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NIKKE225" sheetId="11" r:id="rId7"/>
    <sheet name="Search" sheetId="4" r:id="rId8"/>
    <sheet name="Search Result" sheetId="5" r:id="rId9"/>
    <sheet name="Graph" sheetId="7" r:id="rId10"/>
    <sheet name="Detail" sheetId="6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  <sheet name="To Do List" sheetId="25" r:id="rId19"/>
  </sheets>
  <functionGroups builtInGroupCount="18"/>
  <definedNames>
    <definedName name="_xlnm._FilterDatabase" localSheetId="8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A39" i="23" l="1"/>
  <c r="AC50" i="13"/>
  <c r="AB50" i="13"/>
  <c r="AA50" i="13"/>
  <c r="AC48" i="13"/>
  <c r="AB48" i="13"/>
  <c r="AA48" i="13"/>
  <c r="C23" i="4" l="1"/>
  <c r="J51" i="13" l="1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J13" i="2"/>
  <c r="J12" i="2"/>
  <c r="C12" i="2"/>
  <c r="K1" i="20" l="1"/>
  <c r="V6" i="13"/>
  <c r="O2" i="2"/>
  <c r="M2" i="2"/>
  <c r="J11" i="2"/>
  <c r="J10" i="2"/>
  <c r="C10" i="2"/>
  <c r="V6" i="20" l="1"/>
  <c r="M6" i="20"/>
  <c r="L6" i="20"/>
  <c r="K6" i="20"/>
  <c r="J9" i="2" l="1"/>
  <c r="J8" i="2"/>
  <c r="C8" i="2"/>
  <c r="J7" i="2" l="1"/>
  <c r="J6" i="2"/>
  <c r="C6" i="2"/>
  <c r="J5" i="2" l="1"/>
  <c r="J4" i="2"/>
  <c r="C4" i="2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V1" i="20" l="1"/>
  <c r="R6" i="13"/>
  <c r="R2" i="13" s="1"/>
  <c r="E4" i="20"/>
  <c r="U12" i="2"/>
  <c r="V12" i="2" s="1"/>
  <c r="N12" i="2" s="1"/>
  <c r="P12" i="2" s="1"/>
  <c r="U8" i="2"/>
  <c r="V8" i="2" s="1"/>
  <c r="N9" i="2" s="1"/>
  <c r="P9" i="2" s="1"/>
  <c r="Q9" i="2" s="1"/>
  <c r="U10" i="2"/>
  <c r="V10" i="2" s="1"/>
  <c r="Q6" i="13"/>
  <c r="U4" i="2"/>
  <c r="V4" i="2" s="1"/>
  <c r="N4" i="2" s="1"/>
  <c r="P4" i="2" s="1"/>
  <c r="Q4" i="2" s="1"/>
  <c r="U6" i="2"/>
  <c r="V6" i="2" s="1"/>
  <c r="P4" i="20"/>
  <c r="R36" i="13"/>
  <c r="N13" i="2" l="1"/>
  <c r="P13" i="2" s="1"/>
  <c r="Q13" i="2" s="1"/>
  <c r="S6" i="13"/>
  <c r="AC6" i="13"/>
  <c r="Q12" i="2"/>
  <c r="N8" i="2"/>
  <c r="P8" i="2" s="1"/>
  <c r="Q8" i="2" s="1"/>
  <c r="N11" i="2"/>
  <c r="P11" i="2" s="1"/>
  <c r="Q11" i="2" s="1"/>
  <c r="N10" i="2"/>
  <c r="P10" i="2" s="1"/>
  <c r="Q10" i="2" s="1"/>
  <c r="P6" i="20"/>
  <c r="E6" i="20"/>
  <c r="E5" i="20"/>
  <c r="N5" i="2"/>
  <c r="P5" i="2" s="1"/>
  <c r="Q5" i="2" s="1"/>
  <c r="N7" i="2"/>
  <c r="P7" i="2" s="1"/>
  <c r="Q7" i="2" s="1"/>
  <c r="N6" i="2"/>
  <c r="P6" i="2" s="1"/>
  <c r="Q6" i="2" s="1"/>
  <c r="P5" i="20"/>
  <c r="S36" i="13"/>
  <c r="R12" i="2" l="1"/>
  <c r="S12" i="2" s="1"/>
  <c r="E1" i="20"/>
  <c r="P1" i="20"/>
  <c r="N2" i="2"/>
  <c r="R8" i="2"/>
  <c r="S8" i="2" s="1"/>
  <c r="R10" i="2"/>
  <c r="S10" i="2" s="1"/>
  <c r="R4" i="2"/>
  <c r="S4" i="2" s="1"/>
  <c r="R6" i="2"/>
  <c r="S6" i="2" s="1"/>
  <c r="S2" i="2" l="1"/>
  <c r="R2" i="2"/>
</calcChain>
</file>

<file path=xl/sharedStrings.xml><?xml version="1.0" encoding="utf-8"?>
<sst xmlns="http://schemas.openxmlformats.org/spreadsheetml/2006/main" count="17480" uniqueCount="2379">
  <si>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</si>
  <si>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</si>
  <si>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</si>
  <si>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</si>
  <si>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</si>
  <si>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</si>
  <si>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</si>
  <si>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</si>
  <si>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</si>
  <si>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</si>
  <si>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</si>
  <si>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</si>
  <si>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</si>
  <si>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</si>
  <si>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</si>
  <si>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</si>
  <si>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</si>
  <si>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</si>
  <si>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</si>
  <si>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</si>
  <si>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</si>
  <si>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</si>
  <si>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</si>
  <si>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</si>
  <si>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</si>
  <si>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</si>
  <si>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</si>
  <si>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</si>
  <si>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</si>
  <si>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</si>
  <si>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</si>
  <si>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</si>
  <si>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</si>
  <si>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</si>
  <si>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</si>
  <si>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</si>
  <si>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</si>
  <si>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</si>
  <si>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</si>
  <si>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</si>
  <si>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</si>
  <si>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</si>
  <si>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</si>
  <si>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</si>
  <si>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</si>
  <si>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</si>
  <si>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</si>
  <si>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</si>
  <si>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</si>
  <si>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</si>
  <si>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</si>
  <si>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</si>
  <si>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</si>
  <si>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</si>
  <si>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</si>
  <si>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</si>
  <si>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</si>
  <si>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</si>
  <si>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</si>
  <si>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</si>
  <si>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</si>
  <si>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</si>
  <si>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</si>
  <si>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</si>
  <si>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</si>
  <si>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</si>
  <si>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</si>
  <si>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</si>
  <si>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</si>
  <si>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</si>
  <si>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</si>
  <si>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</si>
  <si>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</si>
  <si>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</si>
  <si>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</si>
  <si>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</si>
  <si>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</si>
  <si>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</si>
  <si>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</si>
  <si>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</si>
  <si>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</si>
  <si>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</si>
  <si>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</si>
  <si>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</si>
  <si>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</si>
  <si>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</si>
  <si>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</si>
  <si>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</si>
  <si>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</si>
  <si>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</si>
  <si>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</si>
  <si>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</si>
  <si>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</si>
  <si>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</si>
  <si>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</si>
  <si>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</si>
  <si>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</si>
  <si>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</si>
  <si>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</si>
  <si>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</si>
  <si>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</si>
  <si>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</si>
  <si>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</si>
  <si>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</si>
  <si>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</si>
  <si>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</si>
  <si>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</si>
  <si>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</si>
  <si>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</si>
  <si>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</si>
  <si>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</si>
  <si>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</si>
  <si>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</si>
  <si>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</si>
  <si>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</si>
  <si>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</si>
  <si>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</si>
  <si>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</si>
  <si>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</si>
  <si>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</si>
  <si>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</si>
  <si>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</si>
  <si>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</si>
  <si>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</si>
  <si>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</si>
  <si>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</si>
  <si>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</si>
  <si>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</si>
  <si>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</si>
  <si>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</si>
  <si>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</si>
  <si>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</si>
  <si>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</si>
  <si>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</si>
  <si>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</si>
  <si>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</si>
  <si>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</si>
  <si>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</si>
  <si>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</si>
  <si>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</si>
  <si>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</si>
  <si>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</si>
  <si>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</si>
  <si>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</si>
  <si>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</si>
  <si>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</si>
  <si>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</si>
  <si>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</si>
  <si>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</si>
  <si>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</si>
  <si>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</si>
  <si>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</si>
  <si>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</si>
  <si>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</si>
  <si>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</si>
  <si>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</si>
  <si>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</si>
  <si>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</si>
  <si>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</si>
  <si>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</si>
  <si>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</si>
  <si>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</si>
  <si>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</si>
  <si>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</si>
  <si>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</si>
  <si>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</si>
  <si>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</si>
  <si>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</si>
  <si>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</si>
  <si>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</si>
  <si>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</si>
  <si>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</si>
  <si>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</si>
  <si>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</si>
  <si>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</si>
  <si>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</si>
  <si>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</si>
  <si>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</si>
  <si>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</si>
  <si>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</si>
  <si>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</si>
  <si>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</si>
  <si>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</si>
  <si>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</si>
  <si>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</si>
  <si>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</si>
  <si>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</si>
  <si>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</si>
  <si>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</si>
  <si>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</si>
  <si>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</si>
  <si>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</si>
  <si>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</si>
  <si>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</si>
  <si>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</si>
  <si>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</si>
  <si>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</si>
  <si>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</si>
  <si>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</si>
  <si>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</si>
  <si>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</si>
  <si>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</si>
  <si>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</si>
  <si>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</si>
  <si>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</si>
  <si>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</si>
  <si>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</si>
  <si>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</si>
  <si>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</si>
  <si>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</si>
  <si>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</si>
  <si>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</si>
  <si>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</si>
  <si>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</si>
  <si>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</si>
  <si>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</si>
  <si>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</si>
  <si>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</si>
  <si>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</si>
  <si>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</si>
  <si>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</si>
  <si>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</si>
  <si>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</si>
  <si>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</si>
  <si>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</si>
  <si>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</si>
  <si>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</si>
  <si>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</si>
  <si>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</si>
  <si>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</si>
  <si>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</si>
  <si>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</si>
  <si>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</si>
  <si>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</si>
  <si>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</si>
  <si>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</si>
  <si>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</si>
  <si>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</si>
  <si>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</si>
  <si>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</si>
  <si>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</si>
  <si>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</si>
  <si>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</si>
  <si>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</si>
  <si>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</si>
  <si>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</si>
  <si>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</si>
  <si>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</si>
  <si>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</si>
  <si>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</si>
  <si>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</si>
  <si>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</si>
  <si>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</si>
  <si>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</si>
  <si>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</si>
  <si>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</si>
  <si>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</si>
  <si>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</si>
  <si>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</si>
  <si>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</si>
  <si>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</si>
  <si>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</si>
  <si>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</si>
  <si>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</si>
  <si>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</si>
  <si>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</si>
  <si>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</si>
  <si>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</si>
  <si>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</si>
  <si>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</si>
  <si>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</si>
  <si>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</si>
  <si>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</si>
  <si>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</si>
  <si>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</si>
  <si>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</si>
  <si>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</si>
  <si>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</si>
  <si>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</si>
  <si>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</si>
  <si>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</si>
  <si>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</si>
  <si>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</si>
  <si>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</si>
  <si>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</si>
  <si>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</si>
  <si>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</si>
  <si>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</si>
  <si>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</si>
  <si>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</si>
  <si>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</si>
  <si>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</si>
  <si>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</si>
  <si>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</si>
  <si>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</si>
  <si>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</si>
  <si>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</si>
  <si>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</si>
  <si>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</si>
  <si>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</si>
  <si>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</si>
  <si>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</si>
  <si>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</si>
  <si>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</si>
  <si>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</si>
  <si>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</si>
  <si>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</si>
  <si>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</si>
  <si>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</si>
  <si>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</si>
  <si>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</si>
  <si>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</si>
  <si>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</si>
  <si>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</si>
  <si>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</si>
  <si>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</si>
  <si>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</si>
  <si>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</si>
  <si>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</si>
  <si>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</si>
  <si>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</si>
  <si>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</si>
  <si>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</si>
  <si>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</si>
  <si>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</si>
  <si>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</si>
  <si>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</si>
  <si>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</si>
  <si>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</si>
  <si>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</si>
  <si>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</si>
  <si>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</si>
  <si>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</si>
  <si>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</si>
  <si>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 xml:space="preserve"> 日食品</t>
  </si>
  <si>
    <t xml:space="preserve"> テクマトリックス</t>
  </si>
  <si>
    <t xml:space="preserve"> ジーダット</t>
  </si>
  <si>
    <t xml:space="preserve"> 豊田合</t>
  </si>
  <si>
    <t xml:space="preserve"> 日本MDM</t>
  </si>
  <si>
    <t xml:space="preserve"> ダイビル</t>
  </si>
  <si>
    <t xml:space="preserve"> サーティワン</t>
  </si>
  <si>
    <t xml:space="preserve"> 不動テトラ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</si>
  <si>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</si>
  <si>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</si>
  <si>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</si>
  <si>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</si>
  <si>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</si>
  <si>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</si>
  <si>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</si>
  <si>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</si>
  <si>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</si>
  <si>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>" 13</t>
  </si>
  <si>
    <t xml:space="preserve"> ＳＩＨＤ</t>
  </si>
  <si>
    <t xml:space="preserve"> DMG森精</t>
  </si>
  <si>
    <t xml:space="preserve"> 日本電技</t>
  </si>
  <si>
    <t xml:space="preserve"> 九電工</t>
  </si>
  <si>
    <t xml:space="preserve"> ありがと</t>
  </si>
  <si>
    <t xml:space="preserve"> ＺＨＤ</t>
  </si>
  <si>
    <t xml:space="preserve"> オムロン</t>
  </si>
  <si>
    <t xml:space="preserve"> 日本トリム</t>
  </si>
  <si>
    <t xml:space="preserve"> エクセディ</t>
  </si>
  <si>
    <t xml:space="preserve"> バルカー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</si>
  <si>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</si>
  <si>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</si>
  <si>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</si>
  <si>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</si>
  <si>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</si>
  <si>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</si>
  <si>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</si>
  <si>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</si>
  <si>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</si>
  <si>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</si>
  <si>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</si>
  <si>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</si>
  <si>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</si>
  <si>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</si>
  <si>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</si>
  <si>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</si>
  <si>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</si>
  <si>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</si>
  <si>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</si>
  <si>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ユーピーアール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</si>
  <si>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</si>
  <si>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</si>
  <si>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</si>
  <si>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</si>
  <si>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</si>
  <si>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</si>
  <si>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</si>
  <si>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</si>
  <si>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</si>
  <si>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</si>
  <si>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日信工業</t>
  </si>
  <si>
    <t xml:space="preserve"> アイシン精</t>
  </si>
  <si>
    <t xml:space="preserve"> 尾家産業</t>
  </si>
  <si>
    <t xml:space="preserve"> プラッツ</t>
  </si>
  <si>
    <t xml:space="preserve"> 三京化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</si>
  <si>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</si>
  <si>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</si>
  <si>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</si>
  <si>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</si>
  <si>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日空調</t>
  </si>
  <si>
    <t xml:space="preserve"> 大英産業</t>
  </si>
  <si>
    <t xml:space="preserve"> Nグランデ</t>
  </si>
  <si>
    <t xml:space="preserve"> 札証</t>
  </si>
  <si>
    <t xml:space="preserve"> Abalance</t>
  </si>
  <si>
    <t xml:space="preserve"> 阿波製紙</t>
  </si>
  <si>
    <t xml:space="preserve"> シンクロフード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</si>
  <si>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</si>
  <si>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</si>
  <si>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</si>
  <si>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</si>
  <si>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</si>
  <si>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</si>
  <si>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</si>
  <si>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</si>
  <si>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</si>
  <si>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デンヨー</t>
  </si>
  <si>
    <t xml:space="preserve"> HPCシステムス</t>
  </si>
  <si>
    <t xml:space="preserve"> 伊豆ＳＲ</t>
  </si>
  <si>
    <t xml:space="preserve"> レオクラン</t>
  </si>
  <si>
    <t xml:space="preserve"> アミファ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</si>
  <si>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</si>
  <si>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</si>
  <si>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</si>
  <si>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</si>
  <si>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</si>
  <si>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</si>
  <si>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</si>
  <si>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</si>
  <si>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</si>
  <si>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</si>
  <si>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</si>
  <si>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</si>
  <si>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</si>
  <si>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</si>
  <si>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</si>
  <si>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</si>
  <si>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</si>
  <si>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</si>
  <si>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</si>
  <si>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</si>
  <si>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</si>
  <si>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</si>
  <si>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</si>
  <si>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</si>
  <si>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</si>
  <si>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</si>
  <si>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</si>
  <si>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</si>
  <si>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</si>
  <si>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</si>
  <si>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</si>
  <si>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</si>
  <si>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</si>
  <si>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</si>
  <si>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</si>
  <si>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</si>
  <si>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</si>
  <si>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</si>
  <si>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</si>
  <si>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</si>
  <si>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</si>
  <si>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</si>
  <si>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</si>
  <si>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</si>
  <si>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</si>
  <si>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</si>
  <si>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</si>
  <si>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</si>
  <si>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</si>
  <si>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ファンデリー</t>
  </si>
  <si>
    <t xml:space="preserve"> テクノスJPN</t>
  </si>
  <si>
    <t xml:space="preserve"> ＴＯＴＯ</t>
  </si>
  <si>
    <t xml:space="preserve"> ニチレイ</t>
  </si>
  <si>
    <t xml:space="preserve"> 鉄鋼</t>
  </si>
  <si>
    <t xml:space="preserve"> ヴィンクス</t>
  </si>
  <si>
    <t xml:space="preserve"> フォーライフ</t>
  </si>
  <si>
    <t xml:space="preserve"> ササクラ</t>
  </si>
  <si>
    <t xml:space="preserve"> インフォマート</t>
  </si>
  <si>
    <t xml:space="preserve"> 3/2</t>
  </si>
  <si>
    <t xml:space="preserve"> 3/3</t>
  </si>
  <si>
    <t xml:space="preserve"> トヨタ紡織</t>
  </si>
  <si>
    <t xml:space="preserve"> さくら</t>
  </si>
  <si>
    <t xml:space="preserve"> 西川計測</t>
  </si>
  <si>
    <t xml:space="preserve"> 技研製</t>
  </si>
  <si>
    <t xml:space="preserve"> あらた</t>
  </si>
  <si>
    <t xml:space="preserve"> 焼津水</t>
  </si>
  <si>
    <t xml:space="preserve"> ソトー</t>
  </si>
  <si>
    <t xml:space="preserve"> ネットイヤー</t>
  </si>
  <si>
    <t xml:space="preserve"> 関門海</t>
  </si>
  <si>
    <t xml:space="preserve"> ＤＭＰ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</si>
  <si>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</si>
  <si>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</si>
  <si>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</si>
  <si>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</si>
  <si>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</si>
  <si>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</si>
  <si>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</si>
  <si>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</si>
  <si>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</si>
  <si>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</si>
  <si>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</si>
  <si>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</si>
  <si>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</si>
  <si>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</si>
  <si>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</si>
  <si>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</si>
  <si>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</si>
  <si>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</si>
  <si>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</si>
  <si>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</si>
  <si>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</si>
  <si>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</si>
  <si>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</si>
  <si>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</si>
  <si>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</si>
  <si>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</si>
  <si>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</si>
  <si>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</si>
  <si>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</si>
  <si>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</si>
  <si>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</si>
  <si>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</si>
  <si>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</si>
  <si>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</si>
  <si>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</si>
  <si>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</si>
  <si>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</si>
  <si>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</si>
  <si>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</si>
  <si>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</si>
  <si>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</si>
  <si>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</si>
  <si>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</si>
  <si>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</si>
  <si>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</si>
  <si>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</si>
  <si>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</si>
  <si>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</si>
  <si>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</si>
  <si>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</si>
  <si>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</si>
  <si>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</si>
  <si>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</si>
  <si>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</si>
  <si>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</si>
  <si>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</si>
  <si>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</si>
  <si>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</si>
  <si>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</si>
  <si>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</si>
  <si>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</si>
  <si>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</si>
  <si>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</si>
  <si>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</si>
  <si>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</si>
  <si>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</si>
  <si>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</si>
  <si>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</si>
  <si>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</si>
  <si>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</si>
  <si>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</si>
  <si>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</si>
  <si>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</si>
  <si>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</si>
  <si>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</si>
  <si>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</si>
  <si>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</si>
  <si>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</si>
  <si>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</si>
  <si>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</si>
  <si>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</si>
  <si>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三機工業</t>
  </si>
  <si>
    <t>中外炉工業</t>
  </si>
  <si>
    <t>明星工業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</si>
  <si>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</si>
  <si>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</si>
  <si>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</si>
  <si>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</si>
  <si>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</si>
  <si>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</si>
  <si>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</si>
  <si>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</si>
  <si>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</si>
  <si>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</si>
  <si>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</si>
  <si>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六甲バター</t>
  </si>
  <si>
    <t>日本ハム</t>
  </si>
  <si>
    <t>柿安本店</t>
  </si>
  <si>
    <t>学情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</si>
  <si>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</si>
  <si>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</si>
  <si>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</si>
  <si>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</si>
  <si>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</si>
  <si>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</si>
  <si>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</si>
  <si>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</si>
  <si>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</si>
  <si>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</si>
  <si>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</si>
  <si>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</si>
  <si>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</si>
  <si>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</si>
  <si>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</si>
  <si>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</si>
  <si>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</si>
  <si>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</si>
  <si>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</si>
  <si>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</si>
  <si>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</si>
  <si>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</si>
  <si>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</si>
  <si>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</si>
  <si>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</si>
  <si>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</si>
  <si>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</si>
  <si>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</si>
  <si>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</si>
  <si>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</si>
  <si>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倉敷紡績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</si>
  <si>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</si>
  <si>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</si>
  <si>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</si>
  <si>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</si>
  <si>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</si>
  <si>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</si>
  <si>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</si>
  <si>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</si>
  <si>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</si>
  <si>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</si>
  <si>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</si>
  <si>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</si>
  <si>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</si>
  <si>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</si>
  <si>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</si>
  <si>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ツルハホールディングス</t>
  </si>
  <si>
    <t>トリドールホールディングス</t>
  </si>
  <si>
    <t>帝人</t>
  </si>
  <si>
    <t>ハウスドゥ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</si>
  <si>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</si>
  <si>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</si>
  <si>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</si>
  <si>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</si>
  <si>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</si>
  <si>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</si>
  <si>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</si>
  <si>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</si>
  <si>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</si>
  <si>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</si>
  <si>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</si>
  <si>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</si>
  <si>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</si>
  <si>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</si>
  <si>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</si>
  <si>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</si>
  <si>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</si>
  <si>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</si>
  <si>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</si>
  <si>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</si>
  <si>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</si>
  <si>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</si>
  <si>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</si>
  <si>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</si>
  <si>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</si>
  <si>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</si>
  <si>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</si>
  <si>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</si>
  <si>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</si>
  <si>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</si>
  <si>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ぴあ</t>
  </si>
  <si>
    <t>ソースネクスト</t>
  </si>
  <si>
    <t>第一工業製薬</t>
  </si>
  <si>
    <t>アステラス製薬</t>
  </si>
  <si>
    <t>科研製薬</t>
  </si>
  <si>
    <t>扶桑薬品工業</t>
  </si>
  <si>
    <t>テルモ</t>
  </si>
  <si>
    <t>キッセイ薬品工業</t>
  </si>
  <si>
    <t>沢井製薬</t>
  </si>
  <si>
    <t>日本ペイントホールディングス</t>
  </si>
  <si>
    <t>ダスキン</t>
  </si>
  <si>
    <t>明光ネットワークジャパン</t>
  </si>
  <si>
    <t>ファルコホールディングス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</si>
  <si>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</si>
  <si>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</si>
  <si>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</si>
  <si>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</si>
  <si>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</si>
  <si>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</si>
  <si>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</si>
  <si>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</si>
  <si>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</si>
  <si>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</si>
  <si>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</si>
  <si>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</si>
  <si>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アース製薬</t>
  </si>
  <si>
    <t>日本農薬</t>
  </si>
  <si>
    <t>フコク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</si>
  <si>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</si>
  <si>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</si>
  <si>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</si>
  <si>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</si>
  <si>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</si>
  <si>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</si>
  <si>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</si>
  <si>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合同製鐵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</si>
  <si>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</si>
  <si>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</si>
  <si>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</si>
  <si>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</si>
  <si>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</si>
  <si>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</si>
  <si>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</si>
  <si>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</si>
  <si>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</si>
  <si>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</si>
  <si>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高周波熱錬</t>
  </si>
  <si>
    <t>東京製綱</t>
  </si>
  <si>
    <t>日本発条</t>
  </si>
  <si>
    <t>アドバネクス</t>
  </si>
  <si>
    <t>三浦工業</t>
  </si>
  <si>
    <t>Ｇｕｎｏｓｙ</t>
  </si>
  <si>
    <t>デザインワン・ジャパン</t>
  </si>
  <si>
    <t>リブセンス</t>
  </si>
  <si>
    <t>ベクトル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</si>
  <si>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</si>
  <si>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</si>
  <si>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</si>
  <si>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</si>
  <si>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</si>
  <si>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</si>
  <si>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</si>
  <si>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</si>
  <si>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</si>
  <si>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</si>
  <si>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</si>
  <si>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</si>
  <si>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ペガサスミシン製造</t>
  </si>
  <si>
    <t>丸山製作所</t>
  </si>
  <si>
    <t>タカキタ</t>
  </si>
  <si>
    <t>東洋エンジニアリング</t>
  </si>
  <si>
    <t>小森コーポレーション</t>
  </si>
  <si>
    <t>荏原製作所</t>
  </si>
  <si>
    <t>石井鐵工所</t>
  </si>
  <si>
    <t>酉島製作所</t>
  </si>
  <si>
    <t>アネスト岩田</t>
  </si>
  <si>
    <t>ＣＫＤ</t>
  </si>
  <si>
    <t>平和</t>
  </si>
  <si>
    <t>オーイズミ</t>
  </si>
  <si>
    <t>マックス</t>
  </si>
  <si>
    <t>ＴＰＲ</t>
  </si>
  <si>
    <t>日本ピラー工業</t>
  </si>
  <si>
    <t>東洋電機製造</t>
  </si>
  <si>
    <t>アイモバイル</t>
  </si>
  <si>
    <t>マキタ</t>
  </si>
  <si>
    <t>ダイヘン</t>
  </si>
  <si>
    <t>第一精工</t>
  </si>
  <si>
    <t>オムロン</t>
  </si>
  <si>
    <t>ＩＤＥＣ</t>
  </si>
  <si>
    <t>セイコーエプソン</t>
  </si>
  <si>
    <t>星和電機</t>
  </si>
  <si>
    <t>アンリツ</t>
  </si>
  <si>
    <t>帝国通信工業</t>
  </si>
  <si>
    <t>ヒロセ電機</t>
  </si>
  <si>
    <t>スミダコーポレーション</t>
  </si>
  <si>
    <t>リオン</t>
  </si>
  <si>
    <t>船井電機</t>
  </si>
  <si>
    <t>東亜ディーケーケー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</si>
  <si>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</si>
  <si>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</si>
  <si>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</si>
  <si>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</si>
  <si>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</si>
  <si>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</si>
  <si>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</si>
  <si>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</si>
  <si>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</si>
  <si>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</si>
  <si>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</si>
  <si>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</si>
  <si>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</si>
  <si>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</si>
  <si>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</si>
  <si>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</si>
  <si>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</si>
  <si>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タチエス</t>
  </si>
  <si>
    <t>ＮＯＫ</t>
  </si>
  <si>
    <t>ＴＢＫ</t>
  </si>
  <si>
    <t>ミツバ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</si>
  <si>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</si>
  <si>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</si>
  <si>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</si>
  <si>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</si>
  <si>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</si>
  <si>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</si>
  <si>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</si>
  <si>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</si>
  <si>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</si>
  <si>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</si>
  <si>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</si>
  <si>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</si>
  <si>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</si>
  <si>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</si>
  <si>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</si>
  <si>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</si>
  <si>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</si>
  <si>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</si>
  <si>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</si>
  <si>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</si>
  <si>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</si>
  <si>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</si>
  <si>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</si>
  <si>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</si>
  <si>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</si>
  <si>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</si>
  <si>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</si>
  <si>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</si>
  <si>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</si>
  <si>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凸版印刷</t>
  </si>
  <si>
    <t>光村印刷</t>
  </si>
  <si>
    <t>ツツミ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</si>
  <si>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</si>
  <si>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</si>
  <si>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</si>
  <si>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</si>
  <si>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</si>
  <si>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</si>
  <si>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</si>
  <si>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</si>
  <si>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</si>
  <si>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</si>
  <si>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</si>
  <si>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第一実業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</si>
  <si>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</si>
  <si>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</si>
  <si>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</si>
  <si>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</si>
  <si>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</si>
  <si>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</si>
  <si>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</si>
  <si>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</si>
  <si>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</si>
  <si>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</si>
  <si>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</si>
  <si>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</si>
  <si>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</si>
  <si>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</si>
  <si>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</si>
  <si>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</si>
  <si>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</si>
  <si>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</si>
  <si>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</si>
  <si>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</si>
  <si>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</si>
  <si>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</si>
  <si>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</si>
  <si>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</si>
  <si>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</si>
  <si>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</si>
  <si>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</si>
  <si>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</si>
  <si>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</si>
  <si>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</si>
  <si>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</si>
  <si>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</si>
  <si>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</si>
  <si>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</si>
  <si>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</si>
  <si>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</si>
  <si>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</si>
  <si>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</si>
  <si>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</si>
  <si>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</si>
  <si>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</si>
  <si>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</si>
  <si>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</si>
  <si>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</si>
  <si>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</si>
  <si>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</si>
  <si>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</si>
  <si>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</si>
  <si>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</si>
  <si>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</si>
  <si>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</si>
  <si>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</si>
  <si>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</si>
  <si>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四国銀行</t>
  </si>
  <si>
    <t>沖縄銀行</t>
  </si>
  <si>
    <t>琉球銀行</t>
  </si>
  <si>
    <t>高知銀行</t>
  </si>
  <si>
    <t>名古屋銀行</t>
  </si>
  <si>
    <t>中京銀行</t>
  </si>
  <si>
    <t>大光銀行</t>
  </si>
  <si>
    <t>トマト銀行</t>
  </si>
  <si>
    <t>京葉銀行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</si>
  <si>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</si>
  <si>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</si>
  <si>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</si>
  <si>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</si>
  <si>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</si>
  <si>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</si>
  <si>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</si>
  <si>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</si>
  <si>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</si>
  <si>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</si>
  <si>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</si>
  <si>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</si>
  <si>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</si>
  <si>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</si>
  <si>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</si>
  <si>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</si>
  <si>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</si>
  <si>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</si>
  <si>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</si>
  <si>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</si>
  <si>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</si>
  <si>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</si>
  <si>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</si>
  <si>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</si>
  <si>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</si>
  <si>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</si>
  <si>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</si>
  <si>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</si>
  <si>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</si>
  <si>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</si>
  <si>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乾汽船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</si>
  <si>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</si>
  <si>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</si>
  <si>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</si>
  <si>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</si>
  <si>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</si>
  <si>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</si>
  <si>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</si>
  <si>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</si>
  <si>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東邦瓦斯</t>
  </si>
  <si>
    <t>西部瓦斯</t>
  </si>
  <si>
    <t>静岡ガス</t>
  </si>
  <si>
    <t>ナガワ</t>
  </si>
  <si>
    <t>常磐興産</t>
  </si>
  <si>
    <t>メイテック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</si>
  <si>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</si>
  <si>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</si>
  <si>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</si>
  <si>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</si>
  <si>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</si>
  <si>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</si>
  <si>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</si>
  <si>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</si>
  <si>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</si>
  <si>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</si>
  <si>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</si>
  <si>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</si>
  <si>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</si>
  <si>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</si>
  <si>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</si>
  <si>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</si>
  <si>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</si>
  <si>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</si>
  <si>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</si>
  <si>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</si>
  <si>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</si>
  <si>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</si>
  <si>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</si>
  <si>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</si>
  <si>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</si>
  <si>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</si>
  <si>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</si>
  <si>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</si>
  <si>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</si>
  <si>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</si>
  <si>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</si>
  <si>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</si>
  <si>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</si>
  <si>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</si>
  <si>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</si>
  <si>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</si>
  <si>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</si>
  <si>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</si>
  <si>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</si>
  <si>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</si>
  <si>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</si>
  <si>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</si>
  <si>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</si>
  <si>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</si>
  <si>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</si>
  <si>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</si>
  <si>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</si>
  <si>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</si>
  <si>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</si>
  <si>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</si>
  <si>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</si>
  <si>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</si>
  <si>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</si>
  <si>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</si>
  <si>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</si>
  <si>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</si>
  <si>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キッコーマン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</si>
  <si>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</si>
  <si>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</si>
  <si>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</si>
  <si>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</si>
  <si>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</si>
  <si>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</si>
  <si>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</si>
  <si>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</si>
  <si>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</si>
  <si>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</si>
  <si>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</si>
  <si>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</si>
  <si>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</si>
  <si>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</si>
  <si>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</si>
  <si>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</si>
  <si>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</si>
  <si>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</si>
  <si>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</si>
  <si>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</si>
  <si>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</si>
  <si>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</si>
  <si>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</si>
  <si>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</si>
  <si>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</si>
  <si>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ザ・パック</t>
  </si>
  <si>
    <t>大阪有機化学工業</t>
  </si>
  <si>
    <t>久光製薬</t>
  </si>
  <si>
    <t>秀英予備校</t>
  </si>
  <si>
    <t>ＳＢテクノロジー</t>
  </si>
  <si>
    <t>ヨロズ</t>
  </si>
  <si>
    <t>山善</t>
  </si>
  <si>
    <t>朝日放送グループホールディングス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</si>
  <si>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</si>
  <si>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</si>
  <si>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</si>
  <si>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</si>
  <si>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</si>
  <si>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</si>
  <si>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</si>
  <si>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</si>
  <si>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</si>
  <si>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</si>
  <si>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</si>
  <si>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</si>
  <si>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</si>
  <si>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</si>
  <si>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</si>
  <si>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</si>
  <si>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</si>
  <si>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</si>
  <si>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</si>
  <si>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</si>
  <si>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</si>
  <si>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エレマテック</t>
  </si>
  <si>
    <t>ファーマライズホールディングス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</si>
  <si>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</si>
  <si>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</si>
  <si>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</si>
  <si>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</si>
  <si>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</si>
  <si>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</si>
  <si>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三井不動産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</si>
  <si>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</si>
  <si>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</si>
  <si>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</si>
  <si>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</si>
  <si>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</si>
  <si>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</si>
  <si>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</si>
  <si>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</si>
  <si>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</si>
  <si>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</si>
  <si>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</si>
  <si>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</si>
  <si>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</si>
  <si>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</si>
  <si>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</si>
  <si>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</si>
  <si>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</si>
  <si>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</si>
  <si>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</si>
  <si>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</si>
  <si>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</si>
  <si>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</si>
  <si>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</si>
  <si>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</si>
  <si>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</si>
  <si>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東京鉄</t>
  </si>
  <si>
    <t xml:space="preserve"> 前田工繊</t>
  </si>
  <si>
    <t xml:space="preserve"> プラネット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</si>
  <si>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</si>
  <si>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</si>
  <si>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</si>
  <si>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</si>
  <si>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</si>
  <si>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</si>
  <si>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</si>
  <si>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</si>
  <si>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</si>
  <si>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コタ</t>
  </si>
  <si>
    <t>ピーシーデポコーポレーション</t>
  </si>
  <si>
    <t>アドバンテッジリスクマネジメント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</si>
  <si>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</si>
  <si>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</si>
  <si>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</si>
  <si>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</si>
  <si>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</si>
  <si>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</si>
  <si>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</si>
  <si>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東亜DKK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</si>
  <si>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</si>
  <si>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</si>
  <si>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</si>
  <si>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</si>
  <si>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</si>
  <si>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</si>
  <si>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</si>
  <si>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</si>
  <si>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</si>
  <si>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</si>
  <si>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</si>
  <si>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</si>
  <si>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</si>
  <si>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</si>
  <si>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</si>
  <si>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</si>
  <si>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</si>
  <si>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</si>
  <si>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</si>
  <si>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</si>
  <si>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</si>
  <si>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</si>
  <si>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</si>
  <si>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</si>
  <si>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</si>
  <si>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</si>
  <si>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</si>
  <si>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</si>
  <si>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</si>
  <si>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</si>
  <si>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</si>
  <si>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</si>
  <si>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</si>
  <si>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</si>
  <si>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</si>
  <si>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</si>
  <si>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</si>
  <si>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</si>
  <si>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</si>
  <si>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</si>
  <si>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</si>
  <si>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</si>
  <si>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</si>
  <si>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</si>
  <si>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</si>
  <si>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片倉コープアグリ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</si>
  <si>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</si>
  <si>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</si>
  <si>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</si>
  <si>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</si>
  <si>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</si>
  <si>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</si>
  <si>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ナカバヤシ</t>
  </si>
  <si>
    <t>岩井コスモホールディングス</t>
  </si>
  <si>
    <t>ＡＶＡＮＴＩＡ</t>
  </si>
  <si>
    <t xml:space="preserve"> 東京インフラ</t>
  </si>
  <si>
    <t xml:space="preserve"> 4/10</t>
  </si>
  <si>
    <t xml:space="preserve"> 4/13</t>
  </si>
  <si>
    <t>日本製粉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</si>
  <si>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</si>
  <si>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</si>
  <si>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</si>
  <si>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</si>
  <si>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</si>
  <si>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</si>
  <si>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ネクステージ</t>
  </si>
  <si>
    <t>協和キリン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</si>
  <si>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</si>
  <si>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</si>
  <si>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</si>
  <si>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</si>
  <si>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</si>
  <si>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ビューティガレージ</t>
  </si>
  <si>
    <t>北陸電気工業</t>
  </si>
  <si>
    <t>日本モーゲージサービス</t>
  </si>
  <si>
    <t>ブックオフグループホールディングス</t>
  </si>
  <si>
    <t xml:space="preserve"> 2/25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</si>
  <si>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</si>
  <si>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</si>
  <si>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</si>
  <si>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</si>
  <si>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</si>
  <si>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グッドコムアセット</t>
  </si>
  <si>
    <t>大王製紙</t>
  </si>
  <si>
    <t>だいこう証券ビジネス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</si>
  <si>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</si>
  <si>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</si>
  <si>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</si>
  <si>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</si>
  <si>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</si>
  <si>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</si>
  <si>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</si>
  <si>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</si>
  <si>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</si>
  <si>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</si>
  <si>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</si>
  <si>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</si>
  <si>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</si>
  <si>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</si>
  <si>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</si>
  <si>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ｅｎｉｓｈ</t>
  </si>
  <si>
    <t>トレンドマイクロ</t>
  </si>
  <si>
    <t>フジミインコーポレーテッド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</si>
  <si>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</si>
  <si>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</si>
  <si>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</si>
  <si>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</si>
  <si>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</si>
  <si>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</si>
  <si>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</si>
  <si>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</si>
  <si>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</si>
  <si>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</si>
  <si>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</si>
  <si>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</si>
  <si>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</si>
  <si>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</si>
  <si>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</si>
  <si>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</si>
  <si>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</si>
  <si>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</si>
  <si>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</si>
  <si>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</si>
  <si>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</si>
  <si>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</si>
  <si>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</si>
  <si>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</si>
  <si>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</si>
  <si>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</si>
  <si>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</si>
  <si>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</si>
  <si>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</si>
  <si>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</si>
  <si>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</si>
  <si>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</si>
  <si>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</si>
  <si>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</si>
  <si>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</si>
  <si>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</si>
  <si>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</si>
  <si>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</si>
  <si>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</si>
  <si>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</si>
  <si>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</si>
  <si>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</si>
  <si>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</si>
  <si>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</si>
  <si>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</si>
  <si>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</si>
  <si>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</si>
  <si>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</si>
  <si>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</si>
  <si>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</si>
  <si>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</si>
  <si>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</si>
  <si>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</si>
  <si>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</si>
  <si>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</si>
  <si>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</si>
  <si>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</si>
  <si>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</si>
  <si>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</si>
  <si>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</si>
  <si>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</si>
  <si>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</si>
  <si>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</si>
  <si>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</si>
  <si>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</si>
  <si>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</si>
  <si>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</si>
  <si>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</si>
  <si>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</si>
  <si>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</si>
  <si>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</si>
  <si>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</si>
  <si>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オープンハウス</t>
  </si>
  <si>
    <t>日本化薬</t>
  </si>
  <si>
    <t>プロトコーポレーション</t>
  </si>
  <si>
    <t>パンチ工業</t>
  </si>
  <si>
    <t>日産自動車</t>
  </si>
  <si>
    <t>ＩＤＯＭ</t>
  </si>
  <si>
    <t>東都水産</t>
  </si>
  <si>
    <t>高島屋</t>
  </si>
  <si>
    <t>パルコ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</si>
  <si>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</si>
  <si>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</si>
  <si>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</si>
  <si>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</si>
  <si>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</si>
  <si>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</si>
  <si>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</si>
  <si>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</si>
  <si>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</si>
  <si>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</si>
  <si>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</si>
  <si>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</si>
  <si>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</si>
  <si>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</si>
  <si>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</si>
  <si>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</si>
  <si>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</si>
  <si>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</si>
  <si>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</si>
  <si>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</si>
  <si>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</si>
  <si>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</si>
  <si>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</si>
  <si>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</si>
  <si>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</si>
  <si>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</si>
  <si>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</si>
  <si>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</si>
  <si>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</si>
  <si>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</si>
  <si>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</si>
  <si>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</si>
  <si>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</si>
  <si>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</si>
  <si>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あらた</t>
  </si>
  <si>
    <t>パイプドＨＤ</t>
  </si>
  <si>
    <t>日水製薬</t>
  </si>
  <si>
    <t>ゼリア新薬工業</t>
  </si>
  <si>
    <t>グリーンズ</t>
  </si>
  <si>
    <t>ナカヨ</t>
  </si>
  <si>
    <t>めぶきフィナンシャルグループ</t>
  </si>
  <si>
    <t>ＭｒＭａｘＨＤ</t>
  </si>
  <si>
    <t>カプコン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</si>
  <si>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</si>
  <si>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</si>
  <si>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</si>
  <si>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</si>
  <si>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</si>
  <si>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</si>
  <si>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</si>
  <si>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</si>
  <si>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</si>
  <si>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アサヒグループホールディングス</t>
  </si>
  <si>
    <t>わらべや日洋ホールディングス</t>
  </si>
  <si>
    <t>テクマトリックス</t>
  </si>
  <si>
    <t>日産化学</t>
  </si>
  <si>
    <t>サトーホールディングス</t>
  </si>
  <si>
    <t>三櫻工業</t>
  </si>
  <si>
    <t>京三製作所</t>
  </si>
  <si>
    <t>理研計器</t>
  </si>
  <si>
    <t>ファミリーマート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</si>
  <si>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</si>
  <si>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</si>
  <si>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</si>
  <si>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</si>
  <si>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</si>
  <si>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</si>
  <si>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</si>
  <si>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</si>
  <si>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</si>
  <si>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</si>
  <si>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</si>
  <si>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</si>
  <si>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</si>
  <si>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</si>
  <si>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</si>
  <si>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</si>
  <si>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</si>
  <si>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</si>
  <si>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</si>
  <si>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</si>
  <si>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</si>
  <si>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</si>
  <si>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</si>
  <si>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</si>
  <si>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</si>
  <si>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</si>
  <si>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</si>
  <si>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</si>
  <si>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</si>
  <si>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</si>
  <si>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</si>
  <si>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</si>
  <si>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</si>
  <si>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</si>
  <si>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</si>
  <si>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</si>
  <si>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</si>
  <si>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</si>
  <si>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</si>
  <si>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05月上旬</t>
  </si>
  <si>
    <t xml:space="preserve"> 05月中旬</t>
  </si>
  <si>
    <t>日本電設工業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</si>
  <si>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</si>
  <si>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</si>
  <si>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</si>
  <si>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</si>
  <si>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</si>
  <si>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</si>
  <si>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</si>
  <si>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インフォコム</t>
  </si>
  <si>
    <t>富士製薬工業</t>
  </si>
  <si>
    <t>早稲田アカデミー</t>
  </si>
  <si>
    <t>サイバーエージェント</t>
  </si>
  <si>
    <t>ホソカワミクロン</t>
  </si>
  <si>
    <t>ワイエイシイホールディングス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</si>
  <si>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</si>
  <si>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</si>
  <si>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</si>
  <si>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</si>
  <si>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</si>
  <si>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</si>
  <si>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</si>
  <si>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広島銀行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</si>
  <si>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</si>
  <si>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</si>
  <si>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</si>
  <si>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</si>
  <si>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</si>
  <si>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</si>
  <si>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</si>
  <si>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</si>
  <si>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</si>
  <si>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</si>
  <si>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</si>
  <si>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</si>
  <si>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</si>
  <si>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</si>
  <si>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</si>
  <si>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</si>
  <si>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</si>
  <si>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</si>
  <si>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</si>
  <si>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</si>
  <si>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</si>
  <si>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</si>
  <si>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</si>
  <si>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</si>
  <si>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</si>
  <si>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</si>
  <si>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</si>
  <si>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</si>
  <si>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</si>
  <si>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</si>
  <si>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</si>
  <si>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</si>
  <si>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</si>
  <si>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</si>
  <si>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</si>
  <si>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</si>
  <si>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</si>
  <si>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</si>
  <si>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</si>
  <si>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</si>
  <si>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</si>
  <si>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</si>
  <si>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</si>
  <si>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</si>
  <si>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</si>
  <si>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</si>
  <si>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</si>
  <si>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</si>
  <si>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</si>
  <si>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</si>
  <si>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</si>
  <si>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</si>
  <si>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</si>
  <si>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</si>
  <si>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</si>
  <si>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アズワン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</si>
  <si>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</si>
  <si>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</si>
  <si>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</si>
  <si>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</si>
  <si>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</si>
  <si>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</si>
  <si>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</si>
  <si>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</si>
  <si>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</si>
  <si>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</si>
  <si>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</si>
  <si>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</si>
  <si>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牧野フライス製作所</t>
  </si>
  <si>
    <t>ＤＭＧ森精機</t>
  </si>
  <si>
    <t>川崎汽船</t>
  </si>
  <si>
    <t>海運業</t>
  </si>
  <si>
    <t>住友化学</t>
  </si>
  <si>
    <t>栗田工業</t>
  </si>
  <si>
    <t>ヤクルト本社</t>
  </si>
  <si>
    <t>日本特殊陶業</t>
  </si>
  <si>
    <t>オークマ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</si>
  <si>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</si>
  <si>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</si>
  <si>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</si>
  <si>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</si>
  <si>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</si>
  <si>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</si>
  <si>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ブリヂストン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</si>
  <si>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</si>
  <si>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</si>
  <si>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</si>
  <si>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</si>
  <si>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</si>
  <si>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</si>
  <si>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</si>
  <si>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</si>
  <si>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</si>
  <si>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</si>
  <si>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</si>
  <si>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</si>
  <si>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</si>
  <si>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</si>
  <si>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</si>
  <si>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</si>
  <si>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</si>
  <si>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</si>
  <si>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</si>
  <si>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</si>
  <si>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</si>
  <si>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</si>
  <si>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</si>
  <si>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</si>
  <si>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</si>
  <si>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</si>
  <si>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</si>
  <si>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</si>
  <si>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</si>
  <si>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</si>
  <si>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</si>
  <si>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</si>
  <si>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</si>
  <si>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</si>
  <si>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</si>
  <si>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</si>
  <si>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</si>
  <si>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</si>
  <si>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</si>
  <si>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</si>
  <si>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</si>
  <si>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</si>
  <si>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</si>
  <si>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</si>
  <si>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</si>
  <si>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</si>
  <si>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</si>
  <si>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</si>
  <si>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2/21</t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</si>
  <si>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</si>
  <si>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</si>
  <si>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</si>
  <si>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</si>
  <si>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</si>
  <si>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</si>
  <si>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</si>
  <si>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</si>
  <si>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</si>
  <si>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</si>
  <si>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大末建設</t>
  </si>
  <si>
    <t>きんでん</t>
  </si>
  <si>
    <t>亀田製菓</t>
  </si>
  <si>
    <t>一正蒲鉾</t>
  </si>
  <si>
    <t>ビックカメラ</t>
  </si>
  <si>
    <t>あい　ホールディングス</t>
  </si>
  <si>
    <t>マクニカ・富士エレホールディングス</t>
  </si>
  <si>
    <t>東亞合成</t>
  </si>
  <si>
    <t>信越化学工業</t>
  </si>
  <si>
    <t>野村総合研究所</t>
  </si>
  <si>
    <t>日本オラクル</t>
  </si>
  <si>
    <t>住友理工</t>
  </si>
  <si>
    <t>モリ工業</t>
  </si>
  <si>
    <t>アマダホールディングス</t>
  </si>
  <si>
    <t>ＳＡＮＫＹＯ</t>
  </si>
  <si>
    <t>グローリー</t>
  </si>
  <si>
    <t>富士電機</t>
  </si>
  <si>
    <t>ヤマハ</t>
  </si>
  <si>
    <t>あおぞら銀行</t>
  </si>
  <si>
    <t>東北銀行</t>
  </si>
  <si>
    <t>丸三証券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</si>
  <si>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</si>
  <si>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</si>
  <si>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</si>
  <si>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</si>
  <si>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</si>
  <si>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</si>
  <si>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</si>
  <si>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</si>
  <si>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</si>
  <si>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</si>
  <si>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小林産</t>
  </si>
  <si>
    <t xml:space="preserve"> ＪＭＨＤ</t>
  </si>
  <si>
    <t xml:space="preserve"> 黒　谷</t>
  </si>
  <si>
    <t xml:space="preserve"> JINSHD</t>
  </si>
  <si>
    <t>ニチレイ</t>
  </si>
  <si>
    <t>ＪＭホールディングス</t>
  </si>
  <si>
    <t>ノエビアホールディングス</t>
  </si>
  <si>
    <t>横河ブリッジホールディングス</t>
  </si>
  <si>
    <t>前田工繊</t>
  </si>
  <si>
    <t>蝶理</t>
  </si>
  <si>
    <t>ユニ・チャーム</t>
  </si>
  <si>
    <t>長野銀行</t>
  </si>
  <si>
    <t>北陸電力</t>
  </si>
  <si>
    <t>日本管財</t>
  </si>
  <si>
    <t xml:space="preserve"> アイ・ケイ・ケイ</t>
  </si>
  <si>
    <t xml:space="preserve"> アクロディア</t>
  </si>
  <si>
    <t xml:space="preserve"> 4/24</t>
  </si>
  <si>
    <t xml:space="preserve"> 4/27</t>
  </si>
  <si>
    <t xml:space="preserve"> 5/12</t>
  </si>
  <si>
    <t>高砂熱学工業</t>
  </si>
  <si>
    <t>クックパッド</t>
  </si>
  <si>
    <t>ジャパンフーズ</t>
  </si>
  <si>
    <t>カゴメ</t>
  </si>
  <si>
    <t>ジョイフル本田</t>
  </si>
  <si>
    <t>関東電化工業</t>
  </si>
  <si>
    <t>旭有機材</t>
  </si>
  <si>
    <t>東計電算</t>
  </si>
  <si>
    <t>大塚商会</t>
  </si>
  <si>
    <t>豊田自動織機</t>
  </si>
  <si>
    <t>ヤーマン</t>
  </si>
  <si>
    <t>三菱重工業</t>
  </si>
  <si>
    <t>マツダ</t>
  </si>
  <si>
    <t>タカキュー</t>
  </si>
  <si>
    <t>昭文社</t>
  </si>
  <si>
    <t>松竹</t>
  </si>
  <si>
    <t>共立メンテナンス</t>
  </si>
  <si>
    <t>スペース</t>
  </si>
  <si>
    <t>ファーストリテイリング</t>
  </si>
  <si>
    <t>ＮＯＫ</t>
    <phoneticPr fontId="1" type="noConversion"/>
  </si>
  <si>
    <t>ＮＴＮ</t>
    <phoneticPr fontId="1" type="noConversion"/>
  </si>
  <si>
    <t>制度</t>
    <phoneticPr fontId="1" type="noConversion"/>
  </si>
  <si>
    <t xml:space="preserve"> ドーム</t>
  </si>
  <si>
    <t xml:space="preserve"> エスコンJPN</t>
  </si>
  <si>
    <t xml:space="preserve"> 3/30</t>
  </si>
  <si>
    <t xml:space="preserve"> ストライク</t>
  </si>
  <si>
    <t xml:space="preserve"> ヴィッツ</t>
  </si>
  <si>
    <t>中電工</t>
  </si>
  <si>
    <t>アルペン</t>
  </si>
  <si>
    <t>ＺＯＺＯ</t>
  </si>
  <si>
    <t>ニチバン</t>
  </si>
  <si>
    <t>扶桑化学工業</t>
  </si>
  <si>
    <t>ＪＣＲファーマ</t>
  </si>
  <si>
    <t>ＡＧＣ</t>
  </si>
  <si>
    <t>酒井重工業</t>
  </si>
  <si>
    <t>サンデンホールディングス</t>
  </si>
  <si>
    <t>横河電機</t>
  </si>
  <si>
    <t>キーエンス</t>
  </si>
  <si>
    <t>浜松ホトニクス</t>
  </si>
  <si>
    <t>ワタミ</t>
  </si>
  <si>
    <t>松風</t>
  </si>
  <si>
    <t>フルサト工業</t>
  </si>
  <si>
    <t>井筒屋</t>
  </si>
  <si>
    <t>南海電気鉄道</t>
  </si>
  <si>
    <t>住友倉庫</t>
  </si>
  <si>
    <t>近鉄エクスプレス</t>
  </si>
  <si>
    <t>ＳＣＳＫ</t>
  </si>
  <si>
    <t>藤田観光</t>
  </si>
  <si>
    <t>三菱ＵＦＪフィナンシャル・グループ</t>
    <phoneticPr fontId="1" type="noConversion"/>
  </si>
  <si>
    <t>東海理化電機製作所</t>
    <phoneticPr fontId="1" type="noConversion"/>
  </si>
  <si>
    <t>制度</t>
    <phoneticPr fontId="1" type="noConversion"/>
  </si>
  <si>
    <t>制度</t>
    <phoneticPr fontId="1" type="noConversion"/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</si>
  <si>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</si>
  <si>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</si>
  <si>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</si>
  <si>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</si>
  <si>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</si>
  <si>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</si>
  <si>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</si>
  <si>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</si>
  <si>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</si>
  <si>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</si>
  <si>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</si>
  <si>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</si>
  <si>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</si>
  <si>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</si>
  <si>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</si>
  <si>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</si>
  <si>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</si>
  <si>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</si>
  <si>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</si>
  <si>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</si>
  <si>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</si>
  <si>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ＩＨＩ</t>
  </si>
  <si>
    <t>関電工</t>
  </si>
  <si>
    <t>ジャパンエレベーターサービスホールディングス</t>
  </si>
  <si>
    <t>みらかホールディングス</t>
  </si>
  <si>
    <t>キヤノン</t>
  </si>
  <si>
    <t>ロート製薬</t>
  </si>
  <si>
    <t>阪和興業</t>
  </si>
  <si>
    <t>アイカ工業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</si>
  <si>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</si>
  <si>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</si>
  <si>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</si>
  <si>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</si>
  <si>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</si>
  <si>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</si>
  <si>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</si>
  <si>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</si>
  <si>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</si>
  <si>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</si>
  <si>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</si>
  <si>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</si>
  <si>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</si>
  <si>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</si>
  <si>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</si>
  <si>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</si>
  <si>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</si>
  <si>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アルバック</t>
  </si>
  <si>
    <t>デジタルアーツ</t>
  </si>
  <si>
    <t xml:space="preserve"> バルニバーヒ</t>
  </si>
  <si>
    <t xml:space="preserve"> シーアールイー</t>
  </si>
  <si>
    <t xml:space="preserve"> スバル興</t>
  </si>
  <si>
    <t xml:space="preserve"> シーイーシー</t>
  </si>
  <si>
    <t xml:space="preserve"> イオンリート</t>
  </si>
  <si>
    <t xml:space="preserve"> モロゾフ</t>
  </si>
  <si>
    <t xml:space="preserve"> 4/2</t>
  </si>
  <si>
    <t xml:space="preserve"> 毎コムネット</t>
  </si>
  <si>
    <t xml:space="preserve"> プラズマ</t>
  </si>
  <si>
    <t xml:space="preserve"> キャリアリンク</t>
  </si>
  <si>
    <t xml:space="preserve"> 01月上旬</t>
  </si>
  <si>
    <t xml:space="preserve"> サムティ</t>
  </si>
  <si>
    <t>不二家</t>
  </si>
  <si>
    <t>オエノンホールディングス</t>
  </si>
  <si>
    <t>三重交通グループホールディングス</t>
  </si>
  <si>
    <t>メディアドゥホールディングス</t>
  </si>
  <si>
    <t>デジタル・インフォメーション・テクノロジー</t>
  </si>
  <si>
    <t>日本コンクリート工業</t>
  </si>
  <si>
    <t>東洋シヤッター</t>
  </si>
  <si>
    <t>ＳＭＮ</t>
  </si>
  <si>
    <t>前澤給装工業</t>
  </si>
  <si>
    <t>ＩＭＡＧＩＣＡ　ＧＲＯＵＰ</t>
  </si>
  <si>
    <t>日本ケミコン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</si>
  <si>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</si>
  <si>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</si>
  <si>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</si>
  <si>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</si>
  <si>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中本パックス</t>
  </si>
  <si>
    <t>ゴールドウイン</t>
  </si>
  <si>
    <t>ミツウロコグループホールディングス</t>
  </si>
  <si>
    <t>大垣共立銀行</t>
  </si>
  <si>
    <t>マネックスグループ</t>
  </si>
  <si>
    <t>京阪ホールディングス</t>
  </si>
  <si>
    <t>日立物流</t>
  </si>
  <si>
    <t>三井化学</t>
    <phoneticPr fontId="1" type="noConversion"/>
  </si>
  <si>
    <t>宇部興産</t>
    <phoneticPr fontId="1" type="noConversion"/>
  </si>
  <si>
    <t>制度</t>
    <phoneticPr fontId="1" type="noConversion"/>
  </si>
  <si>
    <t xml:space="preserve"> 大塚家</t>
  </si>
  <si>
    <t xml:space="preserve"> ギグワークス</t>
  </si>
  <si>
    <t xml:space="preserve"> 東和フード</t>
  </si>
  <si>
    <t xml:space="preserve"> キタック</t>
  </si>
  <si>
    <t xml:space="preserve"> 共和工業</t>
  </si>
  <si>
    <t xml:space="preserve"> エイチ・アイエス</t>
  </si>
  <si>
    <t xml:space="preserve"> ナトコ</t>
  </si>
  <si>
    <t xml:space="preserve"> 巴工業</t>
  </si>
  <si>
    <t xml:space="preserve"> エイケン工業</t>
  </si>
  <si>
    <t xml:space="preserve"> ピープル</t>
  </si>
  <si>
    <t xml:space="preserve"> ＤｙＤｏ</t>
  </si>
  <si>
    <t xml:space="preserve"> ティーライフ</t>
  </si>
  <si>
    <t xml:space="preserve"> ウチダエスコ</t>
  </si>
  <si>
    <t xml:space="preserve"> オリバー</t>
  </si>
  <si>
    <t xml:space="preserve"> 内田洋</t>
  </si>
  <si>
    <t xml:space="preserve"> 泉州電</t>
  </si>
  <si>
    <t xml:space="preserve"> 日ハウスHD</t>
  </si>
  <si>
    <t xml:space="preserve"> 積水ハウス</t>
  </si>
  <si>
    <t xml:space="preserve"> アルチザ</t>
  </si>
  <si>
    <t xml:space="preserve"> トップカルチャ</t>
  </si>
  <si>
    <t xml:space="preserve"> 日　駐</t>
  </si>
  <si>
    <t xml:space="preserve"> ケア２１</t>
  </si>
  <si>
    <t xml:space="preserve"> 鳥貴族</t>
  </si>
  <si>
    <t xml:space="preserve"> アールエイジ</t>
  </si>
  <si>
    <t xml:space="preserve"> ソフトウェアサー</t>
  </si>
  <si>
    <t xml:space="preserve"> HEROZ</t>
  </si>
  <si>
    <t xml:space="preserve"> Link-U</t>
  </si>
  <si>
    <t xml:space="preserve"> インスペック</t>
  </si>
  <si>
    <t xml:space="preserve"> フジコーポ</t>
  </si>
  <si>
    <t xml:space="preserve"> カナモト</t>
  </si>
  <si>
    <t xml:space="preserve"> 学　情</t>
  </si>
  <si>
    <t xml:space="preserve"> Bガレージ</t>
  </si>
  <si>
    <t xml:space="preserve"> Ｂ＆Ｐ</t>
  </si>
  <si>
    <t xml:space="preserve"> サトウ食品</t>
  </si>
  <si>
    <t xml:space="preserve"> 日東網</t>
  </si>
  <si>
    <t xml:space="preserve"> SYSHD</t>
  </si>
  <si>
    <t xml:space="preserve"> 不二電機</t>
  </si>
  <si>
    <t xml:space="preserve"> ミロク</t>
  </si>
  <si>
    <t xml:space="preserve"> 日再生エネ</t>
  </si>
  <si>
    <t xml:space="preserve"> 大盛工業</t>
  </si>
  <si>
    <t xml:space="preserve"> テンポスHD</t>
  </si>
  <si>
    <t xml:space="preserve"> Hamee</t>
  </si>
  <si>
    <t xml:space="preserve"> 菊池製作</t>
  </si>
  <si>
    <t xml:space="preserve"> ステムリム</t>
  </si>
  <si>
    <t xml:space="preserve"> ベストワン</t>
  </si>
  <si>
    <t xml:space="preserve"> 楽天地</t>
  </si>
  <si>
    <t xml:space="preserve"> ツクルバ</t>
  </si>
  <si>
    <t xml:space="preserve"> 神戸物産</t>
  </si>
  <si>
    <t xml:space="preserve"> コーセーアールイ</t>
  </si>
  <si>
    <t xml:space="preserve"> GA TECH</t>
  </si>
  <si>
    <t xml:space="preserve"> 鎌倉新書</t>
  </si>
  <si>
    <t xml:space="preserve"> アイモバイル</t>
  </si>
  <si>
    <t xml:space="preserve"> プロレド</t>
  </si>
  <si>
    <t xml:space="preserve"> フロンティアI</t>
  </si>
  <si>
    <t xml:space="preserve"> オーエムツー</t>
  </si>
  <si>
    <t xml:space="preserve"> サンオータス</t>
  </si>
  <si>
    <t xml:space="preserve"> 日本テレホン</t>
  </si>
  <si>
    <t xml:space="preserve"> 丹青社</t>
  </si>
  <si>
    <t xml:space="preserve"> ベステラ</t>
  </si>
  <si>
    <t xml:space="preserve"> フィット</t>
  </si>
  <si>
    <t xml:space="preserve"> 太洋基礎</t>
  </si>
  <si>
    <t xml:space="preserve"> 土屋ＨＤ</t>
  </si>
  <si>
    <t xml:space="preserve"> ジェネパ</t>
  </si>
  <si>
    <t xml:space="preserve"> 森ヒルズ</t>
  </si>
  <si>
    <t xml:space="preserve"> クロスプラス</t>
  </si>
  <si>
    <t xml:space="preserve"> サムティレジ</t>
  </si>
  <si>
    <t xml:space="preserve"> スターアジア</t>
  </si>
  <si>
    <t xml:space="preserve"> 三井不LP</t>
  </si>
  <si>
    <t xml:space="preserve"> J.S.B.</t>
  </si>
  <si>
    <t xml:space="preserve"> ネオジャパン</t>
  </si>
  <si>
    <t xml:space="preserve"> バリュゴルフ</t>
  </si>
  <si>
    <t xml:space="preserve"> イムラ封筒</t>
  </si>
  <si>
    <t xml:space="preserve"> TBCSCAT</t>
  </si>
  <si>
    <t xml:space="preserve"> トリケミカル</t>
  </si>
  <si>
    <t xml:space="preserve"> ACCESS</t>
  </si>
  <si>
    <t xml:space="preserve"> ファーストロジ</t>
  </si>
  <si>
    <t xml:space="preserve"> イトクロ</t>
  </si>
  <si>
    <t xml:space="preserve"> ウエスコHD</t>
  </si>
  <si>
    <t xml:space="preserve"> トミタ電機</t>
  </si>
  <si>
    <t xml:space="preserve"> 三井ハイテ</t>
  </si>
  <si>
    <t xml:space="preserve"> ＭＳＯＬ</t>
  </si>
  <si>
    <t xml:space="preserve"> 梅の花</t>
  </si>
  <si>
    <t xml:space="preserve"> クロスフォー</t>
  </si>
  <si>
    <t xml:space="preserve"> 総合商研</t>
  </si>
  <si>
    <t xml:space="preserve"> 光・彩</t>
  </si>
  <si>
    <t xml:space="preserve"> MICS化学</t>
  </si>
  <si>
    <t xml:space="preserve"> ナイガイ</t>
  </si>
  <si>
    <t xml:space="preserve"> 正栄食</t>
  </si>
  <si>
    <t xml:space="preserve"> アルデプロ</t>
  </si>
  <si>
    <t xml:space="preserve"> 明豊エンター</t>
  </si>
  <si>
    <t xml:space="preserve"> きんえい</t>
  </si>
  <si>
    <t xml:space="preserve"> ＯＳ映</t>
  </si>
  <si>
    <t xml:space="preserve"> 精養軒</t>
  </si>
  <si>
    <t xml:space="preserve"> 新都ＨＤ</t>
  </si>
  <si>
    <t xml:space="preserve"> ケネディレジ</t>
  </si>
  <si>
    <t xml:space="preserve"> 稲葉製作</t>
  </si>
  <si>
    <t xml:space="preserve"> ＩＡＬ</t>
  </si>
  <si>
    <t xml:space="preserve"> システムディ</t>
  </si>
  <si>
    <t xml:space="preserve"> セルソース</t>
  </si>
  <si>
    <t xml:space="preserve"> HyAS&amp;Co.</t>
  </si>
  <si>
    <t xml:space="preserve"> ギフト</t>
  </si>
  <si>
    <t xml:space="preserve"> ナガノ東</t>
  </si>
  <si>
    <t xml:space="preserve"> ＨＣＭ</t>
  </si>
  <si>
    <t xml:space="preserve"> 3/18</t>
  </si>
  <si>
    <t xml:space="preserve"> 産業ファ</t>
  </si>
  <si>
    <t xml:space="preserve"> クスリのアオキ</t>
  </si>
  <si>
    <t xml:space="preserve"> ヒマラヤ</t>
  </si>
  <si>
    <t xml:space="preserve"> ダイセキ</t>
  </si>
  <si>
    <t xml:space="preserve"> ヴィレッジV</t>
  </si>
  <si>
    <t xml:space="preserve"> 5/11</t>
  </si>
  <si>
    <t xml:space="preserve"> 5/13</t>
  </si>
  <si>
    <t>日本基礎技術</t>
  </si>
  <si>
    <t>ぐるなび</t>
  </si>
  <si>
    <t>エバラ食品工業</t>
  </si>
  <si>
    <t>ＲＳ　Ｔｅｃｈｎｏｌｏｇｉｅｓ</t>
  </si>
  <si>
    <t>あすか製薬</t>
  </si>
  <si>
    <t>ファンケル</t>
  </si>
  <si>
    <t>日本山村硝子</t>
  </si>
  <si>
    <t>オハラ</t>
  </si>
  <si>
    <t>ニッカトー</t>
  </si>
  <si>
    <t>ＴＯＷＡ</t>
  </si>
  <si>
    <t>スプリックス</t>
  </si>
  <si>
    <t>イオン北海道</t>
  </si>
  <si>
    <t>ハピネット</t>
  </si>
  <si>
    <t>日本瓦斯</t>
  </si>
  <si>
    <t>アプラスフィナンシャル</t>
  </si>
  <si>
    <t>アイネス</t>
  </si>
  <si>
    <t>大庄</t>
  </si>
  <si>
    <t>カルビー</t>
  </si>
  <si>
    <t>オプトラン</t>
  </si>
  <si>
    <t>サントリー食品インターナショナル</t>
  </si>
  <si>
    <t>" 45</t>
  </si>
  <si>
    <t xml:space="preserve"> 4/1</t>
  </si>
  <si>
    <t xml:space="preserve"> 日フイルコン</t>
  </si>
  <si>
    <t xml:space="preserve"> ほぼ日</t>
  </si>
  <si>
    <t xml:space="preserve"> パイプドH</t>
  </si>
  <si>
    <t xml:space="preserve"> 鉄人化</t>
  </si>
  <si>
    <t xml:space="preserve"> 5/14</t>
  </si>
  <si>
    <t xml:space="preserve"> キリン堂HD</t>
  </si>
  <si>
    <t xml:space="preserve"> 三光合成</t>
  </si>
  <si>
    <t>ソネック</t>
  </si>
  <si>
    <t>ＮＪＳ</t>
  </si>
  <si>
    <t>ツクイ</t>
  </si>
  <si>
    <t>アークランドサービスホールディングス</t>
  </si>
  <si>
    <t>レスターホールディングス</t>
  </si>
  <si>
    <t>ＫＨネオケム</t>
  </si>
  <si>
    <t>サカタインクス</t>
  </si>
  <si>
    <t>ビジネスエンジニアリング</t>
  </si>
  <si>
    <t>日精エー・エス・ビー機械</t>
  </si>
  <si>
    <t>帝国電機製作所</t>
  </si>
  <si>
    <t>新東工業</t>
  </si>
  <si>
    <t>フクシマガリレイ</t>
  </si>
  <si>
    <t>フルテック</t>
  </si>
  <si>
    <t>ローランド　ディー．ジー．</t>
  </si>
  <si>
    <t>アイコム</t>
  </si>
  <si>
    <t>西松屋チェーン</t>
  </si>
  <si>
    <t>ゼビオホールディングス</t>
  </si>
  <si>
    <t>アニコム　ホールディングス</t>
  </si>
  <si>
    <t>グランディハウス</t>
  </si>
  <si>
    <t>アインホールディングス</t>
  </si>
  <si>
    <t>グローリー</t>
    <phoneticPr fontId="1" type="noConversion"/>
  </si>
  <si>
    <t>ウシオ電機</t>
    <phoneticPr fontId="1" type="noConversion"/>
  </si>
  <si>
    <t>制度</t>
    <phoneticPr fontId="1" type="noConversion"/>
  </si>
  <si>
    <t>アリアケジャパン</t>
  </si>
  <si>
    <t>タカラバイオ</t>
  </si>
  <si>
    <t xml:space="preserve"> マルカ</t>
  </si>
  <si>
    <t xml:space="preserve"> 島　忠</t>
  </si>
  <si>
    <t xml:space="preserve"> ソーバル</t>
  </si>
  <si>
    <t>マツオカコーポレーション</t>
  </si>
  <si>
    <t>アイスタイル</t>
  </si>
  <si>
    <t>モバイルファクトリー</t>
  </si>
  <si>
    <t>ドリームインキュベータ</t>
  </si>
  <si>
    <t>中国塗料</t>
  </si>
  <si>
    <t>インテリジェント　ウェイブ</t>
  </si>
  <si>
    <t>住友大阪セメント</t>
  </si>
  <si>
    <t>日本高周波鋼業</t>
  </si>
  <si>
    <t>東洋機械金属</t>
  </si>
  <si>
    <t>メニコン</t>
  </si>
  <si>
    <t>ウッドワン</t>
  </si>
  <si>
    <t>6M</t>
    <phoneticPr fontId="1" type="noConversion"/>
  </si>
  <si>
    <t>三井住友フィナンシャルグループ</t>
    <phoneticPr fontId="1" type="noConversion"/>
  </si>
  <si>
    <t>伊予銀行</t>
    <phoneticPr fontId="1" type="noConversion"/>
  </si>
  <si>
    <t>制度</t>
    <phoneticPr fontId="1" type="noConversion"/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</si>
  <si>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</si>
  <si>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</si>
  <si>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</si>
  <si>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</si>
  <si>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</si>
  <si>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</si>
  <si>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</si>
  <si>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</si>
  <si>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</si>
  <si>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</si>
  <si>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</si>
  <si>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</si>
  <si>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</si>
  <si>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</si>
  <si>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</si>
  <si>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コスモエネルギーホールディングス</t>
  </si>
  <si>
    <t>東京瓦斯</t>
  </si>
  <si>
    <t>横浜ゴム</t>
  </si>
  <si>
    <t>ココカラファイン</t>
  </si>
  <si>
    <t>コカ・コーラ　ボトラーズジャパンホールディングス</t>
  </si>
  <si>
    <t>クラレ</t>
  </si>
  <si>
    <t>三菱マテリアル</t>
  </si>
  <si>
    <t>ユニゾホールディングス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</si>
  <si>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</si>
  <si>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</si>
  <si>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</si>
  <si>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>256"</t>
  </si>
  <si>
    <t xml:space="preserve"> AFC-HD</t>
  </si>
  <si>
    <t xml:space="preserve"> anfac</t>
  </si>
  <si>
    <t>スタジオアリス</t>
  </si>
  <si>
    <t>ＪＡＬＵＸ</t>
  </si>
  <si>
    <t>イフジ産業</t>
  </si>
  <si>
    <t>大光</t>
  </si>
  <si>
    <t>トーア紡コーポレーション</t>
  </si>
  <si>
    <t>ティーガイア</t>
  </si>
  <si>
    <t>日本パーカライジング</t>
  </si>
  <si>
    <t>ニチレキ</t>
  </si>
  <si>
    <t>旭ダイヤモンド工業</t>
  </si>
  <si>
    <t>モリタホールディングス</t>
  </si>
  <si>
    <t>エフテック</t>
  </si>
  <si>
    <t>リズム時計工業</t>
  </si>
  <si>
    <t>パラマウントベッドホールディングス</t>
  </si>
  <si>
    <t>大建工業</t>
  </si>
  <si>
    <t>千趣会</t>
  </si>
  <si>
    <t>ＡＯＫＩホールディングス</t>
  </si>
  <si>
    <t>岩手銀行</t>
  </si>
  <si>
    <t>大分銀行</t>
  </si>
  <si>
    <t>ＳＯＭＰＯホールディングス</t>
  </si>
  <si>
    <t>ＮＥＣキャピタルソリューション</t>
  </si>
  <si>
    <t>小田急電鉄</t>
  </si>
  <si>
    <t>京成電鉄</t>
  </si>
  <si>
    <t>日新</t>
  </si>
  <si>
    <t>東映</t>
  </si>
  <si>
    <t>ジャステック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</si>
  <si>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</si>
  <si>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</si>
  <si>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</si>
  <si>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</si>
  <si>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</si>
  <si>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</si>
  <si>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</si>
  <si>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</si>
  <si>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</si>
  <si>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</si>
  <si>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</si>
  <si>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</si>
  <si>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</si>
  <si>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</si>
  <si>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</si>
  <si>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</si>
  <si>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</si>
  <si>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</si>
  <si>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</si>
  <si>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</si>
  <si>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</si>
  <si>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</si>
  <si>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</si>
  <si>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</si>
  <si>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</si>
  <si>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</si>
  <si>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</si>
  <si>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</si>
  <si>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</si>
  <si>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</si>
  <si>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</si>
  <si>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</si>
  <si>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</si>
  <si>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</si>
  <si>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</si>
  <si>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</si>
  <si>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</si>
  <si>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</si>
  <si>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</si>
  <si>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</si>
  <si>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</si>
  <si>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</si>
  <si>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</si>
  <si>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</si>
  <si>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</si>
  <si>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</si>
  <si>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</si>
  <si>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</si>
  <si>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" 24</t>
  </si>
  <si>
    <t>日本商業開発</t>
  </si>
  <si>
    <t>イオンファンタジー</t>
  </si>
  <si>
    <t>日本板硝子</t>
  </si>
  <si>
    <t>共英製鋼</t>
  </si>
  <si>
    <t>山陽特殊製鋼</t>
  </si>
  <si>
    <t>三洋工業</t>
  </si>
  <si>
    <t>バリューＨＲ</t>
  </si>
  <si>
    <t>アイダエンジニアリング</t>
  </si>
  <si>
    <t>アトラエ</t>
  </si>
  <si>
    <t>ダイコク電機</t>
  </si>
  <si>
    <t>ユー・エム・シー・エレクトロニクス</t>
  </si>
  <si>
    <t>メルコホールディングス</t>
  </si>
  <si>
    <t>日本光電工業</t>
  </si>
  <si>
    <t>名村造船所</t>
  </si>
  <si>
    <t>カッパ・クリエイト</t>
  </si>
  <si>
    <t>三城ホールディングス</t>
  </si>
  <si>
    <t>橋本総業ホールディングス</t>
  </si>
  <si>
    <t>サイゼリヤ</t>
  </si>
  <si>
    <t>高島</t>
  </si>
  <si>
    <t>京王電鉄</t>
  </si>
  <si>
    <t>スマートバリュー</t>
  </si>
  <si>
    <t>ワイヤレスゲート</t>
  </si>
  <si>
    <t>アイ・エス・ビー</t>
  </si>
  <si>
    <t>丹青社</t>
  </si>
  <si>
    <t>丸紅建材リース</t>
  </si>
  <si>
    <t>イエローハット</t>
  </si>
  <si>
    <t>ＪＫホールディングス</t>
  </si>
  <si>
    <t>大陽日酸</t>
  </si>
  <si>
    <t>オーエスジー</t>
  </si>
  <si>
    <t xml:space="preserve"> 東　名</t>
  </si>
  <si>
    <t xml:space="preserve"> 北の達人</t>
  </si>
  <si>
    <t>252"</t>
  </si>
  <si>
    <t>" 20</t>
  </si>
  <si>
    <t>466"</t>
  </si>
  <si>
    <t>住石ホールディングス</t>
  </si>
  <si>
    <t>日揮ホールディングス</t>
  </si>
  <si>
    <t>エスプール</t>
  </si>
  <si>
    <t>オリエンタルランド</t>
  </si>
  <si>
    <t>イソライト工業</t>
  </si>
  <si>
    <t>愛知製鋼</t>
  </si>
  <si>
    <t>理想科学工業</t>
  </si>
  <si>
    <t>明電舎</t>
  </si>
  <si>
    <t>メガチップス</t>
  </si>
  <si>
    <t>ハイデイ日高</t>
  </si>
  <si>
    <t>シンシア</t>
  </si>
  <si>
    <t>トッパン・フォームズ</t>
  </si>
  <si>
    <t>ケーズホールディングス</t>
  </si>
  <si>
    <t>神戸電鉄</t>
  </si>
  <si>
    <t>東京都競馬</t>
  </si>
  <si>
    <t>4/10/6</t>
  </si>
  <si>
    <t>2/5/9</t>
  </si>
  <si>
    <t>12/12/2</t>
  </si>
  <si>
    <t>OPEN_5233</t>
  </si>
  <si>
    <t>CLOSE_5233</t>
  </si>
  <si>
    <t>sell(5233)</t>
  </si>
  <si>
    <t>東邦ホールディングス</t>
  </si>
  <si>
    <t xml:space="preserve"> アマナ</t>
  </si>
  <si>
    <t>" 63</t>
  </si>
  <si>
    <t>880"</t>
  </si>
  <si>
    <t>257"</t>
  </si>
  <si>
    <t>082"</t>
  </si>
  <si>
    <t>011"</t>
  </si>
  <si>
    <t>781"</t>
  </si>
  <si>
    <t>ユアテック</t>
  </si>
  <si>
    <t>キャリアデザインセンター</t>
  </si>
  <si>
    <t>Ｊ－オイルミルズ</t>
  </si>
  <si>
    <t>高千穂交易</t>
  </si>
  <si>
    <t>ブイキューブ</t>
  </si>
  <si>
    <t>システムインテグレータ</t>
  </si>
  <si>
    <t>マイネット</t>
  </si>
  <si>
    <t>有機合成薬品工業</t>
  </si>
  <si>
    <t>パーク２４</t>
  </si>
  <si>
    <t>ライオン</t>
  </si>
  <si>
    <t>ＭＯＲＥＳＣＯ</t>
  </si>
  <si>
    <t>アキレス</t>
  </si>
  <si>
    <t>日本精線</t>
  </si>
  <si>
    <t>昭和電線ホールディングス</t>
  </si>
  <si>
    <t>ＳＭＣ</t>
  </si>
  <si>
    <t>山洋電気</t>
  </si>
  <si>
    <t>正興電機製作所</t>
  </si>
  <si>
    <t>岩崎通信機</t>
  </si>
  <si>
    <t>フォスター電機</t>
  </si>
  <si>
    <t>日本マイクロニクス</t>
  </si>
  <si>
    <t>イリソ電子工業</t>
  </si>
  <si>
    <t>ジェイリース</t>
  </si>
  <si>
    <t>丸文</t>
  </si>
  <si>
    <t>未来工業</t>
  </si>
  <si>
    <t>エフピコ</t>
  </si>
  <si>
    <t>東京エレクトロン</t>
  </si>
  <si>
    <t>稲畑産業</t>
  </si>
  <si>
    <t>スターツコーポレーション</t>
  </si>
  <si>
    <t>トーセイ</t>
  </si>
  <si>
    <t>鴻池運輸</t>
  </si>
  <si>
    <t>ＡＮＡホールディングス</t>
  </si>
  <si>
    <t>上組</t>
  </si>
  <si>
    <t>イーレックス</t>
  </si>
  <si>
    <t>0/2/2</t>
  </si>
  <si>
    <t>6/6/7</t>
  </si>
  <si>
    <t>6/5/6</t>
  </si>
  <si>
    <t>6/6/9</t>
  </si>
  <si>
    <t>OPEN_7189</t>
  </si>
  <si>
    <t>CLOSE_7189</t>
  </si>
  <si>
    <t>SELL</t>
    <phoneticPr fontId="1" type="noConversion"/>
  </si>
  <si>
    <t>太平洋セメント</t>
    <phoneticPr fontId="1" type="noConversion"/>
  </si>
  <si>
    <t>BUY</t>
    <phoneticPr fontId="1" type="noConversion"/>
  </si>
  <si>
    <t>西日本フィナンシャルホールディングス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</si>
  <si>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</si>
  <si>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</si>
  <si>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</si>
  <si>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</si>
  <si>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</si>
  <si>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</si>
  <si>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</si>
  <si>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</si>
  <si>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</si>
  <si>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太平洋セメント</t>
    <phoneticPr fontId="1" type="noConversion"/>
  </si>
  <si>
    <t>西日本フィナンシャルホールディングス</t>
    <phoneticPr fontId="1" type="noConversion"/>
  </si>
  <si>
    <t>ガラス・土石製品</t>
    <phoneticPr fontId="1" type="noConversion"/>
  </si>
  <si>
    <t>銀行業</t>
    <phoneticPr fontId="1" type="noConversion"/>
  </si>
  <si>
    <t>buy(7189)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</si>
  <si>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</si>
  <si>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</si>
  <si>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</si>
  <si>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</si>
  <si>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</si>
  <si>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</si>
  <si>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オービックビジネスコンサルタント</t>
  </si>
  <si>
    <t>関西電力</t>
  </si>
  <si>
    <t>ホギメディカル</t>
  </si>
  <si>
    <t>サンドラッグ</t>
  </si>
  <si>
    <t>双日</t>
  </si>
  <si>
    <t>ベネッセホールディングス</t>
  </si>
  <si>
    <t>レンゴー</t>
  </si>
  <si>
    <t>ヤマトホールディングス</t>
  </si>
  <si>
    <t>キユーピー</t>
  </si>
  <si>
    <t>トヨタ自動車</t>
  </si>
  <si>
    <t>小野薬品工業</t>
  </si>
  <si>
    <t>075"</t>
  </si>
  <si>
    <t>703"</t>
  </si>
  <si>
    <t>402"</t>
  </si>
  <si>
    <t>007"</t>
  </si>
  <si>
    <t>109"</t>
  </si>
  <si>
    <t>028"</t>
  </si>
  <si>
    <t>764"</t>
  </si>
  <si>
    <t>101"</t>
  </si>
  <si>
    <t>512"</t>
  </si>
  <si>
    <t>743"</t>
  </si>
  <si>
    <t>628"</t>
  </si>
  <si>
    <t>973"</t>
  </si>
  <si>
    <t>378"</t>
  </si>
  <si>
    <t>241"</t>
  </si>
  <si>
    <t>072"</t>
  </si>
  <si>
    <t>059"</t>
  </si>
  <si>
    <t>859"</t>
  </si>
  <si>
    <t>068"</t>
  </si>
  <si>
    <t>471"</t>
  </si>
  <si>
    <t>228"</t>
  </si>
  <si>
    <t>724"</t>
  </si>
  <si>
    <t>138"</t>
  </si>
  <si>
    <t>280"</t>
  </si>
  <si>
    <t>262"</t>
  </si>
  <si>
    <t>777"</t>
  </si>
  <si>
    <t xml:space="preserve"> エヌピーシー</t>
  </si>
  <si>
    <t>222"</t>
  </si>
  <si>
    <t>467"</t>
  </si>
  <si>
    <t>400"</t>
  </si>
  <si>
    <t>308"</t>
  </si>
  <si>
    <t>340"</t>
  </si>
  <si>
    <t>935"</t>
  </si>
  <si>
    <t>038"</t>
  </si>
  <si>
    <t>615"</t>
  </si>
  <si>
    <t>282"</t>
  </si>
  <si>
    <t xml:space="preserve"> 明星工</t>
  </si>
  <si>
    <t>912"</t>
  </si>
  <si>
    <t>925"</t>
  </si>
  <si>
    <t xml:space="preserve"> 富士P・S</t>
  </si>
  <si>
    <t xml:space="preserve"> シイエム・シイ</t>
  </si>
  <si>
    <t>004"</t>
  </si>
  <si>
    <t xml:space="preserve"> 長谷工</t>
  </si>
  <si>
    <t>259"</t>
  </si>
  <si>
    <t>504"</t>
  </si>
  <si>
    <t>492"</t>
  </si>
  <si>
    <t xml:space="preserve"> ＪＡＣＲ</t>
  </si>
  <si>
    <t>126"</t>
  </si>
  <si>
    <t>218"</t>
  </si>
  <si>
    <t xml:space="preserve"> 山崎パン</t>
  </si>
  <si>
    <t>421"</t>
  </si>
  <si>
    <t>048"</t>
  </si>
  <si>
    <t>399"</t>
  </si>
  <si>
    <t>141"</t>
  </si>
  <si>
    <t>860"</t>
  </si>
  <si>
    <t>507"</t>
  </si>
  <si>
    <t>065"</t>
  </si>
  <si>
    <t>581"</t>
  </si>
  <si>
    <t>551"</t>
  </si>
  <si>
    <t>" 34</t>
  </si>
  <si>
    <t>749"</t>
  </si>
  <si>
    <t>766"</t>
  </si>
  <si>
    <t>236"</t>
  </si>
  <si>
    <t>734"</t>
  </si>
  <si>
    <t>929"</t>
  </si>
  <si>
    <t>001"</t>
  </si>
  <si>
    <t>134"</t>
  </si>
  <si>
    <t>225"</t>
  </si>
  <si>
    <t>676"</t>
  </si>
  <si>
    <t xml:space="preserve"> ミクシィ</t>
  </si>
  <si>
    <t>430"</t>
  </si>
  <si>
    <t>148"</t>
  </si>
  <si>
    <t xml:space="preserve"> 安藤ハザマ</t>
  </si>
  <si>
    <t>715"</t>
  </si>
  <si>
    <t xml:space="preserve"> 大林組</t>
  </si>
  <si>
    <t>867"</t>
  </si>
  <si>
    <t>785"</t>
  </si>
  <si>
    <t>497"</t>
  </si>
  <si>
    <t>817"</t>
  </si>
  <si>
    <t>435"</t>
  </si>
  <si>
    <t>447"</t>
  </si>
  <si>
    <t>三井松島ホールディングス</t>
  </si>
  <si>
    <t>第一カッター興業</t>
  </si>
  <si>
    <t>不動テトラ</t>
  </si>
  <si>
    <t>大東建託</t>
  </si>
  <si>
    <t>住友電設</t>
  </si>
  <si>
    <t>太平電業</t>
  </si>
  <si>
    <t>パソナグループ</t>
  </si>
  <si>
    <t>シー・ヴイ・エス・ベイエリア</t>
  </si>
  <si>
    <t>ＪＰホールディングス</t>
  </si>
  <si>
    <t>味の素</t>
  </si>
  <si>
    <t>ケンコーマヨネーズ</t>
  </si>
  <si>
    <t>ラクーンホールディングス</t>
  </si>
  <si>
    <t>メディアスホールディングス</t>
  </si>
  <si>
    <t>黒谷</t>
  </si>
  <si>
    <t>芦森工業</t>
  </si>
  <si>
    <t>共和レザー</t>
  </si>
  <si>
    <t>力の源ホールディングス</t>
  </si>
  <si>
    <t>三菱総合研究所</t>
  </si>
  <si>
    <t>サイバーリンクス</t>
  </si>
  <si>
    <t>朝日ネット</t>
  </si>
  <si>
    <t>日本化学工業</t>
  </si>
  <si>
    <t>四国化成工業</t>
  </si>
  <si>
    <t>ケネディクス</t>
  </si>
  <si>
    <t>電通グループ</t>
  </si>
  <si>
    <t>シーティーエス</t>
  </si>
  <si>
    <t>日油</t>
  </si>
  <si>
    <t>わかもと製薬</t>
  </si>
  <si>
    <t>日本特殊塗料</t>
  </si>
  <si>
    <t>ワタベウェディング</t>
  </si>
  <si>
    <t>アルファシステムズ</t>
  </si>
  <si>
    <t>北興化学工業</t>
  </si>
  <si>
    <t>長府製作所</t>
  </si>
  <si>
    <t>東プレ</t>
  </si>
  <si>
    <t>平田機工</t>
  </si>
  <si>
    <t>マルマエ</t>
  </si>
  <si>
    <t>アイチコーポレーション</t>
  </si>
  <si>
    <t>油研工業</t>
  </si>
  <si>
    <t>キトー</t>
  </si>
  <si>
    <t>マースグループホールディングス</t>
  </si>
  <si>
    <t>竹内製作所</t>
  </si>
  <si>
    <t>ツナググループ・ホールディングス</t>
  </si>
  <si>
    <t>電気興業</t>
  </si>
  <si>
    <t>ＥＩＺＯ</t>
  </si>
  <si>
    <t>池上通信機</t>
  </si>
  <si>
    <t>鈴木</t>
  </si>
  <si>
    <t>ＳＭＫ</t>
  </si>
  <si>
    <t>ＫＯＡ</t>
  </si>
  <si>
    <t>サノヤスホールディングス</t>
  </si>
  <si>
    <t>イントラスト</t>
  </si>
  <si>
    <t>武蔵精密工業</t>
  </si>
  <si>
    <t>ティラド</t>
  </si>
  <si>
    <t>市光工業</t>
  </si>
  <si>
    <t>三十三フィナンシャルグループ</t>
  </si>
  <si>
    <t>コンドーテック</t>
  </si>
  <si>
    <t>小津産業</t>
  </si>
  <si>
    <t>Ｇ－７ホールディングス</t>
  </si>
  <si>
    <t>ポプラ</t>
  </si>
  <si>
    <t>シークス</t>
  </si>
  <si>
    <t>アートネイチャー</t>
  </si>
  <si>
    <t>大日本印刷</t>
  </si>
  <si>
    <t>アシックス</t>
  </si>
  <si>
    <t>河合楽器製作所</t>
  </si>
  <si>
    <t>信越ポリマー</t>
  </si>
  <si>
    <t>椿本興業</t>
  </si>
  <si>
    <t>内田洋行</t>
  </si>
  <si>
    <t>ユアサ商事</t>
  </si>
  <si>
    <t>秋田銀行</t>
  </si>
  <si>
    <t>山梨中央銀行</t>
  </si>
  <si>
    <t>百五銀行</t>
  </si>
  <si>
    <t>阿波銀行</t>
  </si>
  <si>
    <t>宮崎銀行</t>
  </si>
  <si>
    <t>東洋証券</t>
  </si>
  <si>
    <t>ソニーフィナンシャルホールディングス</t>
  </si>
  <si>
    <t>小林洋行</t>
  </si>
  <si>
    <t>テーオーシー</t>
  </si>
  <si>
    <t>タカラレーベン</t>
  </si>
  <si>
    <t>西武ホールディングス</t>
  </si>
  <si>
    <t>山陽電気鉄道</t>
  </si>
  <si>
    <t>トーカイ</t>
  </si>
  <si>
    <t>アークランドサカモト</t>
  </si>
  <si>
    <t>アークス</t>
  </si>
  <si>
    <t>ソフトバンクグループ</t>
  </si>
  <si>
    <t>1/8/10</t>
  </si>
  <si>
    <t>3/5/9</t>
  </si>
  <si>
    <t>2/9/7</t>
  </si>
  <si>
    <t>2/7/11</t>
  </si>
  <si>
    <t>0/4/10</t>
  </si>
  <si>
    <t>5/7/8</t>
  </si>
  <si>
    <t>6/8/1</t>
  </si>
  <si>
    <t>8/8/6</t>
  </si>
  <si>
    <t>2/4/8</t>
  </si>
  <si>
    <t>7/10/4</t>
  </si>
  <si>
    <t>3/6/6</t>
  </si>
  <si>
    <t>1/1/6</t>
  </si>
  <si>
    <t>3/2/13</t>
  </si>
  <si>
    <t>7/8/10</t>
  </si>
  <si>
    <t>4/6/11</t>
  </si>
  <si>
    <t>5/8/4</t>
  </si>
  <si>
    <t>7/7/5</t>
  </si>
  <si>
    <t>12/8/3</t>
  </si>
  <si>
    <t>7/7/7</t>
  </si>
  <si>
    <t>7/8/8</t>
  </si>
  <si>
    <t>9/6/4</t>
  </si>
  <si>
    <t>8/7/6</t>
  </si>
  <si>
    <t>9/7/7</t>
  </si>
  <si>
    <t>9/9/7</t>
  </si>
  <si>
    <t>9/6/6</t>
  </si>
  <si>
    <t>6/4/9</t>
  </si>
  <si>
    <t>History</t>
    <phoneticPr fontId="1" type="noConversion"/>
  </si>
  <si>
    <t>NIKKEファイルパス</t>
    <phoneticPr fontId="1" type="noConversion"/>
  </si>
  <si>
    <t>$MNK.csv</t>
    <phoneticPr fontId="1" type="noConversion"/>
  </si>
  <si>
    <t>OPEN</t>
  </si>
  <si>
    <t>HIGH</t>
  </si>
  <si>
    <t>LOW</t>
  </si>
  <si>
    <t>CLOSE</t>
  </si>
  <si>
    <t>Volume</t>
  </si>
  <si>
    <t>Correlation</t>
  </si>
  <si>
    <t>Cointegration</t>
  </si>
  <si>
    <t>Nikke Open Price</t>
  </si>
  <si>
    <t>Nikke Close Price</t>
  </si>
  <si>
    <t>三越伊勢丹ホールディングス</t>
    <phoneticPr fontId="1" type="noConversion"/>
  </si>
  <si>
    <t>三菱自動車工業</t>
    <phoneticPr fontId="1" type="noConversion"/>
  </si>
  <si>
    <t>OPEN_3099</t>
  </si>
  <si>
    <t>CLOSE_3099</t>
  </si>
  <si>
    <t>OPEN_7211</t>
  </si>
  <si>
    <t>CLOSE_7211</t>
  </si>
  <si>
    <t>sell(3099)</t>
  </si>
  <si>
    <t>buy(7211)</t>
  </si>
  <si>
    <t>STOP PROFIT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</si>
</sst>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4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59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9" borderId="0" xfId="0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2" borderId="0" xfId="0" applyFont="1" applyFill="1"/>
    <xf numFmtId="49" fontId="0" fillId="22" borderId="0" xfId="0" applyNumberFormat="1" applyFill="1"/>
    <xf numFmtId="0" fontId="28" fillId="22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5" borderId="48" xfId="0" applyFill="1" applyBorder="1" applyAlignment="1">
      <alignment horizontal="center" vertical="center"/>
    </xf>
    <xf numFmtId="184" fontId="0" fillId="25" borderId="48" xfId="0" applyNumberFormat="1" applyFill="1" applyBorder="1" applyAlignment="1">
      <alignment horizontal="center" vertical="center"/>
    </xf>
    <xf numFmtId="0" fontId="0" fillId="25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6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6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5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178" fontId="15" fillId="8" borderId="5" xfId="0" applyNumberFormat="1" applyFont="1" applyFill="1" applyBorder="1" applyAlignment="1">
      <alignment horizontal="left" vertical="center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2.1104166666666599</c:v>
                </c:pt>
                <c:pt idx="1">
                  <c:v>2.1157024793388399</c:v>
                </c:pt>
                <c:pt idx="2">
                  <c:v>2.1283643892339499</c:v>
                </c:pt>
                <c:pt idx="3">
                  <c:v>2.10927835051546</c:v>
                </c:pt>
                <c:pt idx="4">
                  <c:v>2.13675213675213</c:v>
                </c:pt>
                <c:pt idx="5">
                  <c:v>2.13953488372093</c:v>
                </c:pt>
                <c:pt idx="6">
                  <c:v>2.1058091286307001</c:v>
                </c:pt>
                <c:pt idx="7">
                  <c:v>2.0733197556008101</c:v>
                </c:pt>
                <c:pt idx="8">
                  <c:v>2.0426829268292601</c:v>
                </c:pt>
                <c:pt idx="9">
                  <c:v>2.00607287449392</c:v>
                </c:pt>
                <c:pt idx="10">
                  <c:v>2.0228215767634801</c:v>
                </c:pt>
                <c:pt idx="11">
                  <c:v>2.01840490797546</c:v>
                </c:pt>
                <c:pt idx="12">
                  <c:v>1.99596774193548</c:v>
                </c:pt>
                <c:pt idx="13">
                  <c:v>1.9897959183673399</c:v>
                </c:pt>
                <c:pt idx="14">
                  <c:v>1.9716024340770699</c:v>
                </c:pt>
                <c:pt idx="15">
                  <c:v>1.9515151515151501</c:v>
                </c:pt>
                <c:pt idx="16">
                  <c:v>2.0225409836065502</c:v>
                </c:pt>
                <c:pt idx="17">
                  <c:v>2.06625258799171</c:v>
                </c:pt>
                <c:pt idx="18">
                  <c:v>2.0539419087136901</c:v>
                </c:pt>
                <c:pt idx="19">
                  <c:v>2.01437371663244</c:v>
                </c:pt>
                <c:pt idx="20">
                  <c:v>2.0308008213552302</c:v>
                </c:pt>
                <c:pt idx="21">
                  <c:v>2.0404858299595099</c:v>
                </c:pt>
                <c:pt idx="22">
                  <c:v>2.03212851405622</c:v>
                </c:pt>
                <c:pt idx="23">
                  <c:v>2.0422535211267601</c:v>
                </c:pt>
                <c:pt idx="24">
                  <c:v>2.0140280561122199</c:v>
                </c:pt>
                <c:pt idx="25">
                  <c:v>2.0317460317460299</c:v>
                </c:pt>
                <c:pt idx="26">
                  <c:v>2.0728346456692899</c:v>
                </c:pt>
                <c:pt idx="27">
                  <c:v>1.97445972495088</c:v>
                </c:pt>
                <c:pt idx="28">
                  <c:v>2.0358565737051699</c:v>
                </c:pt>
                <c:pt idx="29">
                  <c:v>1.8597560975609699</c:v>
                </c:pt>
                <c:pt idx="30">
                  <c:v>1.75378787878787</c:v>
                </c:pt>
                <c:pt idx="31">
                  <c:v>1.71923076923076</c:v>
                </c:pt>
                <c:pt idx="32">
                  <c:v>1.7701612903225801</c:v>
                </c:pt>
                <c:pt idx="33">
                  <c:v>1.7429718875502</c:v>
                </c:pt>
                <c:pt idx="34">
                  <c:v>1.74898785425101</c:v>
                </c:pt>
                <c:pt idx="35">
                  <c:v>1.7718253968253901</c:v>
                </c:pt>
                <c:pt idx="36">
                  <c:v>1.8032454361054699</c:v>
                </c:pt>
                <c:pt idx="37">
                  <c:v>1.82377049180327</c:v>
                </c:pt>
                <c:pt idx="38">
                  <c:v>1.7947686116700201</c:v>
                </c:pt>
                <c:pt idx="39">
                  <c:v>1.8179959100204499</c:v>
                </c:pt>
                <c:pt idx="40">
                  <c:v>1.80041152263374</c:v>
                </c:pt>
                <c:pt idx="41">
                  <c:v>1.7795918367346899</c:v>
                </c:pt>
                <c:pt idx="42">
                  <c:v>1.76876267748478</c:v>
                </c:pt>
                <c:pt idx="43">
                  <c:v>1.79754601226993</c:v>
                </c:pt>
                <c:pt idx="44">
                  <c:v>1.81404958677685</c:v>
                </c:pt>
                <c:pt idx="45">
                  <c:v>1.8202959830866801</c:v>
                </c:pt>
                <c:pt idx="46">
                  <c:v>1.8725701943844399</c:v>
                </c:pt>
                <c:pt idx="47">
                  <c:v>1.87201735357917</c:v>
                </c:pt>
                <c:pt idx="48">
                  <c:v>1.86808510638297</c:v>
                </c:pt>
                <c:pt idx="49">
                  <c:v>1.8443496801705701</c:v>
                </c:pt>
                <c:pt idx="50">
                  <c:v>1.8290598290598199</c:v>
                </c:pt>
                <c:pt idx="51">
                  <c:v>1.82655246252676</c:v>
                </c:pt>
                <c:pt idx="52">
                  <c:v>1.8145833333333301</c:v>
                </c:pt>
                <c:pt idx="53">
                  <c:v>1.77868852459016</c:v>
                </c:pt>
                <c:pt idx="54">
                  <c:v>1.83795309168443</c:v>
                </c:pt>
                <c:pt idx="55">
                  <c:v>1.7782340862422901</c:v>
                </c:pt>
                <c:pt idx="56">
                  <c:v>1.7884231536926101</c:v>
                </c:pt>
                <c:pt idx="57">
                  <c:v>1.77263581488933</c:v>
                </c:pt>
                <c:pt idx="58">
                  <c:v>1.77867203219315</c:v>
                </c:pt>
                <c:pt idx="59">
                  <c:v>1.7404426559356101</c:v>
                </c:pt>
                <c:pt idx="60">
                  <c:v>1.7338709677419299</c:v>
                </c:pt>
                <c:pt idx="61">
                  <c:v>1.72727272727272</c:v>
                </c:pt>
                <c:pt idx="62">
                  <c:v>1.7509960159362501</c:v>
                </c:pt>
                <c:pt idx="63">
                  <c:v>1.766</c:v>
                </c:pt>
                <c:pt idx="64">
                  <c:v>1.6881287726358101</c:v>
                </c:pt>
                <c:pt idx="65">
                  <c:v>1.69818913480885</c:v>
                </c:pt>
                <c:pt idx="66">
                  <c:v>1.7655601659750999</c:v>
                </c:pt>
                <c:pt idx="67">
                  <c:v>1.7564655172413699</c:v>
                </c:pt>
                <c:pt idx="68">
                  <c:v>1.74565217391304</c:v>
                </c:pt>
                <c:pt idx="69">
                  <c:v>1.77041942604856</c:v>
                </c:pt>
                <c:pt idx="70">
                  <c:v>1.7853881278538799</c:v>
                </c:pt>
                <c:pt idx="71">
                  <c:v>1.7661469933184799</c:v>
                </c:pt>
                <c:pt idx="72">
                  <c:v>1.81006864988558</c:v>
                </c:pt>
                <c:pt idx="73">
                  <c:v>1.81306306306306</c:v>
                </c:pt>
                <c:pt idx="74">
                  <c:v>1.8383371824480299</c:v>
                </c:pt>
                <c:pt idx="75">
                  <c:v>1.8356481481481399</c:v>
                </c:pt>
                <c:pt idx="76">
                  <c:v>1.8106235565819799</c:v>
                </c:pt>
                <c:pt idx="77">
                  <c:v>1.7627906976744101</c:v>
                </c:pt>
                <c:pt idx="78">
                  <c:v>1.78390804597701</c:v>
                </c:pt>
                <c:pt idx="79">
                  <c:v>1.7875288683602699</c:v>
                </c:pt>
                <c:pt idx="80">
                  <c:v>1.81733021077283</c:v>
                </c:pt>
                <c:pt idx="81">
                  <c:v>1.8143851508120601</c:v>
                </c:pt>
                <c:pt idx="82">
                  <c:v>1.83098591549295</c:v>
                </c:pt>
                <c:pt idx="83">
                  <c:v>1.81235154394299</c:v>
                </c:pt>
                <c:pt idx="84">
                  <c:v>1.7681498829039799</c:v>
                </c:pt>
                <c:pt idx="85">
                  <c:v>1.81603773584905</c:v>
                </c:pt>
                <c:pt idx="86">
                  <c:v>1.7971698113207499</c:v>
                </c:pt>
                <c:pt idx="87">
                  <c:v>1.75114155251141</c:v>
                </c:pt>
                <c:pt idx="88">
                  <c:v>1.7636363636363599</c:v>
                </c:pt>
                <c:pt idx="89">
                  <c:v>1.78329571106094</c:v>
                </c:pt>
                <c:pt idx="90">
                  <c:v>1.7668161434977501</c:v>
                </c:pt>
                <c:pt idx="91">
                  <c:v>1.80454545454545</c:v>
                </c:pt>
                <c:pt idx="92">
                  <c:v>1.7802197802197799</c:v>
                </c:pt>
                <c:pt idx="93">
                  <c:v>1.7572614107883799</c:v>
                </c:pt>
                <c:pt idx="94">
                  <c:v>1.80082987551867</c:v>
                </c:pt>
                <c:pt idx="95">
                  <c:v>1.78775510204081</c:v>
                </c:pt>
                <c:pt idx="96">
                  <c:v>1.8298319327731001</c:v>
                </c:pt>
                <c:pt idx="97">
                  <c:v>1.7983539094650201</c:v>
                </c:pt>
                <c:pt idx="98">
                  <c:v>1.7802419354838701</c:v>
                </c:pt>
                <c:pt idx="99">
                  <c:v>1.76284584980237</c:v>
                </c:pt>
                <c:pt idx="100">
                  <c:v>1.7790927021696199</c:v>
                </c:pt>
                <c:pt idx="101">
                  <c:v>1.76388888888888</c:v>
                </c:pt>
                <c:pt idx="102">
                  <c:v>1.76646706586826</c:v>
                </c:pt>
                <c:pt idx="103">
                  <c:v>1.77800407331975</c:v>
                </c:pt>
                <c:pt idx="104">
                  <c:v>1.7815631262525</c:v>
                </c:pt>
                <c:pt idx="105">
                  <c:v>1.8012048192771</c:v>
                </c:pt>
                <c:pt idx="106">
                  <c:v>1.8203592814371199</c:v>
                </c:pt>
                <c:pt idx="107">
                  <c:v>1.7940594059405901</c:v>
                </c:pt>
                <c:pt idx="108">
                  <c:v>1.759765625</c:v>
                </c:pt>
                <c:pt idx="109">
                  <c:v>1.7466410748560399</c:v>
                </c:pt>
                <c:pt idx="110">
                  <c:v>1.74329501915708</c:v>
                </c:pt>
                <c:pt idx="111">
                  <c:v>1.7590822179732299</c:v>
                </c:pt>
                <c:pt idx="112">
                  <c:v>1.74524714828897</c:v>
                </c:pt>
                <c:pt idx="113">
                  <c:v>1.7452107279693401</c:v>
                </c:pt>
                <c:pt idx="114">
                  <c:v>1.70188679245283</c:v>
                </c:pt>
                <c:pt idx="115">
                  <c:v>1.6866791744840499</c:v>
                </c:pt>
                <c:pt idx="116">
                  <c:v>1.6937984496123999</c:v>
                </c:pt>
                <c:pt idx="117">
                  <c:v>1.7065637065637</c:v>
                </c:pt>
                <c:pt idx="118">
                  <c:v>1.7485029940119701</c:v>
                </c:pt>
                <c:pt idx="119">
                  <c:v>1.70980392156862</c:v>
                </c:pt>
                <c:pt idx="120">
                  <c:v>1.7</c:v>
                </c:pt>
                <c:pt idx="121">
                  <c:v>1.70178926441351</c:v>
                </c:pt>
                <c:pt idx="122">
                  <c:v>1.74007936507936</c:v>
                </c:pt>
                <c:pt idx="123">
                  <c:v>1.76388888888888</c:v>
                </c:pt>
                <c:pt idx="124">
                  <c:v>1.7865853658536499</c:v>
                </c:pt>
                <c:pt idx="125">
                  <c:v>1.782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1.8873963962395199</c:v>
                </c:pt>
                <c:pt idx="1">
                  <c:v>1.8837328159926101</c:v>
                </c:pt>
                <c:pt idx="2">
                  <c:v>1.8796650970225199</c:v>
                </c:pt>
                <c:pt idx="3">
                  <c:v>1.8747907811350599</c:v>
                </c:pt>
                <c:pt idx="4">
                  <c:v>1.87045251040788</c:v>
                </c:pt>
                <c:pt idx="5">
                  <c:v>1.86579620016265</c:v>
                </c:pt>
                <c:pt idx="6">
                  <c:v>1.86150013785668</c:v>
                </c:pt>
                <c:pt idx="7">
                  <c:v>1.8576144848191001</c:v>
                </c:pt>
                <c:pt idx="8">
                  <c:v>1.8543833669509899</c:v>
                </c:pt>
                <c:pt idx="9">
                  <c:v>1.8513122818458401</c:v>
                </c:pt>
                <c:pt idx="10">
                  <c:v>1.8481399752913099</c:v>
                </c:pt>
                <c:pt idx="11">
                  <c:v>1.84538285741245</c:v>
                </c:pt>
                <c:pt idx="12">
                  <c:v>1.8424330561237201</c:v>
                </c:pt>
                <c:pt idx="13">
                  <c:v>1.8391687069314</c:v>
                </c:pt>
                <c:pt idx="14">
                  <c:v>1.8361532462016501</c:v>
                </c:pt>
                <c:pt idx="15">
                  <c:v>1.8336424898947701</c:v>
                </c:pt>
                <c:pt idx="16">
                  <c:v>1.83117983645454</c:v>
                </c:pt>
                <c:pt idx="17">
                  <c:v>1.8282732294003901</c:v>
                </c:pt>
                <c:pt idx="18">
                  <c:v>1.8244594586301</c:v>
                </c:pt>
                <c:pt idx="19">
                  <c:v>1.82050371865776</c:v>
                </c:pt>
                <c:pt idx="20">
                  <c:v>1.8176564674429101</c:v>
                </c:pt>
                <c:pt idx="21">
                  <c:v>1.81441585785205</c:v>
                </c:pt>
                <c:pt idx="22">
                  <c:v>1.8116071392229001</c:v>
                </c:pt>
                <c:pt idx="23">
                  <c:v>1.8084901444950201</c:v>
                </c:pt>
                <c:pt idx="24">
                  <c:v>1.8049966566864499</c:v>
                </c:pt>
                <c:pt idx="25">
                  <c:v>1.8016475606023099</c:v>
                </c:pt>
                <c:pt idx="26">
                  <c:v>1.7982788495413</c:v>
                </c:pt>
                <c:pt idx="27">
                  <c:v>1.7941595727842199</c:v>
                </c:pt>
                <c:pt idx="28">
                  <c:v>1.79138633732979</c:v>
                </c:pt>
                <c:pt idx="29">
                  <c:v>1.78794830399132</c:v>
                </c:pt>
                <c:pt idx="30">
                  <c:v>1.7869057310405401</c:v>
                </c:pt>
                <c:pt idx="31">
                  <c:v>1.78753795691373</c:v>
                </c:pt>
                <c:pt idx="32">
                  <c:v>1.78888633707648</c:v>
                </c:pt>
                <c:pt idx="33">
                  <c:v>1.7892049786180499</c:v>
                </c:pt>
                <c:pt idx="34">
                  <c:v>1.78942889511738</c:v>
                </c:pt>
                <c:pt idx="35">
                  <c:v>1.7893976047254501</c:v>
                </c:pt>
                <c:pt idx="36">
                  <c:v>1.7890171996898701</c:v>
                </c:pt>
                <c:pt idx="37">
                  <c:v>1.7884283567814401</c:v>
                </c:pt>
                <c:pt idx="38">
                  <c:v>1.78738137886792</c:v>
                </c:pt>
                <c:pt idx="39">
                  <c:v>1.7867206070852399</c:v>
                </c:pt>
                <c:pt idx="40">
                  <c:v>1.78517248551767</c:v>
                </c:pt>
                <c:pt idx="41">
                  <c:v>1.7836560542090101</c:v>
                </c:pt>
                <c:pt idx="42">
                  <c:v>1.78251214238071</c:v>
                </c:pt>
                <c:pt idx="43">
                  <c:v>1.78168282276843</c:v>
                </c:pt>
                <c:pt idx="44">
                  <c:v>1.7810289158583299</c:v>
                </c:pt>
                <c:pt idx="45">
                  <c:v>1.77963897365555</c:v>
                </c:pt>
                <c:pt idx="46">
                  <c:v>1.7780350272143901</c:v>
                </c:pt>
                <c:pt idx="47">
                  <c:v>1.77575794814812</c:v>
                </c:pt>
                <c:pt idx="48">
                  <c:v>1.7739987749681201</c:v>
                </c:pt>
                <c:pt idx="49">
                  <c:v>1.7726094920682001</c:v>
                </c:pt>
                <c:pt idx="50">
                  <c:v>1.7718393012106399</c:v>
                </c:pt>
                <c:pt idx="51">
                  <c:v>1.77121183682317</c:v>
                </c:pt>
                <c:pt idx="52">
                  <c:v>1.7704292325609099</c:v>
                </c:pt>
                <c:pt idx="53">
                  <c:v>1.76999140187308</c:v>
                </c:pt>
                <c:pt idx="54">
                  <c:v>1.7699850231016301</c:v>
                </c:pt>
                <c:pt idx="55">
                  <c:v>1.7687932675934599</c:v>
                </c:pt>
                <c:pt idx="56">
                  <c:v>1.76835196226717</c:v>
                </c:pt>
                <c:pt idx="57">
                  <c:v>1.7684379441495599</c:v>
                </c:pt>
                <c:pt idx="58">
                  <c:v>1.76943466072747</c:v>
                </c:pt>
                <c:pt idx="59">
                  <c:v>1.7691594873177601</c:v>
                </c:pt>
                <c:pt idx="60">
                  <c:v>1.7691975188273801</c:v>
                </c:pt>
                <c:pt idx="61">
                  <c:v>1.7694255427594401</c:v>
                </c:pt>
                <c:pt idx="62">
                  <c:v>1.7697806563958001</c:v>
                </c:pt>
                <c:pt idx="63">
                  <c:v>1.7691732548574901</c:v>
                </c:pt>
                <c:pt idx="64">
                  <c:v>1.7685125365209999</c:v>
                </c:pt>
                <c:pt idx="65">
                  <c:v>1.7699318014646701</c:v>
                </c:pt>
                <c:pt idx="66">
                  <c:v>1.7722858573537399</c:v>
                </c:pt>
                <c:pt idx="67">
                  <c:v>1.77371076158792</c:v>
                </c:pt>
                <c:pt idx="68">
                  <c:v>1.77479572586254</c:v>
                </c:pt>
                <c:pt idx="69">
                  <c:v>1.77612091450789</c:v>
                </c:pt>
                <c:pt idx="70">
                  <c:v>1.7773551312948599</c:v>
                </c:pt>
                <c:pt idx="71">
                  <c:v>1.77862212120526</c:v>
                </c:pt>
                <c:pt idx="72">
                  <c:v>1.7803541599083501</c:v>
                </c:pt>
                <c:pt idx="73">
                  <c:v>1.78117858892916</c:v>
                </c:pt>
                <c:pt idx="74">
                  <c:v>1.78175862350919</c:v>
                </c:pt>
                <c:pt idx="75">
                  <c:v>1.7824807267966301</c:v>
                </c:pt>
                <c:pt idx="76">
                  <c:v>1.78315814059822</c:v>
                </c:pt>
                <c:pt idx="77">
                  <c:v>1.78434193696411</c:v>
                </c:pt>
                <c:pt idx="78">
                  <c:v>1.7826067684781099</c:v>
                </c:pt>
                <c:pt idx="79">
                  <c:v>1.7810435500873001</c:v>
                </c:pt>
                <c:pt idx="80">
                  <c:v>1.77944639098229</c:v>
                </c:pt>
                <c:pt idx="81">
                  <c:v>1.7778798479900699</c:v>
                </c:pt>
                <c:pt idx="82">
                  <c:v>1.77603605436498</c:v>
                </c:pt>
                <c:pt idx="83">
                  <c:v>1.7737959046056699</c:v>
                </c:pt>
                <c:pt idx="84">
                  <c:v>1.7715895506864301</c:v>
                </c:pt>
                <c:pt idx="85">
                  <c:v>1.76970421373034</c:v>
                </c:pt>
                <c:pt idx="86">
                  <c:v>1.76697301074121</c:v>
                </c:pt>
                <c:pt idx="87">
                  <c:v>1.7646385330081</c:v>
                </c:pt>
                <c:pt idx="88">
                  <c:v>1.76328787592519</c:v>
                </c:pt>
                <c:pt idx="89">
                  <c:v>1.76228214821187</c:v>
                </c:pt>
                <c:pt idx="90">
                  <c:v>1.7610129106496</c:v>
                </c:pt>
                <c:pt idx="91">
                  <c:v>1.7599960786820099</c:v>
                </c:pt>
                <c:pt idx="92">
                  <c:v>1.75874306069728</c:v>
                </c:pt>
                <c:pt idx="93">
                  <c:v>1.75810047887823</c:v>
                </c:pt>
                <c:pt idx="94">
                  <c:v>1.7578247982791</c:v>
                </c:pt>
                <c:pt idx="95">
                  <c:v>1.7573801289361399</c:v>
                </c:pt>
                <c:pt idx="96">
                  <c:v>1.75719930822076</c:v>
                </c:pt>
                <c:pt idx="97">
                  <c:v>1.75674094305651</c:v>
                </c:pt>
                <c:pt idx="98">
                  <c:v>1.7572293375749699</c:v>
                </c:pt>
                <c:pt idx="99">
                  <c:v>1.7580032294802901</c:v>
                </c:pt>
                <c:pt idx="100">
                  <c:v>1.7595123922542799</c:v>
                </c:pt>
                <c:pt idx="101">
                  <c:v>1.7611653058852099</c:v>
                </c:pt>
                <c:pt idx="102">
                  <c:v>1.76242475251566</c:v>
                </c:pt>
                <c:pt idx="103">
                  <c:v>1.7636527789918199</c:v>
                </c:pt>
                <c:pt idx="104">
                  <c:v>1.7649706885561001</c:v>
                </c:pt>
                <c:pt idx="105">
                  <c:v>1.7665272480026699</c:v>
                </c:pt>
                <c:pt idx="106">
                  <c:v>1.7673199269150399</c:v>
                </c:pt>
                <c:pt idx="107">
                  <c:v>1.76768086341683</c:v>
                </c:pt>
                <c:pt idx="108">
                  <c:v>1.7688267380042899</c:v>
                </c:pt>
                <c:pt idx="109">
                  <c:v>1.7702965296709601</c:v>
                </c:pt>
                <c:pt idx="110">
                  <c:v>1.77174453220033</c:v>
                </c:pt>
                <c:pt idx="111">
                  <c:v>1.77311254724362</c:v>
                </c:pt>
                <c:pt idx="112">
                  <c:v>1.77400690354261</c:v>
                </c:pt>
                <c:pt idx="113">
                  <c:v>1.77528088849743</c:v>
                </c:pt>
                <c:pt idx="114">
                  <c:v>1.77628835238134</c:v>
                </c:pt>
                <c:pt idx="115">
                  <c:v>1.7776549882908499</c:v>
                </c:pt>
                <c:pt idx="116">
                  <c:v>1.7794744725759699</c:v>
                </c:pt>
                <c:pt idx="117">
                  <c:v>1.78064924392093</c:v>
                </c:pt>
                <c:pt idx="118">
                  <c:v>1.78137701445762</c:v>
                </c:pt>
                <c:pt idx="119">
                  <c:v>1.7809532180875101</c:v>
                </c:pt>
                <c:pt idx="120">
                  <c:v>1.7816099007080699</c:v>
                </c:pt>
                <c:pt idx="121">
                  <c:v>1.7825379007080699</c:v>
                </c:pt>
                <c:pt idx="122">
                  <c:v>1.78301849178224</c:v>
                </c:pt>
                <c:pt idx="123">
                  <c:v>1.7830343647981099</c:v>
                </c:pt>
                <c:pt idx="124">
                  <c:v>1.7827809381431099</c:v>
                </c:pt>
                <c:pt idx="125">
                  <c:v>1.7825874082784401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2.1565706067360098</c:v>
                </c:pt>
                <c:pt idx="1">
                  <c:v>2.14810224146385</c:v>
                </c:pt>
                <c:pt idx="2">
                  <c:v>2.1389722698094937</c:v>
                </c:pt>
                <c:pt idx="3">
                  <c:v>2.1289067966844639</c:v>
                </c:pt>
                <c:pt idx="4">
                  <c:v>2.119465924489818</c:v>
                </c:pt>
                <c:pt idx="5">
                  <c:v>2.1076753716402901</c:v>
                </c:pt>
                <c:pt idx="6">
                  <c:v>2.0950821724172002</c:v>
                </c:pt>
                <c:pt idx="7">
                  <c:v>2.0844079233330541</c:v>
                </c:pt>
                <c:pt idx="8">
                  <c:v>2.0756293540969959</c:v>
                </c:pt>
                <c:pt idx="9">
                  <c:v>2.0683727754900163</c:v>
                </c:pt>
                <c:pt idx="10">
                  <c:v>2.0630038347670299</c:v>
                </c:pt>
                <c:pt idx="11">
                  <c:v>2.05648387323183</c:v>
                </c:pt>
                <c:pt idx="12">
                  <c:v>2.0499329031609261</c:v>
                </c:pt>
                <c:pt idx="13">
                  <c:v>2.0445971097672921</c:v>
                </c:pt>
                <c:pt idx="14">
                  <c:v>2.0392755595365419</c:v>
                </c:pt>
                <c:pt idx="15">
                  <c:v>2.0346499239204539</c:v>
                </c:pt>
                <c:pt idx="16">
                  <c:v>2.030871830161197</c:v>
                </c:pt>
                <c:pt idx="17">
                  <c:v>2.0230241343554698</c:v>
                </c:pt>
                <c:pt idx="18">
                  <c:v>2.0114685494881175</c:v>
                </c:pt>
                <c:pt idx="19">
                  <c:v>2.0003425046892698</c:v>
                </c:pt>
                <c:pt idx="20">
                  <c:v>1.9917990548517741</c:v>
                </c:pt>
                <c:pt idx="21">
                  <c:v>1.9814738076876592</c:v>
                </c:pt>
                <c:pt idx="22">
                  <c:v>1.9702379608372667</c:v>
                </c:pt>
                <c:pt idx="23">
                  <c:v>1.9586256169180349</c:v>
                </c:pt>
                <c:pt idx="24">
                  <c:v>1.9450680075087037</c:v>
                </c:pt>
                <c:pt idx="25">
                  <c:v>1.9333271755275228</c:v>
                </c:pt>
                <c:pt idx="26">
                  <c:v>1.9186844568644985</c:v>
                </c:pt>
                <c:pt idx="27">
                  <c:v>1.8964943094829267</c:v>
                </c:pt>
                <c:pt idx="28">
                  <c:v>1.8849211825263401</c:v>
                </c:pt>
                <c:pt idx="29">
                  <c:v>1.8622687881161475</c:v>
                </c:pt>
                <c:pt idx="30">
                  <c:v>1.859337458402105</c:v>
                </c:pt>
                <c:pt idx="31">
                  <c:v>1.859629325691909</c:v>
                </c:pt>
                <c:pt idx="32">
                  <c:v>1.8595864021421382</c:v>
                </c:pt>
                <c:pt idx="33">
                  <c:v>1.8597799046049437</c:v>
                </c:pt>
                <c:pt idx="34">
                  <c:v>1.8595205664344585</c:v>
                </c:pt>
                <c:pt idx="35">
                  <c:v>1.8595635190030118</c:v>
                </c:pt>
                <c:pt idx="36">
                  <c:v>1.8598660920082453</c:v>
                </c:pt>
                <c:pt idx="37">
                  <c:v>1.8595281023590275</c:v>
                </c:pt>
                <c:pt idx="38">
                  <c:v>1.8586808775852117</c:v>
                </c:pt>
                <c:pt idx="39">
                  <c:v>1.8586497920151042</c:v>
                </c:pt>
                <c:pt idx="40">
                  <c:v>1.8593066967258836</c:v>
                </c:pt>
                <c:pt idx="41">
                  <c:v>1.8610620007893774</c:v>
                </c:pt>
                <c:pt idx="42">
                  <c:v>1.8626133256536661</c:v>
                </c:pt>
                <c:pt idx="43">
                  <c:v>1.8636035246124527</c:v>
                </c:pt>
                <c:pt idx="44">
                  <c:v>1.8632151975232372</c:v>
                </c:pt>
                <c:pt idx="45">
                  <c:v>1.8630611789855682</c:v>
                </c:pt>
                <c:pt idx="46">
                  <c:v>1.8628823824856506</c:v>
                </c:pt>
                <c:pt idx="47">
                  <c:v>1.8594941270729803</c:v>
                </c:pt>
                <c:pt idx="48">
                  <c:v>1.8550733102312937</c:v>
                </c:pt>
                <c:pt idx="49">
                  <c:v>1.8507036127318697</c:v>
                </c:pt>
                <c:pt idx="50">
                  <c:v>1.8482084572722051</c:v>
                </c:pt>
                <c:pt idx="51">
                  <c:v>1.846455147960627</c:v>
                </c:pt>
                <c:pt idx="52">
                  <c:v>1.8445667287836791</c:v>
                </c:pt>
                <c:pt idx="53">
                  <c:v>1.8434655749831215</c:v>
                </c:pt>
                <c:pt idx="54">
                  <c:v>1.8434562578973133</c:v>
                </c:pt>
                <c:pt idx="55">
                  <c:v>1.8406988655265015</c:v>
                </c:pt>
                <c:pt idx="56">
                  <c:v>1.8404264436139957</c:v>
                </c:pt>
                <c:pt idx="57">
                  <c:v>1.8406232974123353</c:v>
                </c:pt>
                <c:pt idx="58">
                  <c:v>1.8438541294826154</c:v>
                </c:pt>
                <c:pt idx="59">
                  <c:v>1.8435929175610044</c:v>
                </c:pt>
                <c:pt idx="60">
                  <c:v>1.8435751130027673</c:v>
                </c:pt>
                <c:pt idx="61">
                  <c:v>1.8434726535542976</c:v>
                </c:pt>
                <c:pt idx="62">
                  <c:v>1.8432690880431195</c:v>
                </c:pt>
                <c:pt idx="63">
                  <c:v>1.8440133068629843</c:v>
                </c:pt>
                <c:pt idx="64">
                  <c:v>1.8443216707115426</c:v>
                </c:pt>
                <c:pt idx="65">
                  <c:v>1.8436242339385476</c:v>
                </c:pt>
                <c:pt idx="66">
                  <c:v>1.8479151641768683</c:v>
                </c:pt>
                <c:pt idx="67">
                  <c:v>1.8527304334186439</c:v>
                </c:pt>
                <c:pt idx="68">
                  <c:v>1.8550631563515119</c:v>
                </c:pt>
                <c:pt idx="69">
                  <c:v>1.8576911771543791</c:v>
                </c:pt>
                <c:pt idx="70">
                  <c:v>1.8613093266929723</c:v>
                </c:pt>
                <c:pt idx="71">
                  <c:v>1.8658281227524856</c:v>
                </c:pt>
                <c:pt idx="72">
                  <c:v>1.8715682764675088</c:v>
                </c:pt>
                <c:pt idx="73">
                  <c:v>1.8745444348951144</c:v>
                </c:pt>
                <c:pt idx="74">
                  <c:v>1.8764408301121414</c:v>
                </c:pt>
                <c:pt idx="75">
                  <c:v>1.8796707930028012</c:v>
                </c:pt>
                <c:pt idx="76">
                  <c:v>1.8825053650639469</c:v>
                </c:pt>
                <c:pt idx="77">
                  <c:v>1.8870297421870348</c:v>
                </c:pt>
                <c:pt idx="78">
                  <c:v>1.8909356439233991</c:v>
                </c:pt>
                <c:pt idx="79">
                  <c:v>1.892588127374383</c:v>
                </c:pt>
                <c:pt idx="80">
                  <c:v>1.8939645097859159</c:v>
                </c:pt>
                <c:pt idx="81">
                  <c:v>1.89349138431403</c:v>
                </c:pt>
                <c:pt idx="82">
                  <c:v>1.893653381124385</c:v>
                </c:pt>
                <c:pt idx="83">
                  <c:v>1.8935225783590919</c:v>
                </c:pt>
                <c:pt idx="84">
                  <c:v>1.894450710598701</c:v>
                </c:pt>
                <c:pt idx="85">
                  <c:v>1.8969790137770397</c:v>
                </c:pt>
                <c:pt idx="86">
                  <c:v>1.8988612503433417</c:v>
                </c:pt>
                <c:pt idx="87">
                  <c:v>1.900446096927078</c:v>
                </c:pt>
                <c:pt idx="88">
                  <c:v>1.9015973767720689</c:v>
                </c:pt>
                <c:pt idx="89">
                  <c:v>1.901659745664225</c:v>
                </c:pt>
                <c:pt idx="90">
                  <c:v>1.9013325115120412</c:v>
                </c:pt>
                <c:pt idx="91">
                  <c:v>1.9012349949582463</c:v>
                </c:pt>
                <c:pt idx="92">
                  <c:v>1.9000462741154385</c:v>
                </c:pt>
                <c:pt idx="93">
                  <c:v>1.8994455017796028</c:v>
                </c:pt>
                <c:pt idx="94">
                  <c:v>1.8992559191683489</c:v>
                </c:pt>
                <c:pt idx="95">
                  <c:v>1.8984769253722789</c:v>
                </c:pt>
                <c:pt idx="96">
                  <c:v>1.8981746416107472</c:v>
                </c:pt>
                <c:pt idx="97">
                  <c:v>1.8969903483957138</c:v>
                </c:pt>
                <c:pt idx="98">
                  <c:v>1.8983076445551892</c:v>
                </c:pt>
                <c:pt idx="99">
                  <c:v>1.9002102608674643</c:v>
                </c:pt>
                <c:pt idx="100">
                  <c:v>1.9042724267558739</c:v>
                </c:pt>
                <c:pt idx="101">
                  <c:v>1.909567100435253</c:v>
                </c:pt>
                <c:pt idx="102">
                  <c:v>1.9124915749861391</c:v>
                </c:pt>
                <c:pt idx="103">
                  <c:v>1.9153305501407478</c:v>
                </c:pt>
                <c:pt idx="104">
                  <c:v>1.9188263809062582</c:v>
                </c:pt>
                <c:pt idx="105">
                  <c:v>1.9233563354757097</c:v>
                </c:pt>
                <c:pt idx="106">
                  <c:v>1.925437783944159</c:v>
                </c:pt>
                <c:pt idx="107">
                  <c:v>1.92640379456092</c:v>
                </c:pt>
                <c:pt idx="108">
                  <c:v>1.929523462737569</c:v>
                </c:pt>
                <c:pt idx="109">
                  <c:v>1.9326428843136654</c:v>
                </c:pt>
                <c:pt idx="110">
                  <c:v>1.9351548750515479</c:v>
                </c:pt>
                <c:pt idx="111">
                  <c:v>1.9372635111249736</c:v>
                </c:pt>
                <c:pt idx="112">
                  <c:v>1.9385727459899491</c:v>
                </c:pt>
                <c:pt idx="113">
                  <c:v>1.9404148331765749</c:v>
                </c:pt>
                <c:pt idx="114">
                  <c:v>1.9415980556321737</c:v>
                </c:pt>
                <c:pt idx="115">
                  <c:v>1.9421745815878666</c:v>
                </c:pt>
                <c:pt idx="116">
                  <c:v>1.9429442829298056</c:v>
                </c:pt>
                <c:pt idx="117">
                  <c:v>1.9429011683049786</c:v>
                </c:pt>
                <c:pt idx="118">
                  <c:v>1.942780624028366</c:v>
                </c:pt>
                <c:pt idx="119">
                  <c:v>1.9428659813345543</c:v>
                </c:pt>
                <c:pt idx="120">
                  <c:v>1.9427607851033135</c:v>
                </c:pt>
                <c:pt idx="121">
                  <c:v>1.9425961591720193</c:v>
                </c:pt>
                <c:pt idx="122">
                  <c:v>1.9423186988590808</c:v>
                </c:pt>
                <c:pt idx="123">
                  <c:v>1.9423176908720774</c:v>
                </c:pt>
                <c:pt idx="124">
                  <c:v>1.9422456815100757</c:v>
                </c:pt>
                <c:pt idx="125">
                  <c:v>1.9420684433308075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1.6182221857430299</c:v>
                </c:pt>
                <c:pt idx="1">
                  <c:v>1.6193633905213702</c:v>
                </c:pt>
                <c:pt idx="2">
                  <c:v>1.6203579242355459</c:v>
                </c:pt>
                <c:pt idx="3">
                  <c:v>1.6206747655856559</c:v>
                </c:pt>
                <c:pt idx="4">
                  <c:v>1.621439096325942</c:v>
                </c:pt>
                <c:pt idx="5">
                  <c:v>1.62391702868501</c:v>
                </c:pt>
                <c:pt idx="6">
                  <c:v>1.62791810329616</c:v>
                </c:pt>
                <c:pt idx="7">
                  <c:v>1.630821046305146</c:v>
                </c:pt>
                <c:pt idx="8">
                  <c:v>1.633137379804984</c:v>
                </c:pt>
                <c:pt idx="9">
                  <c:v>1.6342517882016641</c:v>
                </c:pt>
                <c:pt idx="10">
                  <c:v>1.63327611581559</c:v>
                </c:pt>
                <c:pt idx="11">
                  <c:v>1.63428184159307</c:v>
                </c:pt>
                <c:pt idx="12">
                  <c:v>1.6349332090865141</c:v>
                </c:pt>
                <c:pt idx="13">
                  <c:v>1.6337403040955081</c:v>
                </c:pt>
                <c:pt idx="14">
                  <c:v>1.633030932866758</c:v>
                </c:pt>
                <c:pt idx="15">
                  <c:v>1.6326350558690861</c:v>
                </c:pt>
                <c:pt idx="16">
                  <c:v>1.6314878427478827</c:v>
                </c:pt>
                <c:pt idx="17">
                  <c:v>1.6335223244453103</c:v>
                </c:pt>
                <c:pt idx="18">
                  <c:v>1.6374503677720826</c:v>
                </c:pt>
                <c:pt idx="19">
                  <c:v>1.6406649326262503</c:v>
                </c:pt>
                <c:pt idx="20">
                  <c:v>1.6435138800340461</c:v>
                </c:pt>
                <c:pt idx="21">
                  <c:v>1.6473579080164407</c:v>
                </c:pt>
                <c:pt idx="22">
                  <c:v>1.6529763176085335</c:v>
                </c:pt>
                <c:pt idx="23">
                  <c:v>1.6583546720720053</c:v>
                </c:pt>
                <c:pt idx="24">
                  <c:v>1.6649253058641962</c:v>
                </c:pt>
                <c:pt idx="25">
                  <c:v>1.6699679456770971</c:v>
                </c:pt>
                <c:pt idx="26">
                  <c:v>1.6778732422181015</c:v>
                </c:pt>
                <c:pt idx="27">
                  <c:v>1.691824836085513</c:v>
                </c:pt>
                <c:pt idx="28">
                  <c:v>1.6978514921332399</c:v>
                </c:pt>
                <c:pt idx="29">
                  <c:v>1.7136278198664925</c:v>
                </c:pt>
                <c:pt idx="30">
                  <c:v>1.7144740036789752</c:v>
                </c:pt>
                <c:pt idx="31">
                  <c:v>1.715446588135551</c:v>
                </c:pt>
                <c:pt idx="32">
                  <c:v>1.7181862720108219</c:v>
                </c:pt>
                <c:pt idx="33">
                  <c:v>1.7186300526311562</c:v>
                </c:pt>
                <c:pt idx="34">
                  <c:v>1.7193372238003015</c:v>
                </c:pt>
                <c:pt idx="35">
                  <c:v>1.7192316904478884</c:v>
                </c:pt>
                <c:pt idx="36">
                  <c:v>1.7181683073714948</c:v>
                </c:pt>
                <c:pt idx="37">
                  <c:v>1.7173286112038526</c:v>
                </c:pt>
                <c:pt idx="38">
                  <c:v>1.7160818801506283</c:v>
                </c:pt>
                <c:pt idx="39">
                  <c:v>1.7147914221553757</c:v>
                </c:pt>
                <c:pt idx="40">
                  <c:v>1.7110382743094565</c:v>
                </c:pt>
                <c:pt idx="41">
                  <c:v>1.7062501076286427</c:v>
                </c:pt>
                <c:pt idx="42">
                  <c:v>1.7024109591077539</c:v>
                </c:pt>
                <c:pt idx="43">
                  <c:v>1.6997621209244074</c:v>
                </c:pt>
                <c:pt idx="44">
                  <c:v>1.6988426341934226</c:v>
                </c:pt>
                <c:pt idx="45">
                  <c:v>1.6962167683255318</c:v>
                </c:pt>
                <c:pt idx="46">
                  <c:v>1.6931876719431296</c:v>
                </c:pt>
                <c:pt idx="47">
                  <c:v>1.6920217692232598</c:v>
                </c:pt>
                <c:pt idx="48">
                  <c:v>1.6929242397049464</c:v>
                </c:pt>
                <c:pt idx="49">
                  <c:v>1.6945153714045305</c:v>
                </c:pt>
                <c:pt idx="50">
                  <c:v>1.6954701451490748</c:v>
                </c:pt>
                <c:pt idx="51">
                  <c:v>1.6959685256857129</c:v>
                </c:pt>
                <c:pt idx="52">
                  <c:v>1.6962917363381407</c:v>
                </c:pt>
                <c:pt idx="53">
                  <c:v>1.6965172287630386</c:v>
                </c:pt>
                <c:pt idx="54">
                  <c:v>1.6965137883059469</c:v>
                </c:pt>
                <c:pt idx="55">
                  <c:v>1.6968876696604183</c:v>
                </c:pt>
                <c:pt idx="56">
                  <c:v>1.6962774809203442</c:v>
                </c:pt>
                <c:pt idx="57">
                  <c:v>1.6962525908867845</c:v>
                </c:pt>
                <c:pt idx="58">
                  <c:v>1.6950151919723246</c:v>
                </c:pt>
                <c:pt idx="59">
                  <c:v>1.6947260570745157</c:v>
                </c:pt>
                <c:pt idx="60">
                  <c:v>1.6948199246519928</c:v>
                </c:pt>
                <c:pt idx="61">
                  <c:v>1.6953784319645826</c:v>
                </c:pt>
                <c:pt idx="62">
                  <c:v>1.6962922247484806</c:v>
                </c:pt>
                <c:pt idx="63">
                  <c:v>1.694333202851996</c:v>
                </c:pt>
                <c:pt idx="64">
                  <c:v>1.6927034023304572</c:v>
                </c:pt>
                <c:pt idx="65">
                  <c:v>1.6962393689907926</c:v>
                </c:pt>
                <c:pt idx="66">
                  <c:v>1.6966565505306115</c:v>
                </c:pt>
                <c:pt idx="67">
                  <c:v>1.6946910897571961</c:v>
                </c:pt>
                <c:pt idx="68">
                  <c:v>1.6945282953735681</c:v>
                </c:pt>
                <c:pt idx="69">
                  <c:v>1.6945506518614009</c:v>
                </c:pt>
                <c:pt idx="70">
                  <c:v>1.6934009358967475</c:v>
                </c:pt>
                <c:pt idx="71">
                  <c:v>1.6914161196580344</c:v>
                </c:pt>
                <c:pt idx="72">
                  <c:v>1.6891400433491914</c:v>
                </c:pt>
                <c:pt idx="73">
                  <c:v>1.6878127429632057</c:v>
                </c:pt>
                <c:pt idx="74">
                  <c:v>1.6870764169062387</c:v>
                </c:pt>
                <c:pt idx="75">
                  <c:v>1.685290660590459</c:v>
                </c:pt>
                <c:pt idx="76">
                  <c:v>1.683810916132493</c:v>
                </c:pt>
                <c:pt idx="77">
                  <c:v>1.6816541317411853</c:v>
                </c:pt>
                <c:pt idx="78">
                  <c:v>1.6742778930328208</c:v>
                </c:pt>
                <c:pt idx="79">
                  <c:v>1.6694989728002172</c:v>
                </c:pt>
                <c:pt idx="80">
                  <c:v>1.664928272178664</c:v>
                </c:pt>
                <c:pt idx="81">
                  <c:v>1.6622683116661099</c:v>
                </c:pt>
                <c:pt idx="82">
                  <c:v>1.6584187276055751</c:v>
                </c:pt>
                <c:pt idx="83">
                  <c:v>1.654069230852248</c:v>
                </c:pt>
                <c:pt idx="84">
                  <c:v>1.6487283907741592</c:v>
                </c:pt>
                <c:pt idx="85">
                  <c:v>1.6424294136836404</c:v>
                </c:pt>
                <c:pt idx="86">
                  <c:v>1.6350847711390784</c:v>
                </c:pt>
                <c:pt idx="87">
                  <c:v>1.6288309690891221</c:v>
                </c:pt>
                <c:pt idx="88">
                  <c:v>1.6249783750783111</c:v>
                </c:pt>
                <c:pt idx="89">
                  <c:v>1.622904550759515</c:v>
                </c:pt>
                <c:pt idx="90">
                  <c:v>1.6206933097871588</c:v>
                </c:pt>
                <c:pt idx="91">
                  <c:v>1.6187571624057735</c:v>
                </c:pt>
                <c:pt idx="92">
                  <c:v>1.6174398472791216</c:v>
                </c:pt>
                <c:pt idx="93">
                  <c:v>1.6167554559768571</c:v>
                </c:pt>
                <c:pt idx="94">
                  <c:v>1.6163936773898511</c:v>
                </c:pt>
                <c:pt idx="95">
                  <c:v>1.616283332500001</c:v>
                </c:pt>
                <c:pt idx="96">
                  <c:v>1.6162239748307727</c:v>
                </c:pt>
                <c:pt idx="97">
                  <c:v>1.6164915377173061</c:v>
                </c:pt>
                <c:pt idx="98">
                  <c:v>1.6161510305947506</c:v>
                </c:pt>
                <c:pt idx="99">
                  <c:v>1.6157961980931159</c:v>
                </c:pt>
                <c:pt idx="100">
                  <c:v>1.6147523577526859</c:v>
                </c:pt>
                <c:pt idx="101">
                  <c:v>1.6127635113351668</c:v>
                </c:pt>
                <c:pt idx="102">
                  <c:v>1.6123579300451809</c:v>
                </c:pt>
                <c:pt idx="103">
                  <c:v>1.611975007842892</c:v>
                </c:pt>
                <c:pt idx="104">
                  <c:v>1.6111149962059419</c:v>
                </c:pt>
                <c:pt idx="105">
                  <c:v>1.6096981605296301</c:v>
                </c:pt>
                <c:pt idx="106">
                  <c:v>1.6092020698859208</c:v>
                </c:pt>
                <c:pt idx="107">
                  <c:v>1.6089579322727399</c:v>
                </c:pt>
                <c:pt idx="108">
                  <c:v>1.6081300132710108</c:v>
                </c:pt>
                <c:pt idx="109">
                  <c:v>1.6079501750282548</c:v>
                </c:pt>
                <c:pt idx="110">
                  <c:v>1.6083341893491121</c:v>
                </c:pt>
                <c:pt idx="111">
                  <c:v>1.6089615833622664</c:v>
                </c:pt>
                <c:pt idx="112">
                  <c:v>1.609441061095271</c:v>
                </c:pt>
                <c:pt idx="113">
                  <c:v>1.6101469438182852</c:v>
                </c:pt>
                <c:pt idx="114">
                  <c:v>1.6109786491305063</c:v>
                </c:pt>
                <c:pt idx="115">
                  <c:v>1.6131353949938332</c:v>
                </c:pt>
                <c:pt idx="116">
                  <c:v>1.6160046622221342</c:v>
                </c:pt>
                <c:pt idx="117">
                  <c:v>1.6183973195368815</c:v>
                </c:pt>
                <c:pt idx="118">
                  <c:v>1.6199734048868739</c:v>
                </c:pt>
                <c:pt idx="119">
                  <c:v>1.6190404548404658</c:v>
                </c:pt>
                <c:pt idx="120">
                  <c:v>1.6204590163128263</c:v>
                </c:pt>
                <c:pt idx="121">
                  <c:v>1.6224796422441206</c:v>
                </c:pt>
                <c:pt idx="122">
                  <c:v>1.6237182847053993</c:v>
                </c:pt>
                <c:pt idx="123">
                  <c:v>1.6237510387241425</c:v>
                </c:pt>
                <c:pt idx="124">
                  <c:v>1.6233161947761441</c:v>
                </c:pt>
                <c:pt idx="125">
                  <c:v>1.6231063732260727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2.1565706067360098"/>
          <c:min val="1.607950175028254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sell(3099)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1013</c:v>
                </c:pt>
                <c:pt idx="1">
                  <c:v>1024</c:v>
                </c:pt>
                <c:pt idx="2">
                  <c:v>1028</c:v>
                </c:pt>
                <c:pt idx="3">
                  <c:v>1023</c:v>
                </c:pt>
                <c:pt idx="4">
                  <c:v>1000</c:v>
                </c:pt>
                <c:pt idx="5">
                  <c:v>1012</c:v>
                </c:pt>
                <c:pt idx="6">
                  <c:v>1015</c:v>
                </c:pt>
                <c:pt idx="7">
                  <c:v>1018</c:v>
                </c:pt>
                <c:pt idx="8">
                  <c:v>1005</c:v>
                </c:pt>
                <c:pt idx="9">
                  <c:v>991</c:v>
                </c:pt>
                <c:pt idx="10">
                  <c:v>975</c:v>
                </c:pt>
                <c:pt idx="11">
                  <c:v>987</c:v>
                </c:pt>
                <c:pt idx="12">
                  <c:v>990</c:v>
                </c:pt>
                <c:pt idx="13">
                  <c:v>975</c:v>
                </c:pt>
                <c:pt idx="14">
                  <c:v>972</c:v>
                </c:pt>
                <c:pt idx="15">
                  <c:v>966</c:v>
                </c:pt>
                <c:pt idx="16">
                  <c:v>987</c:v>
                </c:pt>
                <c:pt idx="17">
                  <c:v>998</c:v>
                </c:pt>
                <c:pt idx="18">
                  <c:v>990</c:v>
                </c:pt>
                <c:pt idx="19">
                  <c:v>981</c:v>
                </c:pt>
                <c:pt idx="20">
                  <c:v>989</c:v>
                </c:pt>
                <c:pt idx="21">
                  <c:v>1008</c:v>
                </c:pt>
                <c:pt idx="22">
                  <c:v>1012</c:v>
                </c:pt>
                <c:pt idx="23">
                  <c:v>1015</c:v>
                </c:pt>
                <c:pt idx="24">
                  <c:v>1005</c:v>
                </c:pt>
                <c:pt idx="25">
                  <c:v>1024</c:v>
                </c:pt>
                <c:pt idx="26">
                  <c:v>1053</c:v>
                </c:pt>
                <c:pt idx="27">
                  <c:v>1005</c:v>
                </c:pt>
                <c:pt idx="28">
                  <c:v>1022</c:v>
                </c:pt>
                <c:pt idx="29">
                  <c:v>915</c:v>
                </c:pt>
                <c:pt idx="30">
                  <c:v>926</c:v>
                </c:pt>
                <c:pt idx="31">
                  <c:v>894</c:v>
                </c:pt>
                <c:pt idx="32">
                  <c:v>878</c:v>
                </c:pt>
                <c:pt idx="33">
                  <c:v>868</c:v>
                </c:pt>
                <c:pt idx="34">
                  <c:v>864</c:v>
                </c:pt>
                <c:pt idx="35">
                  <c:v>893</c:v>
                </c:pt>
                <c:pt idx="36">
                  <c:v>889</c:v>
                </c:pt>
                <c:pt idx="37">
                  <c:v>890</c:v>
                </c:pt>
                <c:pt idx="38">
                  <c:v>892</c:v>
                </c:pt>
                <c:pt idx="39">
                  <c:v>889</c:v>
                </c:pt>
                <c:pt idx="40">
                  <c:v>875</c:v>
                </c:pt>
                <c:pt idx="41">
                  <c:v>872</c:v>
                </c:pt>
                <c:pt idx="42">
                  <c:v>872</c:v>
                </c:pt>
                <c:pt idx="43">
                  <c:v>879</c:v>
                </c:pt>
                <c:pt idx="44">
                  <c:v>878</c:v>
                </c:pt>
                <c:pt idx="45">
                  <c:v>861</c:v>
                </c:pt>
                <c:pt idx="46">
                  <c:v>867</c:v>
                </c:pt>
                <c:pt idx="47">
                  <c:v>863</c:v>
                </c:pt>
                <c:pt idx="48">
                  <c:v>878</c:v>
                </c:pt>
                <c:pt idx="49">
                  <c:v>865</c:v>
                </c:pt>
                <c:pt idx="50">
                  <c:v>856</c:v>
                </c:pt>
                <c:pt idx="51">
                  <c:v>853</c:v>
                </c:pt>
                <c:pt idx="52">
                  <c:v>871</c:v>
                </c:pt>
                <c:pt idx="53">
                  <c:v>868</c:v>
                </c:pt>
                <c:pt idx="54">
                  <c:v>862</c:v>
                </c:pt>
                <c:pt idx="55">
                  <c:v>866</c:v>
                </c:pt>
                <c:pt idx="56">
                  <c:v>896</c:v>
                </c:pt>
                <c:pt idx="57">
                  <c:v>881</c:v>
                </c:pt>
                <c:pt idx="58">
                  <c:v>884</c:v>
                </c:pt>
                <c:pt idx="59">
                  <c:v>865</c:v>
                </c:pt>
                <c:pt idx="60">
                  <c:v>860</c:v>
                </c:pt>
                <c:pt idx="61">
                  <c:v>855</c:v>
                </c:pt>
                <c:pt idx="62">
                  <c:v>879</c:v>
                </c:pt>
                <c:pt idx="63">
                  <c:v>883</c:v>
                </c:pt>
                <c:pt idx="64">
                  <c:v>839</c:v>
                </c:pt>
                <c:pt idx="65">
                  <c:v>844</c:v>
                </c:pt>
                <c:pt idx="66">
                  <c:v>851</c:v>
                </c:pt>
                <c:pt idx="67">
                  <c:v>815</c:v>
                </c:pt>
                <c:pt idx="68">
                  <c:v>803</c:v>
                </c:pt>
                <c:pt idx="69">
                  <c:v>802</c:v>
                </c:pt>
                <c:pt idx="70">
                  <c:v>782</c:v>
                </c:pt>
                <c:pt idx="71">
                  <c:v>793</c:v>
                </c:pt>
                <c:pt idx="72">
                  <c:v>791</c:v>
                </c:pt>
                <c:pt idx="73">
                  <c:v>805</c:v>
                </c:pt>
                <c:pt idx="74">
                  <c:v>796</c:v>
                </c:pt>
                <c:pt idx="75">
                  <c:v>793</c:v>
                </c:pt>
                <c:pt idx="76">
                  <c:v>784</c:v>
                </c:pt>
                <c:pt idx="77">
                  <c:v>758</c:v>
                </c:pt>
                <c:pt idx="78">
                  <c:v>776</c:v>
                </c:pt>
                <c:pt idx="79">
                  <c:v>774</c:v>
                </c:pt>
                <c:pt idx="80">
                  <c:v>776</c:v>
                </c:pt>
                <c:pt idx="81">
                  <c:v>782</c:v>
                </c:pt>
                <c:pt idx="82">
                  <c:v>780</c:v>
                </c:pt>
                <c:pt idx="83">
                  <c:v>763</c:v>
                </c:pt>
                <c:pt idx="84">
                  <c:v>755</c:v>
                </c:pt>
                <c:pt idx="85">
                  <c:v>770</c:v>
                </c:pt>
                <c:pt idx="86">
                  <c:v>762</c:v>
                </c:pt>
                <c:pt idx="87">
                  <c:v>767</c:v>
                </c:pt>
                <c:pt idx="88">
                  <c:v>776</c:v>
                </c:pt>
                <c:pt idx="89">
                  <c:v>790</c:v>
                </c:pt>
                <c:pt idx="90">
                  <c:v>788</c:v>
                </c:pt>
                <c:pt idx="91">
                  <c:v>794</c:v>
                </c:pt>
                <c:pt idx="92">
                  <c:v>810</c:v>
                </c:pt>
                <c:pt idx="93">
                  <c:v>847</c:v>
                </c:pt>
                <c:pt idx="94">
                  <c:v>868</c:v>
                </c:pt>
                <c:pt idx="95">
                  <c:v>876</c:v>
                </c:pt>
                <c:pt idx="96">
                  <c:v>871</c:v>
                </c:pt>
                <c:pt idx="97">
                  <c:v>874</c:v>
                </c:pt>
                <c:pt idx="98">
                  <c:v>883</c:v>
                </c:pt>
                <c:pt idx="99">
                  <c:v>892</c:v>
                </c:pt>
                <c:pt idx="100">
                  <c:v>902</c:v>
                </c:pt>
                <c:pt idx="101">
                  <c:v>889</c:v>
                </c:pt>
                <c:pt idx="102">
                  <c:v>885</c:v>
                </c:pt>
                <c:pt idx="103">
                  <c:v>873</c:v>
                </c:pt>
                <c:pt idx="104">
                  <c:v>889</c:v>
                </c:pt>
                <c:pt idx="105">
                  <c:v>897</c:v>
                </c:pt>
                <c:pt idx="106">
                  <c:v>912</c:v>
                </c:pt>
                <c:pt idx="107">
                  <c:v>906</c:v>
                </c:pt>
                <c:pt idx="108">
                  <c:v>901</c:v>
                </c:pt>
                <c:pt idx="109">
                  <c:v>910</c:v>
                </c:pt>
                <c:pt idx="110">
                  <c:v>910</c:v>
                </c:pt>
                <c:pt idx="111">
                  <c:v>920</c:v>
                </c:pt>
                <c:pt idx="112">
                  <c:v>918</c:v>
                </c:pt>
                <c:pt idx="113">
                  <c:v>911</c:v>
                </c:pt>
                <c:pt idx="114">
                  <c:v>902</c:v>
                </c:pt>
                <c:pt idx="115">
                  <c:v>899</c:v>
                </c:pt>
                <c:pt idx="116">
                  <c:v>874</c:v>
                </c:pt>
                <c:pt idx="117">
                  <c:v>884</c:v>
                </c:pt>
                <c:pt idx="118">
                  <c:v>876</c:v>
                </c:pt>
                <c:pt idx="119">
                  <c:v>872</c:v>
                </c:pt>
                <c:pt idx="120">
                  <c:v>867</c:v>
                </c:pt>
                <c:pt idx="121">
                  <c:v>856</c:v>
                </c:pt>
                <c:pt idx="122">
                  <c:v>877</c:v>
                </c:pt>
                <c:pt idx="123">
                  <c:v>889</c:v>
                </c:pt>
                <c:pt idx="124">
                  <c:v>879</c:v>
                </c:pt>
                <c:pt idx="125">
                  <c:v>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buy(7211)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855.36</c:v>
                </c:pt>
                <c:pt idx="1">
                  <c:v>862.48800000000006</c:v>
                </c:pt>
                <c:pt idx="2">
                  <c:v>860.70600000000002</c:v>
                </c:pt>
                <c:pt idx="3">
                  <c:v>864.27</c:v>
                </c:pt>
                <c:pt idx="4">
                  <c:v>833.976</c:v>
                </c:pt>
                <c:pt idx="5">
                  <c:v>842.88599999999997</c:v>
                </c:pt>
                <c:pt idx="6">
                  <c:v>858.92399999999998</c:v>
                </c:pt>
                <c:pt idx="7">
                  <c:v>874.96199999999999</c:v>
                </c:pt>
                <c:pt idx="8">
                  <c:v>876.74400000000003</c:v>
                </c:pt>
                <c:pt idx="9">
                  <c:v>880.30799999999999</c:v>
                </c:pt>
                <c:pt idx="10">
                  <c:v>858.92399999999998</c:v>
                </c:pt>
                <c:pt idx="11">
                  <c:v>871.39800000000002</c:v>
                </c:pt>
                <c:pt idx="12">
                  <c:v>883.87200000000007</c:v>
                </c:pt>
                <c:pt idx="13">
                  <c:v>873.18000000000006</c:v>
                </c:pt>
                <c:pt idx="14">
                  <c:v>878.52600000000007</c:v>
                </c:pt>
                <c:pt idx="15">
                  <c:v>882.09</c:v>
                </c:pt>
                <c:pt idx="16">
                  <c:v>869.61599999999999</c:v>
                </c:pt>
                <c:pt idx="17">
                  <c:v>860.70600000000002</c:v>
                </c:pt>
                <c:pt idx="18">
                  <c:v>858.92399999999998</c:v>
                </c:pt>
                <c:pt idx="19">
                  <c:v>867.83400000000006</c:v>
                </c:pt>
                <c:pt idx="20">
                  <c:v>867.83400000000006</c:v>
                </c:pt>
                <c:pt idx="21">
                  <c:v>880.30799999999999</c:v>
                </c:pt>
                <c:pt idx="22">
                  <c:v>887.43600000000004</c:v>
                </c:pt>
                <c:pt idx="23">
                  <c:v>885.654</c:v>
                </c:pt>
                <c:pt idx="24">
                  <c:v>889.21799999999996</c:v>
                </c:pt>
                <c:pt idx="25">
                  <c:v>898.12800000000004</c:v>
                </c:pt>
                <c:pt idx="26">
                  <c:v>905.25599999999997</c:v>
                </c:pt>
                <c:pt idx="27">
                  <c:v>907.03800000000001</c:v>
                </c:pt>
                <c:pt idx="28">
                  <c:v>894.56399999999996</c:v>
                </c:pt>
                <c:pt idx="29">
                  <c:v>876.74400000000003</c:v>
                </c:pt>
                <c:pt idx="30">
                  <c:v>940.89599999999996</c:v>
                </c:pt>
                <c:pt idx="31">
                  <c:v>926.64</c:v>
                </c:pt>
                <c:pt idx="32">
                  <c:v>883.87200000000007</c:v>
                </c:pt>
                <c:pt idx="33">
                  <c:v>887.43600000000004</c:v>
                </c:pt>
                <c:pt idx="34">
                  <c:v>880.30799999999999</c:v>
                </c:pt>
                <c:pt idx="35">
                  <c:v>898.12800000000004</c:v>
                </c:pt>
                <c:pt idx="36">
                  <c:v>878.52600000000007</c:v>
                </c:pt>
                <c:pt idx="37">
                  <c:v>869.61599999999999</c:v>
                </c:pt>
                <c:pt idx="38">
                  <c:v>885.654</c:v>
                </c:pt>
                <c:pt idx="39">
                  <c:v>871.39800000000002</c:v>
                </c:pt>
                <c:pt idx="40">
                  <c:v>866.05200000000002</c:v>
                </c:pt>
                <c:pt idx="41">
                  <c:v>873.18000000000006</c:v>
                </c:pt>
                <c:pt idx="42">
                  <c:v>878.52600000000007</c:v>
                </c:pt>
                <c:pt idx="43">
                  <c:v>871.39800000000002</c:v>
                </c:pt>
                <c:pt idx="44">
                  <c:v>862.48800000000006</c:v>
                </c:pt>
                <c:pt idx="45">
                  <c:v>842.88599999999997</c:v>
                </c:pt>
                <c:pt idx="46">
                  <c:v>825.06600000000003</c:v>
                </c:pt>
                <c:pt idx="47">
                  <c:v>821.50200000000007</c:v>
                </c:pt>
                <c:pt idx="48">
                  <c:v>837.54</c:v>
                </c:pt>
                <c:pt idx="49">
                  <c:v>835.75800000000004</c:v>
                </c:pt>
                <c:pt idx="50">
                  <c:v>833.976</c:v>
                </c:pt>
                <c:pt idx="51">
                  <c:v>832.19399999999996</c:v>
                </c:pt>
                <c:pt idx="52">
                  <c:v>855.36</c:v>
                </c:pt>
                <c:pt idx="53">
                  <c:v>869.61599999999999</c:v>
                </c:pt>
                <c:pt idx="54">
                  <c:v>835.75800000000004</c:v>
                </c:pt>
                <c:pt idx="55">
                  <c:v>867.83400000000006</c:v>
                </c:pt>
                <c:pt idx="56">
                  <c:v>892.78200000000004</c:v>
                </c:pt>
                <c:pt idx="57">
                  <c:v>885.654</c:v>
                </c:pt>
                <c:pt idx="58">
                  <c:v>885.654</c:v>
                </c:pt>
                <c:pt idx="59">
                  <c:v>885.654</c:v>
                </c:pt>
                <c:pt idx="60">
                  <c:v>883.87200000000007</c:v>
                </c:pt>
                <c:pt idx="61">
                  <c:v>882.09</c:v>
                </c:pt>
                <c:pt idx="62">
                  <c:v>894.56399999999996</c:v>
                </c:pt>
                <c:pt idx="63">
                  <c:v>891</c:v>
                </c:pt>
                <c:pt idx="64">
                  <c:v>885.654</c:v>
                </c:pt>
                <c:pt idx="65">
                  <c:v>885.654</c:v>
                </c:pt>
                <c:pt idx="66">
                  <c:v>858.92399999999998</c:v>
                </c:pt>
                <c:pt idx="67">
                  <c:v>826.84799999999996</c:v>
                </c:pt>
                <c:pt idx="68">
                  <c:v>819.72</c:v>
                </c:pt>
                <c:pt idx="69">
                  <c:v>807.24599999999998</c:v>
                </c:pt>
                <c:pt idx="70">
                  <c:v>780.51599999999996</c:v>
                </c:pt>
                <c:pt idx="71">
                  <c:v>800.11800000000005</c:v>
                </c:pt>
                <c:pt idx="72">
                  <c:v>778.73400000000004</c:v>
                </c:pt>
                <c:pt idx="73">
                  <c:v>791.20799999999997</c:v>
                </c:pt>
                <c:pt idx="74">
                  <c:v>771.60599999999999</c:v>
                </c:pt>
                <c:pt idx="75">
                  <c:v>769.82400000000007</c:v>
                </c:pt>
                <c:pt idx="76">
                  <c:v>771.60599999999999</c:v>
                </c:pt>
                <c:pt idx="77">
                  <c:v>766.26</c:v>
                </c:pt>
                <c:pt idx="78">
                  <c:v>775.17</c:v>
                </c:pt>
                <c:pt idx="79">
                  <c:v>771.60599999999999</c:v>
                </c:pt>
                <c:pt idx="80">
                  <c:v>760.91399999999999</c:v>
                </c:pt>
                <c:pt idx="81">
                  <c:v>768.04200000000003</c:v>
                </c:pt>
                <c:pt idx="82">
                  <c:v>759.13200000000006</c:v>
                </c:pt>
                <c:pt idx="83">
                  <c:v>750.22199999999998</c:v>
                </c:pt>
                <c:pt idx="84">
                  <c:v>760.91399999999999</c:v>
                </c:pt>
                <c:pt idx="85">
                  <c:v>755.56799999999998</c:v>
                </c:pt>
                <c:pt idx="86">
                  <c:v>755.56799999999998</c:v>
                </c:pt>
                <c:pt idx="87">
                  <c:v>780.51599999999996</c:v>
                </c:pt>
                <c:pt idx="88">
                  <c:v>784.08</c:v>
                </c:pt>
                <c:pt idx="89">
                  <c:v>789.42600000000004</c:v>
                </c:pt>
                <c:pt idx="90">
                  <c:v>794.77200000000005</c:v>
                </c:pt>
                <c:pt idx="91">
                  <c:v>784.08</c:v>
                </c:pt>
                <c:pt idx="92">
                  <c:v>810.81000000000006</c:v>
                </c:pt>
                <c:pt idx="93">
                  <c:v>858.92399999999998</c:v>
                </c:pt>
                <c:pt idx="94">
                  <c:v>858.92399999999998</c:v>
                </c:pt>
                <c:pt idx="95">
                  <c:v>873.18000000000006</c:v>
                </c:pt>
                <c:pt idx="96">
                  <c:v>848.23199999999997</c:v>
                </c:pt>
                <c:pt idx="97">
                  <c:v>866.05200000000002</c:v>
                </c:pt>
                <c:pt idx="98">
                  <c:v>883.87200000000007</c:v>
                </c:pt>
                <c:pt idx="99">
                  <c:v>901.69200000000001</c:v>
                </c:pt>
                <c:pt idx="100">
                  <c:v>903.47400000000005</c:v>
                </c:pt>
                <c:pt idx="101">
                  <c:v>898.12800000000004</c:v>
                </c:pt>
                <c:pt idx="102">
                  <c:v>892.78200000000004</c:v>
                </c:pt>
                <c:pt idx="103">
                  <c:v>874.96199999999999</c:v>
                </c:pt>
                <c:pt idx="104">
                  <c:v>889.21799999999996</c:v>
                </c:pt>
                <c:pt idx="105">
                  <c:v>887.43600000000004</c:v>
                </c:pt>
                <c:pt idx="106">
                  <c:v>892.78200000000004</c:v>
                </c:pt>
                <c:pt idx="107">
                  <c:v>899.91</c:v>
                </c:pt>
                <c:pt idx="108">
                  <c:v>912.38400000000001</c:v>
                </c:pt>
                <c:pt idx="109">
                  <c:v>928.42200000000003</c:v>
                </c:pt>
                <c:pt idx="110">
                  <c:v>930.20400000000006</c:v>
                </c:pt>
                <c:pt idx="111">
                  <c:v>931.98599999999999</c:v>
                </c:pt>
                <c:pt idx="112">
                  <c:v>937.33199999999999</c:v>
                </c:pt>
                <c:pt idx="113">
                  <c:v>930.20400000000006</c:v>
                </c:pt>
                <c:pt idx="114">
                  <c:v>944.46</c:v>
                </c:pt>
                <c:pt idx="115">
                  <c:v>949.80600000000004</c:v>
                </c:pt>
                <c:pt idx="116">
                  <c:v>919.51200000000006</c:v>
                </c:pt>
                <c:pt idx="117">
                  <c:v>923.07600000000002</c:v>
                </c:pt>
                <c:pt idx="118">
                  <c:v>892.78200000000004</c:v>
                </c:pt>
                <c:pt idx="119">
                  <c:v>908.82</c:v>
                </c:pt>
                <c:pt idx="120">
                  <c:v>908.82</c:v>
                </c:pt>
                <c:pt idx="121">
                  <c:v>896.346</c:v>
                </c:pt>
                <c:pt idx="122">
                  <c:v>898.12800000000004</c:v>
                </c:pt>
                <c:pt idx="123">
                  <c:v>898.12800000000004</c:v>
                </c:pt>
                <c:pt idx="124">
                  <c:v>876.74400000000003</c:v>
                </c:pt>
                <c:pt idx="125">
                  <c:v>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053"/>
          <c:min val="750.2219999999999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-169970</c:v>
                </c:pt>
                <c:pt idx="1">
                  <c:v>-183170</c:v>
                </c:pt>
                <c:pt idx="2">
                  <c:v>-187970</c:v>
                </c:pt>
                <c:pt idx="3">
                  <c:v>-181970</c:v>
                </c:pt>
                <c:pt idx="4">
                  <c:v>-154370</c:v>
                </c:pt>
                <c:pt idx="5">
                  <c:v>-168770</c:v>
                </c:pt>
                <c:pt idx="6">
                  <c:v>-172370</c:v>
                </c:pt>
                <c:pt idx="7">
                  <c:v>-175970</c:v>
                </c:pt>
                <c:pt idx="8">
                  <c:v>-160370</c:v>
                </c:pt>
                <c:pt idx="9">
                  <c:v>-143570</c:v>
                </c:pt>
                <c:pt idx="10">
                  <c:v>-124370</c:v>
                </c:pt>
                <c:pt idx="11">
                  <c:v>-138770</c:v>
                </c:pt>
                <c:pt idx="12">
                  <c:v>-142370</c:v>
                </c:pt>
                <c:pt idx="13">
                  <c:v>-124370</c:v>
                </c:pt>
                <c:pt idx="14">
                  <c:v>-120770</c:v>
                </c:pt>
                <c:pt idx="15">
                  <c:v>-113570</c:v>
                </c:pt>
                <c:pt idx="16">
                  <c:v>-138770</c:v>
                </c:pt>
                <c:pt idx="17">
                  <c:v>-151970</c:v>
                </c:pt>
                <c:pt idx="18">
                  <c:v>-142370</c:v>
                </c:pt>
                <c:pt idx="19">
                  <c:v>-131570</c:v>
                </c:pt>
                <c:pt idx="20">
                  <c:v>-141170</c:v>
                </c:pt>
                <c:pt idx="21">
                  <c:v>-163970</c:v>
                </c:pt>
                <c:pt idx="22">
                  <c:v>-168770</c:v>
                </c:pt>
                <c:pt idx="23">
                  <c:v>-172370</c:v>
                </c:pt>
                <c:pt idx="24">
                  <c:v>-160370</c:v>
                </c:pt>
                <c:pt idx="25">
                  <c:v>-183170</c:v>
                </c:pt>
                <c:pt idx="26">
                  <c:v>-217970</c:v>
                </c:pt>
                <c:pt idx="27">
                  <c:v>-160370</c:v>
                </c:pt>
                <c:pt idx="28">
                  <c:v>-180770</c:v>
                </c:pt>
                <c:pt idx="29">
                  <c:v>-52370</c:v>
                </c:pt>
                <c:pt idx="30">
                  <c:v>-65570</c:v>
                </c:pt>
                <c:pt idx="31">
                  <c:v>-27170</c:v>
                </c:pt>
                <c:pt idx="32">
                  <c:v>-7970</c:v>
                </c:pt>
                <c:pt idx="33">
                  <c:v>4030</c:v>
                </c:pt>
                <c:pt idx="34">
                  <c:v>8830</c:v>
                </c:pt>
                <c:pt idx="35">
                  <c:v>-25970</c:v>
                </c:pt>
                <c:pt idx="36">
                  <c:v>-21170</c:v>
                </c:pt>
                <c:pt idx="37">
                  <c:v>-22370</c:v>
                </c:pt>
                <c:pt idx="38">
                  <c:v>-24770</c:v>
                </c:pt>
                <c:pt idx="39">
                  <c:v>-21170</c:v>
                </c:pt>
                <c:pt idx="40">
                  <c:v>-4370</c:v>
                </c:pt>
                <c:pt idx="41">
                  <c:v>-770</c:v>
                </c:pt>
                <c:pt idx="42">
                  <c:v>-770</c:v>
                </c:pt>
                <c:pt idx="43">
                  <c:v>-9170</c:v>
                </c:pt>
                <c:pt idx="44">
                  <c:v>-7970</c:v>
                </c:pt>
                <c:pt idx="45">
                  <c:v>12430</c:v>
                </c:pt>
                <c:pt idx="46">
                  <c:v>5230</c:v>
                </c:pt>
                <c:pt idx="47">
                  <c:v>10030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56430</c:v>
                </c:pt>
                <c:pt idx="1">
                  <c:v>65230</c:v>
                </c:pt>
                <c:pt idx="2">
                  <c:v>63030</c:v>
                </c:pt>
                <c:pt idx="3">
                  <c:v>67430</c:v>
                </c:pt>
                <c:pt idx="4">
                  <c:v>30030</c:v>
                </c:pt>
                <c:pt idx="5">
                  <c:v>41030</c:v>
                </c:pt>
                <c:pt idx="6">
                  <c:v>60830</c:v>
                </c:pt>
                <c:pt idx="7">
                  <c:v>80630</c:v>
                </c:pt>
                <c:pt idx="8">
                  <c:v>82830</c:v>
                </c:pt>
                <c:pt idx="9">
                  <c:v>87230</c:v>
                </c:pt>
                <c:pt idx="10">
                  <c:v>60830</c:v>
                </c:pt>
                <c:pt idx="11">
                  <c:v>76230</c:v>
                </c:pt>
                <c:pt idx="12">
                  <c:v>91630</c:v>
                </c:pt>
                <c:pt idx="13">
                  <c:v>78430</c:v>
                </c:pt>
                <c:pt idx="14">
                  <c:v>85030</c:v>
                </c:pt>
                <c:pt idx="15">
                  <c:v>89430</c:v>
                </c:pt>
                <c:pt idx="16">
                  <c:v>74030</c:v>
                </c:pt>
                <c:pt idx="17">
                  <c:v>63030</c:v>
                </c:pt>
                <c:pt idx="18">
                  <c:v>60830</c:v>
                </c:pt>
                <c:pt idx="19">
                  <c:v>71830</c:v>
                </c:pt>
                <c:pt idx="20">
                  <c:v>71830</c:v>
                </c:pt>
                <c:pt idx="21">
                  <c:v>87230</c:v>
                </c:pt>
                <c:pt idx="22">
                  <c:v>96030</c:v>
                </c:pt>
                <c:pt idx="23">
                  <c:v>93830</c:v>
                </c:pt>
                <c:pt idx="24">
                  <c:v>98230</c:v>
                </c:pt>
                <c:pt idx="25">
                  <c:v>109230</c:v>
                </c:pt>
                <c:pt idx="26">
                  <c:v>118030</c:v>
                </c:pt>
                <c:pt idx="27">
                  <c:v>120230</c:v>
                </c:pt>
                <c:pt idx="28">
                  <c:v>104830</c:v>
                </c:pt>
                <c:pt idx="29">
                  <c:v>82830</c:v>
                </c:pt>
                <c:pt idx="30">
                  <c:v>162030</c:v>
                </c:pt>
                <c:pt idx="31">
                  <c:v>144430</c:v>
                </c:pt>
                <c:pt idx="32">
                  <c:v>91630</c:v>
                </c:pt>
                <c:pt idx="33">
                  <c:v>96030</c:v>
                </c:pt>
                <c:pt idx="34">
                  <c:v>87230</c:v>
                </c:pt>
                <c:pt idx="35">
                  <c:v>109230</c:v>
                </c:pt>
                <c:pt idx="36">
                  <c:v>85030</c:v>
                </c:pt>
                <c:pt idx="37">
                  <c:v>74030</c:v>
                </c:pt>
                <c:pt idx="38">
                  <c:v>93830</c:v>
                </c:pt>
                <c:pt idx="39">
                  <c:v>76230</c:v>
                </c:pt>
                <c:pt idx="40">
                  <c:v>69630</c:v>
                </c:pt>
                <c:pt idx="41">
                  <c:v>78430</c:v>
                </c:pt>
                <c:pt idx="42">
                  <c:v>85030</c:v>
                </c:pt>
                <c:pt idx="43">
                  <c:v>76230</c:v>
                </c:pt>
                <c:pt idx="44">
                  <c:v>65230</c:v>
                </c:pt>
                <c:pt idx="45">
                  <c:v>41030</c:v>
                </c:pt>
                <c:pt idx="46">
                  <c:v>19030</c:v>
                </c:pt>
                <c:pt idx="47">
                  <c:v>14630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-113540</c:v>
                </c:pt>
                <c:pt idx="1">
                  <c:v>-117940</c:v>
                </c:pt>
                <c:pt idx="2">
                  <c:v>-124940</c:v>
                </c:pt>
                <c:pt idx="3">
                  <c:v>-114540</c:v>
                </c:pt>
                <c:pt idx="4">
                  <c:v>-124340</c:v>
                </c:pt>
                <c:pt idx="5">
                  <c:v>-127740</c:v>
                </c:pt>
                <c:pt idx="6">
                  <c:v>-111540</c:v>
                </c:pt>
                <c:pt idx="7">
                  <c:v>-95340</c:v>
                </c:pt>
                <c:pt idx="8">
                  <c:v>-77540</c:v>
                </c:pt>
                <c:pt idx="9">
                  <c:v>-56340</c:v>
                </c:pt>
                <c:pt idx="10">
                  <c:v>-63540</c:v>
                </c:pt>
                <c:pt idx="11">
                  <c:v>-62540</c:v>
                </c:pt>
                <c:pt idx="12">
                  <c:v>-50740</c:v>
                </c:pt>
                <c:pt idx="13">
                  <c:v>-45940</c:v>
                </c:pt>
                <c:pt idx="14">
                  <c:v>-35740</c:v>
                </c:pt>
                <c:pt idx="15">
                  <c:v>-24140</c:v>
                </c:pt>
                <c:pt idx="16">
                  <c:v>-64740</c:v>
                </c:pt>
                <c:pt idx="17">
                  <c:v>-88940</c:v>
                </c:pt>
                <c:pt idx="18">
                  <c:v>-81540</c:v>
                </c:pt>
                <c:pt idx="19">
                  <c:v>-59740</c:v>
                </c:pt>
                <c:pt idx="20">
                  <c:v>-69340</c:v>
                </c:pt>
                <c:pt idx="21">
                  <c:v>-76740</c:v>
                </c:pt>
                <c:pt idx="22">
                  <c:v>-72740</c:v>
                </c:pt>
                <c:pt idx="23">
                  <c:v>-78540</c:v>
                </c:pt>
                <c:pt idx="24">
                  <c:v>-62140</c:v>
                </c:pt>
                <c:pt idx="25">
                  <c:v>-73940</c:v>
                </c:pt>
                <c:pt idx="26">
                  <c:v>-99940</c:v>
                </c:pt>
                <c:pt idx="27">
                  <c:v>-40140</c:v>
                </c:pt>
                <c:pt idx="28">
                  <c:v>-75940</c:v>
                </c:pt>
                <c:pt idx="29">
                  <c:v>30460</c:v>
                </c:pt>
                <c:pt idx="30">
                  <c:v>96460</c:v>
                </c:pt>
                <c:pt idx="31">
                  <c:v>117260</c:v>
                </c:pt>
                <c:pt idx="32">
                  <c:v>83660</c:v>
                </c:pt>
                <c:pt idx="33">
                  <c:v>100060</c:v>
                </c:pt>
                <c:pt idx="34">
                  <c:v>96060</c:v>
                </c:pt>
                <c:pt idx="35">
                  <c:v>83260</c:v>
                </c:pt>
                <c:pt idx="36">
                  <c:v>63860</c:v>
                </c:pt>
                <c:pt idx="37">
                  <c:v>51660</c:v>
                </c:pt>
                <c:pt idx="38">
                  <c:v>69060</c:v>
                </c:pt>
                <c:pt idx="39">
                  <c:v>55060</c:v>
                </c:pt>
                <c:pt idx="40">
                  <c:v>65260</c:v>
                </c:pt>
                <c:pt idx="41">
                  <c:v>77660</c:v>
                </c:pt>
                <c:pt idx="42">
                  <c:v>84260</c:v>
                </c:pt>
                <c:pt idx="43">
                  <c:v>67060</c:v>
                </c:pt>
                <c:pt idx="44">
                  <c:v>57260</c:v>
                </c:pt>
                <c:pt idx="45">
                  <c:v>53460</c:v>
                </c:pt>
                <c:pt idx="46">
                  <c:v>24260</c:v>
                </c:pt>
                <c:pt idx="47">
                  <c:v>24660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0.217687623647975</c:v>
                </c:pt>
                <c:pt idx="1">
                  <c:v>0.21927635412333399</c:v>
                </c:pt>
                <c:pt idx="2">
                  <c:v>0.220803403487766</c:v>
                </c:pt>
                <c:pt idx="3">
                  <c:v>0.23447407066887299</c:v>
                </c:pt>
                <c:pt idx="4">
                  <c:v>0.26556171932921002</c:v>
                </c:pt>
                <c:pt idx="5">
                  <c:v>0.290576006155218</c:v>
                </c:pt>
                <c:pt idx="6">
                  <c:v>0.30056742799338798</c:v>
                </c:pt>
                <c:pt idx="7">
                  <c:v>0.31609558886790101</c:v>
                </c:pt>
                <c:pt idx="8">
                  <c:v>0.35734623506768198</c:v>
                </c:pt>
                <c:pt idx="9">
                  <c:v>0.397837274650509</c:v>
                </c:pt>
                <c:pt idx="10">
                  <c:v>0.45256159478461599</c:v>
                </c:pt>
                <c:pt idx="11">
                  <c:v>0.50774419599527298</c:v>
                </c:pt>
                <c:pt idx="12">
                  <c:v>0.53627850810292799</c:v>
                </c:pt>
                <c:pt idx="13">
                  <c:v>0.58697894550402996</c:v>
                </c:pt>
                <c:pt idx="14">
                  <c:v>0.60607258917673201</c:v>
                </c:pt>
                <c:pt idx="15">
                  <c:v>0.62212119648514796</c:v>
                </c:pt>
                <c:pt idx="16">
                  <c:v>0.64685300012234703</c:v>
                </c:pt>
                <c:pt idx="17">
                  <c:v>0.68431067068119</c:v>
                </c:pt>
                <c:pt idx="18">
                  <c:v>0.71264425756135596</c:v>
                </c:pt>
                <c:pt idx="19">
                  <c:v>0.73272453360178802</c:v>
                </c:pt>
                <c:pt idx="20">
                  <c:v>0.75264167437422402</c:v>
                </c:pt>
                <c:pt idx="21">
                  <c:v>0.76869051548689105</c:v>
                </c:pt>
                <c:pt idx="22">
                  <c:v>0.782256118475116</c:v>
                </c:pt>
                <c:pt idx="23">
                  <c:v>0.80208553391878001</c:v>
                </c:pt>
                <c:pt idx="24">
                  <c:v>0.81907763051460802</c:v>
                </c:pt>
                <c:pt idx="25">
                  <c:v>0.83669556338720497</c:v>
                </c:pt>
                <c:pt idx="26">
                  <c:v>0.86965729894340904</c:v>
                </c:pt>
                <c:pt idx="27">
                  <c:v>0.88209008584794701</c:v>
                </c:pt>
                <c:pt idx="28">
                  <c:v>0.92627494967882096</c:v>
                </c:pt>
                <c:pt idx="29">
                  <c:v>0.93101265967318303</c:v>
                </c:pt>
                <c:pt idx="30">
                  <c:v>0.92757334430096705</c:v>
                </c:pt>
                <c:pt idx="31">
                  <c:v>0.92819197801454401</c:v>
                </c:pt>
                <c:pt idx="32">
                  <c:v>0.92818697861695598</c:v>
                </c:pt>
                <c:pt idx="33">
                  <c:v>0.928038430650306</c:v>
                </c:pt>
                <c:pt idx="34">
                  <c:v>0.92868761403409605</c:v>
                </c:pt>
                <c:pt idx="35">
                  <c:v>0.92755271619577195</c:v>
                </c:pt>
                <c:pt idx="36">
                  <c:v>0.92516215559111803</c:v>
                </c:pt>
                <c:pt idx="37">
                  <c:v>0.92584302846622402</c:v>
                </c:pt>
                <c:pt idx="38">
                  <c:v>0.92557405588297503</c:v>
                </c:pt>
                <c:pt idx="39">
                  <c:v>0.92746176779852396</c:v>
                </c:pt>
                <c:pt idx="40">
                  <c:v>0.931543119369308</c:v>
                </c:pt>
                <c:pt idx="41">
                  <c:v>0.93219190678259001</c:v>
                </c:pt>
                <c:pt idx="42">
                  <c:v>0.93227195945746799</c:v>
                </c:pt>
                <c:pt idx="43">
                  <c:v>0.93317312657474005</c:v>
                </c:pt>
                <c:pt idx="44">
                  <c:v>0.93461470521773904</c:v>
                </c:pt>
                <c:pt idx="45">
                  <c:v>0.9360768600496</c:v>
                </c:pt>
                <c:pt idx="46">
                  <c:v>0.94321580791279802</c:v>
                </c:pt>
                <c:pt idx="47">
                  <c:v>0.950095878352474</c:v>
                </c:pt>
                <c:pt idx="48">
                  <c:v>0.956901594092608</c:v>
                </c:pt>
                <c:pt idx="49">
                  <c:v>0.96093751005808603</c:v>
                </c:pt>
                <c:pt idx="50">
                  <c:v>0.96421666067511402</c:v>
                </c:pt>
                <c:pt idx="51">
                  <c:v>0.96689764471391604</c:v>
                </c:pt>
                <c:pt idx="52">
                  <c:v>0.96878269236006997</c:v>
                </c:pt>
                <c:pt idx="53">
                  <c:v>0.96734231430348805</c:v>
                </c:pt>
                <c:pt idx="54">
                  <c:v>0.96736364653011597</c:v>
                </c:pt>
                <c:pt idx="55">
                  <c:v>0.96502962537067005</c:v>
                </c:pt>
                <c:pt idx="56">
                  <c:v>0.96430295550858403</c:v>
                </c:pt>
                <c:pt idx="57">
                  <c:v>0.96438786493330098</c:v>
                </c:pt>
                <c:pt idx="58">
                  <c:v>0.963434638715431</c:v>
                </c:pt>
                <c:pt idx="59">
                  <c:v>0.96015880221698202</c:v>
                </c:pt>
                <c:pt idx="60">
                  <c:v>0.960613257128061</c:v>
                </c:pt>
                <c:pt idx="61">
                  <c:v>0.96147939490816903</c:v>
                </c:pt>
                <c:pt idx="62">
                  <c:v>0.96086060872745505</c:v>
                </c:pt>
                <c:pt idx="63">
                  <c:v>0.96083698883454305</c:v>
                </c:pt>
                <c:pt idx="64">
                  <c:v>0.96418957369441705</c:v>
                </c:pt>
                <c:pt idx="65">
                  <c:v>0.96703546834348497</c:v>
                </c:pt>
                <c:pt idx="66">
                  <c:v>0.96795201923878804</c:v>
                </c:pt>
                <c:pt idx="67">
                  <c:v>0.96850715515674601</c:v>
                </c:pt>
                <c:pt idx="68">
                  <c:v>0.96849482527104702</c:v>
                </c:pt>
                <c:pt idx="69">
                  <c:v>0.96425152623322996</c:v>
                </c:pt>
                <c:pt idx="70">
                  <c:v>0.96447740608116195</c:v>
                </c:pt>
                <c:pt idx="71">
                  <c:v>0.96472210242151701</c:v>
                </c:pt>
                <c:pt idx="72">
                  <c:v>0.964317892945592</c:v>
                </c:pt>
                <c:pt idx="73">
                  <c:v>0.964241185097786</c:v>
                </c:pt>
                <c:pt idx="74">
                  <c:v>0.96342018090564197</c:v>
                </c:pt>
                <c:pt idx="75">
                  <c:v>0.96285288192599905</c:v>
                </c:pt>
                <c:pt idx="76">
                  <c:v>0.96103626914390805</c:v>
                </c:pt>
                <c:pt idx="77">
                  <c:v>0.95202431892292905</c:v>
                </c:pt>
                <c:pt idx="78">
                  <c:v>0.94288495178224296</c:v>
                </c:pt>
                <c:pt idx="79">
                  <c:v>0.93705314417632402</c:v>
                </c:pt>
                <c:pt idx="80">
                  <c:v>0.92937094947585597</c:v>
                </c:pt>
                <c:pt idx="81">
                  <c:v>0.91874381081854695</c:v>
                </c:pt>
                <c:pt idx="82">
                  <c:v>0.90406584950880797</c:v>
                </c:pt>
                <c:pt idx="83">
                  <c:v>0.88145518246871501</c:v>
                </c:pt>
                <c:pt idx="84">
                  <c:v>0.85919915060463903</c:v>
                </c:pt>
                <c:pt idx="85">
                  <c:v>0.83355513343710397</c:v>
                </c:pt>
                <c:pt idx="86">
                  <c:v>0.78927653626360905</c:v>
                </c:pt>
                <c:pt idx="87">
                  <c:v>0.72911951956670196</c:v>
                </c:pt>
                <c:pt idx="88">
                  <c:v>0.70376389189287603</c:v>
                </c:pt>
                <c:pt idx="89">
                  <c:v>0.73136598340692704</c:v>
                </c:pt>
                <c:pt idx="90">
                  <c:v>0.77256071384536795</c:v>
                </c:pt>
                <c:pt idx="91">
                  <c:v>0.74556118194010002</c:v>
                </c:pt>
                <c:pt idx="92">
                  <c:v>0.72495557251105303</c:v>
                </c:pt>
                <c:pt idx="93">
                  <c:v>0.71992690052292196</c:v>
                </c:pt>
                <c:pt idx="94">
                  <c:v>0.71391441388131605</c:v>
                </c:pt>
                <c:pt idx="95">
                  <c:v>0.71044197792530706</c:v>
                </c:pt>
                <c:pt idx="96">
                  <c:v>0.70281952517468604</c:v>
                </c:pt>
                <c:pt idx="97">
                  <c:v>0.69735049712955399</c:v>
                </c:pt>
                <c:pt idx="98">
                  <c:v>0.77584855867721803</c:v>
                </c:pt>
                <c:pt idx="99">
                  <c:v>0.82814119820599197</c:v>
                </c:pt>
                <c:pt idx="100">
                  <c:v>0.85621506571453998</c:v>
                </c:pt>
                <c:pt idx="101">
                  <c:v>0.87701377375922795</c:v>
                </c:pt>
                <c:pt idx="102">
                  <c:v>0.89054218676956998</c:v>
                </c:pt>
                <c:pt idx="103">
                  <c:v>0.89846239330163802</c:v>
                </c:pt>
                <c:pt idx="104">
                  <c:v>0.906390167757541</c:v>
                </c:pt>
                <c:pt idx="105">
                  <c:v>0.91298363165283303</c:v>
                </c:pt>
                <c:pt idx="106">
                  <c:v>0.92208897533854794</c:v>
                </c:pt>
                <c:pt idx="107">
                  <c:v>0.92487159827824805</c:v>
                </c:pt>
                <c:pt idx="108">
                  <c:v>0.92694097192895997</c:v>
                </c:pt>
                <c:pt idx="109">
                  <c:v>0.92793732874407497</c:v>
                </c:pt>
                <c:pt idx="110">
                  <c:v>0.92880024875561096</c:v>
                </c:pt>
                <c:pt idx="111">
                  <c:v>0.92734990016436103</c:v>
                </c:pt>
                <c:pt idx="112">
                  <c:v>0.92598468893413499</c:v>
                </c:pt>
                <c:pt idx="113">
                  <c:v>0.92327737783042796</c:v>
                </c:pt>
                <c:pt idx="114">
                  <c:v>0.91867668307932704</c:v>
                </c:pt>
                <c:pt idx="115">
                  <c:v>0.91558426586941899</c:v>
                </c:pt>
                <c:pt idx="116">
                  <c:v>0.89957108763000104</c:v>
                </c:pt>
                <c:pt idx="117">
                  <c:v>0.89634543644680298</c:v>
                </c:pt>
                <c:pt idx="118">
                  <c:v>0.89184212390865902</c:v>
                </c:pt>
                <c:pt idx="119">
                  <c:v>0.88775913818347196</c:v>
                </c:pt>
                <c:pt idx="120">
                  <c:v>0.88220685124325404</c:v>
                </c:pt>
                <c:pt idx="121">
                  <c:v>0.88006798749771598</c:v>
                </c:pt>
                <c:pt idx="122">
                  <c:v>0.87848318491327504</c:v>
                </c:pt>
                <c:pt idx="123">
                  <c:v>0.87537856835041195</c:v>
                </c:pt>
                <c:pt idx="124">
                  <c:v>0.86884033781914305</c:v>
                </c:pt>
                <c:pt idx="125">
                  <c:v>0.86365911835856701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0.87684824480665802</c:v>
                </c:pt>
                <c:pt idx="1">
                  <c:v>0.87997162033435505</c:v>
                </c:pt>
                <c:pt idx="2">
                  <c:v>0.88353591813145205</c:v>
                </c:pt>
                <c:pt idx="3">
                  <c:v>0.88673910087288399</c:v>
                </c:pt>
                <c:pt idx="4">
                  <c:v>0.890907320318298</c:v>
                </c:pt>
                <c:pt idx="5">
                  <c:v>0.89487987500153499</c:v>
                </c:pt>
                <c:pt idx="6">
                  <c:v>0.89755796971072799</c:v>
                </c:pt>
                <c:pt idx="7">
                  <c:v>0.90032468355712703</c:v>
                </c:pt>
                <c:pt idx="8">
                  <c:v>0.90307700440873495</c:v>
                </c:pt>
                <c:pt idx="9">
                  <c:v>0.90549435321520499</c:v>
                </c:pt>
                <c:pt idx="10">
                  <c:v>0.90811045707452098</c:v>
                </c:pt>
                <c:pt idx="11">
                  <c:v>0.91066024734707895</c:v>
                </c:pt>
                <c:pt idx="12">
                  <c:v>0.91315174030947699</c:v>
                </c:pt>
                <c:pt idx="13">
                  <c:v>0.91524547846436499</c:v>
                </c:pt>
                <c:pt idx="14">
                  <c:v>0.916994792702303</c:v>
                </c:pt>
                <c:pt idx="15">
                  <c:v>0.91841110245713597</c:v>
                </c:pt>
                <c:pt idx="16">
                  <c:v>0.92079379744729495</c:v>
                </c:pt>
                <c:pt idx="17">
                  <c:v>0.92338446758106096</c:v>
                </c:pt>
                <c:pt idx="18">
                  <c:v>0.9247247344999</c:v>
                </c:pt>
                <c:pt idx="19">
                  <c:v>0.92635378482373998</c:v>
                </c:pt>
                <c:pt idx="20">
                  <c:v>0.92806820137381496</c:v>
                </c:pt>
                <c:pt idx="21">
                  <c:v>0.92971337720799496</c:v>
                </c:pt>
                <c:pt idx="22">
                  <c:v>0.93213545725507696</c:v>
                </c:pt>
                <c:pt idx="23">
                  <c:v>0.93460838383657596</c:v>
                </c:pt>
                <c:pt idx="24">
                  <c:v>0.93674482443837603</c:v>
                </c:pt>
                <c:pt idx="25">
                  <c:v>0.93901758711372696</c:v>
                </c:pt>
                <c:pt idx="26">
                  <c:v>0.94165655597415698</c:v>
                </c:pt>
                <c:pt idx="27">
                  <c:v>0.94346537171980804</c:v>
                </c:pt>
                <c:pt idx="28">
                  <c:v>0.94558451861511705</c:v>
                </c:pt>
                <c:pt idx="29">
                  <c:v>0.94662918625682901</c:v>
                </c:pt>
                <c:pt idx="30">
                  <c:v>0.94758462127944798</c:v>
                </c:pt>
                <c:pt idx="31">
                  <c:v>0.94823593074972201</c:v>
                </c:pt>
                <c:pt idx="32">
                  <c:v>0.94946543353064194</c:v>
                </c:pt>
                <c:pt idx="33">
                  <c:v>0.95002806243393101</c:v>
                </c:pt>
                <c:pt idx="34">
                  <c:v>0.95043111769274702</c:v>
                </c:pt>
                <c:pt idx="35">
                  <c:v>0.95070261104804299</c:v>
                </c:pt>
                <c:pt idx="36">
                  <c:v>0.95085716684397004</c:v>
                </c:pt>
                <c:pt idx="37">
                  <c:v>0.951055614166334</c:v>
                </c:pt>
                <c:pt idx="38">
                  <c:v>0.95120855226252798</c:v>
                </c:pt>
                <c:pt idx="39">
                  <c:v>0.95146690122065103</c:v>
                </c:pt>
                <c:pt idx="40">
                  <c:v>0.95174200862314795</c:v>
                </c:pt>
                <c:pt idx="41">
                  <c:v>0.95184574546426803</c:v>
                </c:pt>
                <c:pt idx="42">
                  <c:v>0.95196555272823402</c:v>
                </c:pt>
                <c:pt idx="43">
                  <c:v>0.95192689664794405</c:v>
                </c:pt>
                <c:pt idx="44">
                  <c:v>0.951835030140321</c:v>
                </c:pt>
                <c:pt idx="45">
                  <c:v>0.95195170457078404</c:v>
                </c:pt>
                <c:pt idx="46">
                  <c:v>0.95221650602986496</c:v>
                </c:pt>
                <c:pt idx="47">
                  <c:v>0.95259313812522595</c:v>
                </c:pt>
                <c:pt idx="48">
                  <c:v>0.95287511486360998</c:v>
                </c:pt>
                <c:pt idx="49">
                  <c:v>0.95271583492188106</c:v>
                </c:pt>
                <c:pt idx="50">
                  <c:v>0.95272803308405596</c:v>
                </c:pt>
                <c:pt idx="51">
                  <c:v>0.95283413387458704</c:v>
                </c:pt>
                <c:pt idx="52">
                  <c:v>0.95318933483012502</c:v>
                </c:pt>
                <c:pt idx="53">
                  <c:v>0.95322584559484902</c:v>
                </c:pt>
                <c:pt idx="54">
                  <c:v>0.95339795558874796</c:v>
                </c:pt>
                <c:pt idx="55">
                  <c:v>0.95365828957083199</c:v>
                </c:pt>
                <c:pt idx="56">
                  <c:v>0.95403246466106295</c:v>
                </c:pt>
                <c:pt idx="57">
                  <c:v>0.95450744356971795</c:v>
                </c:pt>
                <c:pt idx="58">
                  <c:v>0.95472432372678195</c:v>
                </c:pt>
                <c:pt idx="59">
                  <c:v>0.95468356033468704</c:v>
                </c:pt>
                <c:pt idx="60">
                  <c:v>0.95486012497234996</c:v>
                </c:pt>
                <c:pt idx="61">
                  <c:v>0.95486427739277502</c:v>
                </c:pt>
                <c:pt idx="62">
                  <c:v>0.95497857819348397</c:v>
                </c:pt>
                <c:pt idx="63">
                  <c:v>0.95477517158111402</c:v>
                </c:pt>
                <c:pt idx="64">
                  <c:v>0.95486458565320398</c:v>
                </c:pt>
                <c:pt idx="65">
                  <c:v>0.95481636739662501</c:v>
                </c:pt>
                <c:pt idx="66">
                  <c:v>0.95441319068674502</c:v>
                </c:pt>
                <c:pt idx="67">
                  <c:v>0.95373806328166999</c:v>
                </c:pt>
                <c:pt idx="68">
                  <c:v>0.95320076056399405</c:v>
                </c:pt>
                <c:pt idx="69">
                  <c:v>0.95212990968051303</c:v>
                </c:pt>
                <c:pt idx="70">
                  <c:v>0.95118526107852996</c:v>
                </c:pt>
                <c:pt idx="71">
                  <c:v>0.95037689389968905</c:v>
                </c:pt>
                <c:pt idx="72">
                  <c:v>0.94901924448577402</c:v>
                </c:pt>
                <c:pt idx="73">
                  <c:v>0.94718251592897296</c:v>
                </c:pt>
                <c:pt idx="74">
                  <c:v>0.94521967639069504</c:v>
                </c:pt>
                <c:pt idx="75">
                  <c:v>0.94241964344036</c:v>
                </c:pt>
                <c:pt idx="76">
                  <c:v>0.93995335258078405</c:v>
                </c:pt>
                <c:pt idx="77">
                  <c:v>0.93738038402619195</c:v>
                </c:pt>
                <c:pt idx="78">
                  <c:v>0.93519123382755898</c:v>
                </c:pt>
                <c:pt idx="79">
                  <c:v>0.93255869600982</c:v>
                </c:pt>
                <c:pt idx="80">
                  <c:v>0.92867520729369701</c:v>
                </c:pt>
                <c:pt idx="81">
                  <c:v>0.92532825999275303</c:v>
                </c:pt>
                <c:pt idx="82">
                  <c:v>0.92163005655293095</c:v>
                </c:pt>
                <c:pt idx="83">
                  <c:v>0.91745733881061597</c:v>
                </c:pt>
                <c:pt idx="84">
                  <c:v>0.91388605554891</c:v>
                </c:pt>
                <c:pt idx="85">
                  <c:v>0.91054437296222501</c:v>
                </c:pt>
                <c:pt idx="86">
                  <c:v>0.90728406001795903</c:v>
                </c:pt>
                <c:pt idx="87">
                  <c:v>0.90147048914342898</c:v>
                </c:pt>
                <c:pt idx="88">
                  <c:v>0.89648017957325099</c:v>
                </c:pt>
                <c:pt idx="89">
                  <c:v>0.89128287055400102</c:v>
                </c:pt>
                <c:pt idx="90">
                  <c:v>0.88617821864986901</c:v>
                </c:pt>
                <c:pt idx="91">
                  <c:v>0.88098275774164603</c:v>
                </c:pt>
                <c:pt idx="92">
                  <c:v>0.87594358922327697</c:v>
                </c:pt>
                <c:pt idx="93">
                  <c:v>0.87138685371685898</c:v>
                </c:pt>
                <c:pt idx="94">
                  <c:v>0.86839090821506104</c:v>
                </c:pt>
                <c:pt idx="95">
                  <c:v>0.86765391153837002</c:v>
                </c:pt>
                <c:pt idx="96">
                  <c:v>0.86690150433612601</c:v>
                </c:pt>
                <c:pt idx="97">
                  <c:v>0.86638790432531299</c:v>
                </c:pt>
                <c:pt idx="98">
                  <c:v>0.86584775065572095</c:v>
                </c:pt>
                <c:pt idx="99">
                  <c:v>0.863710225666249</c:v>
                </c:pt>
                <c:pt idx="100">
                  <c:v>0.86150992583185904</c:v>
                </c:pt>
                <c:pt idx="101">
                  <c:v>0.85990868879426297</c:v>
                </c:pt>
                <c:pt idx="102">
                  <c:v>0.85725700512637104</c:v>
                </c:pt>
                <c:pt idx="103">
                  <c:v>0.85444085016039595</c:v>
                </c:pt>
                <c:pt idx="104">
                  <c:v>0.85306979759109103</c:v>
                </c:pt>
                <c:pt idx="105">
                  <c:v>0.85213065833080603</c:v>
                </c:pt>
                <c:pt idx="106">
                  <c:v>0.85078576959738905</c:v>
                </c:pt>
                <c:pt idx="107">
                  <c:v>0.84961568357114703</c:v>
                </c:pt>
                <c:pt idx="108">
                  <c:v>0.84869055219446699</c:v>
                </c:pt>
                <c:pt idx="109">
                  <c:v>0.84818978938359202</c:v>
                </c:pt>
                <c:pt idx="110">
                  <c:v>0.84821455375661103</c:v>
                </c:pt>
                <c:pt idx="111">
                  <c:v>0.84823414864376701</c:v>
                </c:pt>
                <c:pt idx="112">
                  <c:v>0.84800050414485895</c:v>
                </c:pt>
                <c:pt idx="113">
                  <c:v>0.84775105856388999</c:v>
                </c:pt>
                <c:pt idx="114">
                  <c:v>0.84746031039124603</c:v>
                </c:pt>
                <c:pt idx="115">
                  <c:v>0.84699949342319802</c:v>
                </c:pt>
                <c:pt idx="116">
                  <c:v>0.84683390111224999</c:v>
                </c:pt>
                <c:pt idx="117">
                  <c:v>0.84653521144086796</c:v>
                </c:pt>
                <c:pt idx="118">
                  <c:v>0.84568224259285296</c:v>
                </c:pt>
                <c:pt idx="119">
                  <c:v>0.84495292492808005</c:v>
                </c:pt>
                <c:pt idx="120">
                  <c:v>0.84439291906486202</c:v>
                </c:pt>
                <c:pt idx="121">
                  <c:v>0.84345925372559305</c:v>
                </c:pt>
                <c:pt idx="122">
                  <c:v>0.84278796934451705</c:v>
                </c:pt>
                <c:pt idx="123">
                  <c:v>0.84214211201425404</c:v>
                </c:pt>
                <c:pt idx="124">
                  <c:v>0.84115763180471503</c:v>
                </c:pt>
                <c:pt idx="125">
                  <c:v>0.84058695635154701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BACK_TEST!$L$182:$L$525</c:f>
              <c:numCache>
                <c:formatCode>General</c:formatCode>
                <c:ptCount val="344"/>
                <c:pt idx="0">
                  <c:v>0.78320968242327305</c:v>
                </c:pt>
                <c:pt idx="1">
                  <c:v>0.78045474600398601</c:v>
                </c:pt>
                <c:pt idx="2">
                  <c:v>0.64202684505196495</c:v>
                </c:pt>
                <c:pt idx="3">
                  <c:v>0.647799608697323</c:v>
                </c:pt>
                <c:pt idx="4">
                  <c:v>0.64969192221467698</c:v>
                </c:pt>
                <c:pt idx="5">
                  <c:v>0.79760960906188105</c:v>
                </c:pt>
                <c:pt idx="6">
                  <c:v>0.79247713098276396</c:v>
                </c:pt>
                <c:pt idx="7">
                  <c:v>0.72713827144638798</c:v>
                </c:pt>
                <c:pt idx="8">
                  <c:v>0.76900896928180895</c:v>
                </c:pt>
                <c:pt idx="9">
                  <c:v>0.72548026497981499</c:v>
                </c:pt>
                <c:pt idx="10">
                  <c:v>0.65059434168971397</c:v>
                </c:pt>
                <c:pt idx="11">
                  <c:v>0.64687346464450302</c:v>
                </c:pt>
                <c:pt idx="12">
                  <c:v>0.64298626300349904</c:v>
                </c:pt>
                <c:pt idx="13">
                  <c:v>0.62920618395431105</c:v>
                </c:pt>
                <c:pt idx="14">
                  <c:v>0.65629442644736802</c:v>
                </c:pt>
                <c:pt idx="15">
                  <c:v>0.51968892678371803</c:v>
                </c:pt>
                <c:pt idx="16">
                  <c:v>0.34914954216959998</c:v>
                </c:pt>
                <c:pt idx="17">
                  <c:v>0.45244256198708899</c:v>
                </c:pt>
                <c:pt idx="18">
                  <c:v>0.388564564934958</c:v>
                </c:pt>
                <c:pt idx="19">
                  <c:v>0.29094515680565902</c:v>
                </c:pt>
                <c:pt idx="20">
                  <c:v>0.20972040098789399</c:v>
                </c:pt>
                <c:pt idx="21">
                  <c:v>0.17133036317170899</c:v>
                </c:pt>
                <c:pt idx="22">
                  <c:v>9.3378566868528495E-2</c:v>
                </c:pt>
                <c:pt idx="23">
                  <c:v>9.0651226762637302E-2</c:v>
                </c:pt>
                <c:pt idx="24">
                  <c:v>2.4178711002843498E-2</c:v>
                </c:pt>
                <c:pt idx="25">
                  <c:v>1.4305956610747301E-4</c:v>
                </c:pt>
                <c:pt idx="26">
                  <c:v>2.3004848250616299E-3</c:v>
                </c:pt>
                <c:pt idx="27" formatCode="0.00E+00">
                  <c:v>4.3272687250531998E-9</c:v>
                </c:pt>
                <c:pt idx="28">
                  <c:v>2.0356377621858001E-2</c:v>
                </c:pt>
                <c:pt idx="29">
                  <c:v>0.11974096990274399</c:v>
                </c:pt>
                <c:pt idx="30" formatCode="0.00E+00">
                  <c:v>7.9208309219380602E-2</c:v>
                </c:pt>
                <c:pt idx="31" formatCode="0.00E+00">
                  <c:v>0.12956807658869099</c:v>
                </c:pt>
                <c:pt idx="32" formatCode="0.00E+00">
                  <c:v>8.7436350756926795E-2</c:v>
                </c:pt>
                <c:pt idx="33" formatCode="0.00E+00">
                  <c:v>9.2542214359339903E-2</c:v>
                </c:pt>
                <c:pt idx="34">
                  <c:v>8.7759305477583996E-2</c:v>
                </c:pt>
                <c:pt idx="35" formatCode="0.00E+00">
                  <c:v>7.9372812855544303E-2</c:v>
                </c:pt>
                <c:pt idx="36" formatCode="0.00E+00">
                  <c:v>7.8929510066448702E-2</c:v>
                </c:pt>
                <c:pt idx="37" formatCode="0.00E+00">
                  <c:v>7.8997399271714702E-2</c:v>
                </c:pt>
                <c:pt idx="38" formatCode="0.00E+00">
                  <c:v>5.9505199677849903E-2</c:v>
                </c:pt>
                <c:pt idx="39" formatCode="0.00E+00">
                  <c:v>7.2791532753699595E-2</c:v>
                </c:pt>
                <c:pt idx="40">
                  <c:v>7.2358839509115494E-2</c:v>
                </c:pt>
                <c:pt idx="41">
                  <c:v>7.2971830033289498E-2</c:v>
                </c:pt>
                <c:pt idx="42">
                  <c:v>7.1396941078785303E-2</c:v>
                </c:pt>
                <c:pt idx="43">
                  <c:v>6.0531885227539203E-2</c:v>
                </c:pt>
                <c:pt idx="44">
                  <c:v>6.3416252596095596E-2</c:v>
                </c:pt>
                <c:pt idx="45">
                  <c:v>3.00623984924396E-2</c:v>
                </c:pt>
                <c:pt idx="46">
                  <c:v>1.04983182378274E-2</c:v>
                </c:pt>
                <c:pt idx="47">
                  <c:v>2.6363191202922699E-3</c:v>
                </c:pt>
                <c:pt idx="48">
                  <c:v>3.6923997197982898E-3</c:v>
                </c:pt>
                <c:pt idx="49">
                  <c:v>4.1677103477047199E-3</c:v>
                </c:pt>
                <c:pt idx="50">
                  <c:v>2.5730639917920899E-3</c:v>
                </c:pt>
                <c:pt idx="51">
                  <c:v>2.0430225522458101E-3</c:v>
                </c:pt>
                <c:pt idx="52">
                  <c:v>4.0129258670250599E-3</c:v>
                </c:pt>
                <c:pt idx="53">
                  <c:v>3.6733568049198101E-3</c:v>
                </c:pt>
                <c:pt idx="54">
                  <c:v>3.5831426677202398E-2</c:v>
                </c:pt>
                <c:pt idx="55">
                  <c:v>4.0556392389525298E-2</c:v>
                </c:pt>
                <c:pt idx="56">
                  <c:v>4.2335684652028603E-2</c:v>
                </c:pt>
                <c:pt idx="57" formatCode="0.00E+00">
                  <c:v>2.1763238320836601E-2</c:v>
                </c:pt>
                <c:pt idx="58" formatCode="0.00E+00">
                  <c:v>4.1001923332572701E-2</c:v>
                </c:pt>
                <c:pt idx="59">
                  <c:v>6.9169055912678398E-2</c:v>
                </c:pt>
                <c:pt idx="60">
                  <c:v>3.03093960654971E-2</c:v>
                </c:pt>
                <c:pt idx="61">
                  <c:v>3.7822149839706998E-2</c:v>
                </c:pt>
                <c:pt idx="62">
                  <c:v>4.3655458524181803E-2</c:v>
                </c:pt>
                <c:pt idx="63">
                  <c:v>2.43334159665279E-2</c:v>
                </c:pt>
                <c:pt idx="64">
                  <c:v>2.4589985149836301E-2</c:v>
                </c:pt>
                <c:pt idx="65">
                  <c:v>0.104375243902203</c:v>
                </c:pt>
                <c:pt idx="66">
                  <c:v>7.1965919525183206E-2</c:v>
                </c:pt>
                <c:pt idx="67" formatCode="0.00E+00">
                  <c:v>5.5599742721559799E-2</c:v>
                </c:pt>
                <c:pt idx="68">
                  <c:v>8.2453932566976307E-2</c:v>
                </c:pt>
                <c:pt idx="69">
                  <c:v>0.26741890956539399</c:v>
                </c:pt>
                <c:pt idx="70">
                  <c:v>3.3055885798380799E-2</c:v>
                </c:pt>
                <c:pt idx="71">
                  <c:v>4.11240371643413E-2</c:v>
                </c:pt>
                <c:pt idx="72">
                  <c:v>3.8725604527646E-2</c:v>
                </c:pt>
                <c:pt idx="73">
                  <c:v>3.1161404571380301E-2</c:v>
                </c:pt>
                <c:pt idx="74">
                  <c:v>3.8693344263230102E-2</c:v>
                </c:pt>
                <c:pt idx="75">
                  <c:v>4.3404894542985101E-2</c:v>
                </c:pt>
                <c:pt idx="76">
                  <c:v>2.4091488027802001E-2</c:v>
                </c:pt>
                <c:pt idx="77">
                  <c:v>3.63320642242854E-2</c:v>
                </c:pt>
                <c:pt idx="78">
                  <c:v>5.2292973290304301E-2</c:v>
                </c:pt>
                <c:pt idx="79">
                  <c:v>2.1832189225159601E-2</c:v>
                </c:pt>
                <c:pt idx="80">
                  <c:v>6.4316183907005803E-2</c:v>
                </c:pt>
                <c:pt idx="81">
                  <c:v>0.56615228503243498</c:v>
                </c:pt>
                <c:pt idx="82">
                  <c:v>0.63074884364654504</c:v>
                </c:pt>
                <c:pt idx="83">
                  <c:v>0.78087711956677197</c:v>
                </c:pt>
                <c:pt idx="84">
                  <c:v>0.60597920741634803</c:v>
                </c:pt>
                <c:pt idx="85">
                  <c:v>0.67248196708835095</c:v>
                </c:pt>
                <c:pt idx="86">
                  <c:v>0.83322995679497203</c:v>
                </c:pt>
                <c:pt idx="87">
                  <c:v>0.86438961873725995</c:v>
                </c:pt>
                <c:pt idx="88">
                  <c:v>0.124418171666873</c:v>
                </c:pt>
                <c:pt idx="89">
                  <c:v>5.76281773553243E-2</c:v>
                </c:pt>
                <c:pt idx="90">
                  <c:v>0.80301597791364299</c:v>
                </c:pt>
                <c:pt idx="91">
                  <c:v>0.86016235345592296</c:v>
                </c:pt>
                <c:pt idx="92">
                  <c:v>0.93031275581519002</c:v>
                </c:pt>
                <c:pt idx="93">
                  <c:v>0.945656582709821</c:v>
                </c:pt>
                <c:pt idx="94">
                  <c:v>0.94896171886632097</c:v>
                </c:pt>
                <c:pt idx="95">
                  <c:v>0.95212284171401995</c:v>
                </c:pt>
                <c:pt idx="96">
                  <c:v>0.95625448394383294</c:v>
                </c:pt>
                <c:pt idx="97">
                  <c:v>0.34645853068740101</c:v>
                </c:pt>
                <c:pt idx="98">
                  <c:v>0.88761613229593905</c:v>
                </c:pt>
                <c:pt idx="99">
                  <c:v>0.84472067661595496</c:v>
                </c:pt>
                <c:pt idx="100">
                  <c:v>0.81405697870440297</c:v>
                </c:pt>
                <c:pt idx="101">
                  <c:v>0.81479385015363803</c:v>
                </c:pt>
                <c:pt idx="102">
                  <c:v>0.134352828233544</c:v>
                </c:pt>
                <c:pt idx="103">
                  <c:v>0.15261349874051899</c:v>
                </c:pt>
                <c:pt idx="104">
                  <c:v>0.15427027994147899</c:v>
                </c:pt>
                <c:pt idx="105">
                  <c:v>0.14415110406649301</c:v>
                </c:pt>
                <c:pt idx="106">
                  <c:v>0.15918153630058199</c:v>
                </c:pt>
                <c:pt idx="107">
                  <c:v>0.150623391968491</c:v>
                </c:pt>
                <c:pt idx="108">
                  <c:v>0.17371824908827699</c:v>
                </c:pt>
                <c:pt idx="109">
                  <c:v>0.211784624505063</c:v>
                </c:pt>
                <c:pt idx="110">
                  <c:v>0.24899711102754299</c:v>
                </c:pt>
                <c:pt idx="111">
                  <c:v>0.36576278492527597</c:v>
                </c:pt>
                <c:pt idx="112">
                  <c:v>0.42864736074773502</c:v>
                </c:pt>
                <c:pt idx="113">
                  <c:v>0.47847674258974798</c:v>
                </c:pt>
                <c:pt idx="114">
                  <c:v>0.60677319032600197</c:v>
                </c:pt>
                <c:pt idx="115">
                  <c:v>0.59531807623511801</c:v>
                </c:pt>
                <c:pt idx="116">
                  <c:v>0.83429762541725705</c:v>
                </c:pt>
                <c:pt idx="117">
                  <c:v>0.71731028485570403</c:v>
                </c:pt>
                <c:pt idx="118">
                  <c:v>0.70115871070285696</c:v>
                </c:pt>
                <c:pt idx="119">
                  <c:v>0.76092481278723201</c:v>
                </c:pt>
                <c:pt idx="120">
                  <c:v>0.75937685892481699</c:v>
                </c:pt>
                <c:pt idx="121">
                  <c:v>0.75754179433409896</c:v>
                </c:pt>
                <c:pt idx="122">
                  <c:v>0.78832609557841005</c:v>
                </c:pt>
                <c:pt idx="123">
                  <c:v>0.74578774550311</c:v>
                </c:pt>
                <c:pt idx="124">
                  <c:v>0.81394771454682902</c:v>
                </c:pt>
                <c:pt idx="125">
                  <c:v>0.78287593765880004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0.25765117317035102</c:v>
                </c:pt>
                <c:pt idx="1">
                  <c:v>0.189394853001703</c:v>
                </c:pt>
                <c:pt idx="2">
                  <c:v>0.20117985787384701</c:v>
                </c:pt>
                <c:pt idx="3">
                  <c:v>0.33734356448002201</c:v>
                </c:pt>
                <c:pt idx="4">
                  <c:v>0.17287023639668</c:v>
                </c:pt>
                <c:pt idx="5">
                  <c:v>0.13487407818743499</c:v>
                </c:pt>
                <c:pt idx="6">
                  <c:v>0.237943482034704</c:v>
                </c:pt>
                <c:pt idx="7">
                  <c:v>0.2066834071425</c:v>
                </c:pt>
                <c:pt idx="8">
                  <c:v>0.22544465988253101</c:v>
                </c:pt>
                <c:pt idx="9">
                  <c:v>0.114648528173685</c:v>
                </c:pt>
                <c:pt idx="10">
                  <c:v>5.6624341265493101E-2</c:v>
                </c:pt>
                <c:pt idx="11">
                  <c:v>3.5733979701244201E-2</c:v>
                </c:pt>
                <c:pt idx="12">
                  <c:v>5.2241246316596698E-2</c:v>
                </c:pt>
                <c:pt idx="13">
                  <c:v>6.5973696905219203E-2</c:v>
                </c:pt>
                <c:pt idx="14">
                  <c:v>7.0060163110335597E-2</c:v>
                </c:pt>
                <c:pt idx="15">
                  <c:v>7.6009493627503394E-2</c:v>
                </c:pt>
                <c:pt idx="16">
                  <c:v>9.3037489966343201E-2</c:v>
                </c:pt>
                <c:pt idx="17">
                  <c:v>8.1907043445826305E-2</c:v>
                </c:pt>
                <c:pt idx="18">
                  <c:v>4.2385964477013899E-2</c:v>
                </c:pt>
                <c:pt idx="19">
                  <c:v>4.1439045651002399E-2</c:v>
                </c:pt>
                <c:pt idx="20">
                  <c:v>2.2961327366113098E-2</c:v>
                </c:pt>
                <c:pt idx="21">
                  <c:v>7.73444952646129E-2</c:v>
                </c:pt>
                <c:pt idx="22">
                  <c:v>1.43911197167431E-2</c:v>
                </c:pt>
                <c:pt idx="23">
                  <c:v>5.8481228181357897E-2</c:v>
                </c:pt>
                <c:pt idx="24">
                  <c:v>9.6112708618522599E-2</c:v>
                </c:pt>
                <c:pt idx="25">
                  <c:v>9.11944346702038E-2</c:v>
                </c:pt>
                <c:pt idx="26">
                  <c:v>7.9518984851875293E-2</c:v>
                </c:pt>
                <c:pt idx="27">
                  <c:v>8.1054402594822897E-2</c:v>
                </c:pt>
                <c:pt idx="28">
                  <c:v>7.2186990194143097E-2</c:v>
                </c:pt>
                <c:pt idx="29">
                  <c:v>6.9631416096079493E-2</c:v>
                </c:pt>
                <c:pt idx="30">
                  <c:v>8.0732917020825107E-2</c:v>
                </c:pt>
                <c:pt idx="31">
                  <c:v>9.1094485076635506E-2</c:v>
                </c:pt>
                <c:pt idx="32">
                  <c:v>8.1509606189227798E-2</c:v>
                </c:pt>
                <c:pt idx="33">
                  <c:v>8.0302411068007007E-2</c:v>
                </c:pt>
                <c:pt idx="34">
                  <c:v>8.0422139090991995E-2</c:v>
                </c:pt>
                <c:pt idx="35">
                  <c:v>7.9699972572963504E-2</c:v>
                </c:pt>
                <c:pt idx="36">
                  <c:v>8.2283125333142901E-2</c:v>
                </c:pt>
                <c:pt idx="37">
                  <c:v>7.3946129645435899E-2</c:v>
                </c:pt>
                <c:pt idx="38">
                  <c:v>7.6873477160302905E-2</c:v>
                </c:pt>
                <c:pt idx="39">
                  <c:v>7.2372964312075003E-2</c:v>
                </c:pt>
                <c:pt idx="40">
                  <c:v>6.5404541272861702E-2</c:v>
                </c:pt>
                <c:pt idx="41">
                  <c:v>6.5734597195169803E-2</c:v>
                </c:pt>
                <c:pt idx="42">
                  <c:v>6.7705370597975406E-2</c:v>
                </c:pt>
                <c:pt idx="43">
                  <c:v>7.2177489551732393E-2</c:v>
                </c:pt>
                <c:pt idx="44">
                  <c:v>7.4820348707303794E-2</c:v>
                </c:pt>
                <c:pt idx="45">
                  <c:v>8.1982548781758702E-2</c:v>
                </c:pt>
                <c:pt idx="46">
                  <c:v>6.9485966451874895E-2</c:v>
                </c:pt>
                <c:pt idx="47">
                  <c:v>7.2327196435002197E-2</c:v>
                </c:pt>
                <c:pt idx="48">
                  <c:v>7.4242816055162697E-2</c:v>
                </c:pt>
                <c:pt idx="49">
                  <c:v>8.0320672486555306E-2</c:v>
                </c:pt>
                <c:pt idx="50">
                  <c:v>9.3033631059254496E-2</c:v>
                </c:pt>
                <c:pt idx="51">
                  <c:v>9.3928492007884001E-2</c:v>
                </c:pt>
                <c:pt idx="52">
                  <c:v>8.5222892357766797E-2</c:v>
                </c:pt>
                <c:pt idx="53">
                  <c:v>0.10574884744516801</c:v>
                </c:pt>
                <c:pt idx="54">
                  <c:v>9.9800569441285902E-2</c:v>
                </c:pt>
                <c:pt idx="55">
                  <c:v>9.7480140674058594E-2</c:v>
                </c:pt>
                <c:pt idx="56">
                  <c:v>9.7663374720996399E-2</c:v>
                </c:pt>
                <c:pt idx="57">
                  <c:v>8.7133148413150494E-2</c:v>
                </c:pt>
                <c:pt idx="58">
                  <c:v>9.0023099765454806E-2</c:v>
                </c:pt>
                <c:pt idx="59">
                  <c:v>0.11628610711701499</c:v>
                </c:pt>
                <c:pt idx="60">
                  <c:v>0.11489105920093499</c:v>
                </c:pt>
                <c:pt idx="61">
                  <c:v>0.13344803524259999</c:v>
                </c:pt>
                <c:pt idx="62">
                  <c:v>0.124372047938843</c:v>
                </c:pt>
                <c:pt idx="63">
                  <c:v>0.14173239641987001</c:v>
                </c:pt>
                <c:pt idx="64">
                  <c:v>0.124342092843037</c:v>
                </c:pt>
                <c:pt idx="65">
                  <c:v>0.12798862345993101</c:v>
                </c:pt>
                <c:pt idx="66">
                  <c:v>0.16152647383933</c:v>
                </c:pt>
                <c:pt idx="67">
                  <c:v>0.18513071822528901</c:v>
                </c:pt>
                <c:pt idx="68">
                  <c:v>0.17789453882480699</c:v>
                </c:pt>
                <c:pt idx="69">
                  <c:v>0.26556075493661802</c:v>
                </c:pt>
                <c:pt idx="70">
                  <c:v>0.24863311534195001</c:v>
                </c:pt>
                <c:pt idx="71">
                  <c:v>0.23185263545621401</c:v>
                </c:pt>
                <c:pt idx="72">
                  <c:v>0.32047107419637899</c:v>
                </c:pt>
                <c:pt idx="73">
                  <c:v>0.41691054957177798</c:v>
                </c:pt>
                <c:pt idx="74">
                  <c:v>0.44131722281416702</c:v>
                </c:pt>
                <c:pt idx="75">
                  <c:v>0.60937963699396303</c:v>
                </c:pt>
                <c:pt idx="76">
                  <c:v>0.58197306820004902</c:v>
                </c:pt>
                <c:pt idx="77">
                  <c:v>0.57347269327757799</c:v>
                </c:pt>
                <c:pt idx="78">
                  <c:v>0.50552236346387103</c:v>
                </c:pt>
                <c:pt idx="79">
                  <c:v>0.57416774178181496</c:v>
                </c:pt>
                <c:pt idx="80">
                  <c:v>0.736872893534669</c:v>
                </c:pt>
                <c:pt idx="81">
                  <c:v>0.68607196908527501</c:v>
                </c:pt>
                <c:pt idx="82">
                  <c:v>0.74795831026374504</c:v>
                </c:pt>
                <c:pt idx="83">
                  <c:v>0.80247781386219896</c:v>
                </c:pt>
                <c:pt idx="84">
                  <c:v>0.71913650372900495</c:v>
                </c:pt>
                <c:pt idx="85">
                  <c:v>0.69166464397841099</c:v>
                </c:pt>
                <c:pt idx="86">
                  <c:v>0.68135750744155499</c:v>
                </c:pt>
                <c:pt idx="87">
                  <c:v>0.78898759314481104</c:v>
                </c:pt>
                <c:pt idx="88">
                  <c:v>0.88060595981904999</c:v>
                </c:pt>
                <c:pt idx="89">
                  <c:v>0.83114946112377897</c:v>
                </c:pt>
                <c:pt idx="90">
                  <c:v>0.83483987632371404</c:v>
                </c:pt>
                <c:pt idx="91">
                  <c:v>0.83054135551626795</c:v>
                </c:pt>
                <c:pt idx="92">
                  <c:v>0.831866030498848</c:v>
                </c:pt>
                <c:pt idx="93">
                  <c:v>0.84772063372811002</c:v>
                </c:pt>
                <c:pt idx="94">
                  <c:v>0.75489382799552796</c:v>
                </c:pt>
                <c:pt idx="95">
                  <c:v>0.56237420584414599</c:v>
                </c:pt>
                <c:pt idx="96">
                  <c:v>0.54503270973985796</c:v>
                </c:pt>
                <c:pt idx="97">
                  <c:v>0.52225886987134895</c:v>
                </c:pt>
                <c:pt idx="98">
                  <c:v>0.53571871865597498</c:v>
                </c:pt>
                <c:pt idx="99">
                  <c:v>0.65912293527076005</c:v>
                </c:pt>
                <c:pt idx="100">
                  <c:v>0.68788209201041095</c:v>
                </c:pt>
                <c:pt idx="101">
                  <c:v>0.61399734513941195</c:v>
                </c:pt>
                <c:pt idx="102">
                  <c:v>0.69481502574373399</c:v>
                </c:pt>
                <c:pt idx="103">
                  <c:v>0.70166649941498904</c:v>
                </c:pt>
                <c:pt idx="104">
                  <c:v>0.61911700129372305</c:v>
                </c:pt>
                <c:pt idx="105">
                  <c:v>0.586816816550642</c:v>
                </c:pt>
                <c:pt idx="106">
                  <c:v>0.59472186873518396</c:v>
                </c:pt>
                <c:pt idx="107">
                  <c:v>0.56748590555237699</c:v>
                </c:pt>
                <c:pt idx="108">
                  <c:v>0.54467718551463096</c:v>
                </c:pt>
                <c:pt idx="109">
                  <c:v>0.53407495297801599</c:v>
                </c:pt>
                <c:pt idx="110">
                  <c:v>0.50016324810488499</c:v>
                </c:pt>
                <c:pt idx="111">
                  <c:v>0.49218998286579302</c:v>
                </c:pt>
                <c:pt idx="112">
                  <c:v>0.48336176693605198</c:v>
                </c:pt>
                <c:pt idx="113">
                  <c:v>0.44829684284787502</c:v>
                </c:pt>
                <c:pt idx="114">
                  <c:v>0.43313804524084898</c:v>
                </c:pt>
                <c:pt idx="115">
                  <c:v>0.43138495755449302</c:v>
                </c:pt>
                <c:pt idx="116">
                  <c:v>0.42506712713924699</c:v>
                </c:pt>
                <c:pt idx="117">
                  <c:v>0.45195619650537699</c:v>
                </c:pt>
                <c:pt idx="118">
                  <c:v>0.41147555420502901</c:v>
                </c:pt>
                <c:pt idx="119">
                  <c:v>0.39787096151971302</c:v>
                </c:pt>
                <c:pt idx="120">
                  <c:v>0.369713462237238</c:v>
                </c:pt>
                <c:pt idx="121">
                  <c:v>0.42574435867157501</c:v>
                </c:pt>
                <c:pt idx="122">
                  <c:v>0.42377646489630699</c:v>
                </c:pt>
                <c:pt idx="123">
                  <c:v>0.42509522731874499</c:v>
                </c:pt>
                <c:pt idx="124">
                  <c:v>0.42481648316642101</c:v>
                </c:pt>
                <c:pt idx="125">
                  <c:v>0.41332799107725499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  <c:pt idx="0">
                  <c:v>Nikke Open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  <c:pt idx="0">
                  <c:v>24023.27</c:v>
                </c:pt>
                <c:pt idx="1">
                  <c:v>24091.119999999999</c:v>
                </c:pt>
                <c:pt idx="2">
                  <c:v>23955.200000000001</c:v>
                </c:pt>
                <c:pt idx="3">
                  <c:v>23810.560000000001</c:v>
                </c:pt>
                <c:pt idx="4">
                  <c:v>23449.279999999999</c:v>
                </c:pt>
                <c:pt idx="5">
                  <c:v>23421.14</c:v>
                </c:pt>
                <c:pt idx="6">
                  <c:v>23372.39</c:v>
                </c:pt>
                <c:pt idx="7">
                  <c:v>23544.31</c:v>
                </c:pt>
                <c:pt idx="8">
                  <c:v>23347.67</c:v>
                </c:pt>
                <c:pt idx="9">
                  <c:v>23292.7</c:v>
                </c:pt>
                <c:pt idx="10">
                  <c:v>23186.74</c:v>
                </c:pt>
                <c:pt idx="11">
                  <c:v>23231.14</c:v>
                </c:pt>
                <c:pt idx="12">
                  <c:v>23388.63</c:v>
                </c:pt>
                <c:pt idx="13">
                  <c:v>23497.439999999999</c:v>
                </c:pt>
                <c:pt idx="14">
                  <c:v>23458.880000000001</c:v>
                </c:pt>
                <c:pt idx="15">
                  <c:v>23452.85</c:v>
                </c:pt>
                <c:pt idx="16">
                  <c:v>23451.4</c:v>
                </c:pt>
                <c:pt idx="17">
                  <c:v>23292.85</c:v>
                </c:pt>
                <c:pt idx="18">
                  <c:v>23030.33</c:v>
                </c:pt>
                <c:pt idx="19">
                  <c:v>23071.49</c:v>
                </c:pt>
                <c:pt idx="20">
                  <c:v>23176.49</c:v>
                </c:pt>
                <c:pt idx="21">
                  <c:v>23366.36</c:v>
                </c:pt>
                <c:pt idx="22">
                  <c:v>23304.25</c:v>
                </c:pt>
                <c:pt idx="23">
                  <c:v>23160.53</c:v>
                </c:pt>
                <c:pt idx="24">
                  <c:v>23325.5</c:v>
                </c:pt>
                <c:pt idx="25">
                  <c:v>23439.25</c:v>
                </c:pt>
                <c:pt idx="26">
                  <c:v>23336.37</c:v>
                </c:pt>
                <c:pt idx="27">
                  <c:v>23422.13</c:v>
                </c:pt>
                <c:pt idx="28">
                  <c:v>23550.04</c:v>
                </c:pt>
                <c:pt idx="29">
                  <c:v>23283.14</c:v>
                </c:pt>
                <c:pt idx="30">
                  <c:v>23343.51</c:v>
                </c:pt>
                <c:pt idx="31">
                  <c:v>23118.79</c:v>
                </c:pt>
                <c:pt idx="32">
                  <c:v>22730.49</c:v>
                </c:pt>
                <c:pt idx="33">
                  <c:v>22910.1</c:v>
                </c:pt>
                <c:pt idx="34">
                  <c:v>22953.17</c:v>
                </c:pt>
                <c:pt idx="35">
                  <c:v>22950.79</c:v>
                </c:pt>
                <c:pt idx="36">
                  <c:v>22854.44</c:v>
                </c:pt>
                <c:pt idx="37">
                  <c:v>22753.24</c:v>
                </c:pt>
                <c:pt idx="38">
                  <c:v>22725.439999999999</c:v>
                </c:pt>
                <c:pt idx="39">
                  <c:v>22619.77</c:v>
                </c:pt>
                <c:pt idx="40">
                  <c:v>22541.22</c:v>
                </c:pt>
                <c:pt idx="41">
                  <c:v>22528.560000000001</c:v>
                </c:pt>
                <c:pt idx="42">
                  <c:v>22451.15</c:v>
                </c:pt>
                <c:pt idx="43">
                  <c:v>22479.57</c:v>
                </c:pt>
                <c:pt idx="44">
                  <c:v>22063.71</c:v>
                </c:pt>
                <c:pt idx="45">
                  <c:v>21749.93</c:v>
                </c:pt>
                <c:pt idx="46">
                  <c:v>21456.27</c:v>
                </c:pt>
                <c:pt idx="47">
                  <c:v>21359.84</c:v>
                </c:pt>
                <c:pt idx="48">
                  <c:v>21494.48</c:v>
                </c:pt>
                <c:pt idx="49">
                  <c:v>21445.73</c:v>
                </c:pt>
                <c:pt idx="50">
                  <c:v>21316.18</c:v>
                </c:pt>
                <c:pt idx="51">
                  <c:v>21422.22</c:v>
                </c:pt>
                <c:pt idx="52">
                  <c:v>21744.62</c:v>
                </c:pt>
                <c:pt idx="53">
                  <c:v>21831.439999999999</c:v>
                </c:pt>
                <c:pt idx="54">
                  <c:v>21793.83</c:v>
                </c:pt>
                <c:pt idx="55">
                  <c:v>21934.93</c:v>
                </c:pt>
                <c:pt idx="56">
                  <c:v>22160.52</c:v>
                </c:pt>
                <c:pt idx="57">
                  <c:v>21961.82</c:v>
                </c:pt>
                <c:pt idx="58">
                  <c:v>22095.35</c:v>
                </c:pt>
                <c:pt idx="59">
                  <c:v>22130.74</c:v>
                </c:pt>
                <c:pt idx="60">
                  <c:v>22064.46</c:v>
                </c:pt>
                <c:pt idx="61">
                  <c:v>22014.65</c:v>
                </c:pt>
                <c:pt idx="62">
                  <c:v>21947.59</c:v>
                </c:pt>
                <c:pt idx="63">
                  <c:v>21907.83</c:v>
                </c:pt>
                <c:pt idx="64">
                  <c:v>21761.09</c:v>
                </c:pt>
                <c:pt idx="65">
                  <c:v>21466.66</c:v>
                </c:pt>
                <c:pt idx="66">
                  <c:v>21363.57</c:v>
                </c:pt>
                <c:pt idx="67">
                  <c:v>21214.560000000001</c:v>
                </c:pt>
                <c:pt idx="68">
                  <c:v>21201.83</c:v>
                </c:pt>
                <c:pt idx="69">
                  <c:v>20800.29</c:v>
                </c:pt>
                <c:pt idx="70">
                  <c:v>20578.669999999998</c:v>
                </c:pt>
                <c:pt idx="71">
                  <c:v>20581.580000000002</c:v>
                </c:pt>
                <c:pt idx="72">
                  <c:v>20625.75</c:v>
                </c:pt>
                <c:pt idx="73">
                  <c:v>20641.490000000002</c:v>
                </c:pt>
                <c:pt idx="74">
                  <c:v>20500.5</c:v>
                </c:pt>
                <c:pt idx="75">
                  <c:v>20474.310000000001</c:v>
                </c:pt>
                <c:pt idx="76">
                  <c:v>20467.22</c:v>
                </c:pt>
                <c:pt idx="77">
                  <c:v>20325.439999999999</c:v>
                </c:pt>
                <c:pt idx="78">
                  <c:v>20579.98</c:v>
                </c:pt>
                <c:pt idx="79">
                  <c:v>20706.07</c:v>
                </c:pt>
                <c:pt idx="80">
                  <c:v>20489.97</c:v>
                </c:pt>
                <c:pt idx="81">
                  <c:v>20605.349999999999</c:v>
                </c:pt>
                <c:pt idx="82">
                  <c:v>20590.47</c:v>
                </c:pt>
                <c:pt idx="83">
                  <c:v>20323.97</c:v>
                </c:pt>
                <c:pt idx="84">
                  <c:v>20324.25</c:v>
                </c:pt>
                <c:pt idx="85">
                  <c:v>20669.990000000002</c:v>
                </c:pt>
                <c:pt idx="86">
                  <c:v>20432.68</c:v>
                </c:pt>
                <c:pt idx="87">
                  <c:v>20758.150000000001</c:v>
                </c:pt>
                <c:pt idx="88">
                  <c:v>20529.29</c:v>
                </c:pt>
                <c:pt idx="89">
                  <c:v>20548.07</c:v>
                </c:pt>
                <c:pt idx="90">
                  <c:v>20325.52</c:v>
                </c:pt>
                <c:pt idx="91">
                  <c:v>20909.98</c:v>
                </c:pt>
                <c:pt idx="92">
                  <c:v>21211.06</c:v>
                </c:pt>
                <c:pt idx="93">
                  <c:v>21361.58</c:v>
                </c:pt>
                <c:pt idx="94">
                  <c:v>21526.38</c:v>
                </c:pt>
                <c:pt idx="95">
                  <c:v>21681.82</c:v>
                </c:pt>
                <c:pt idx="96">
                  <c:v>21627.55</c:v>
                </c:pt>
                <c:pt idx="97">
                  <c:v>21700.2</c:v>
                </c:pt>
                <c:pt idx="98">
                  <c:v>21715.95</c:v>
                </c:pt>
                <c:pt idx="99">
                  <c:v>21726.98</c:v>
                </c:pt>
                <c:pt idx="100">
                  <c:v>21425.439999999999</c:v>
                </c:pt>
                <c:pt idx="101">
                  <c:v>21394.75</c:v>
                </c:pt>
                <c:pt idx="102">
                  <c:v>21146.5</c:v>
                </c:pt>
                <c:pt idx="103">
                  <c:v>21336.799999999999</c:v>
                </c:pt>
                <c:pt idx="104">
                  <c:v>21474.63</c:v>
                </c:pt>
                <c:pt idx="105">
                  <c:v>21644.38</c:v>
                </c:pt>
                <c:pt idx="106">
                  <c:v>21720.14</c:v>
                </c:pt>
                <c:pt idx="107">
                  <c:v>21547.19</c:v>
                </c:pt>
                <c:pt idx="108">
                  <c:v>21499.46</c:v>
                </c:pt>
                <c:pt idx="109">
                  <c:v>21598.15</c:v>
                </c:pt>
                <c:pt idx="110">
                  <c:v>21665.79</c:v>
                </c:pt>
                <c:pt idx="111">
                  <c:v>21703.61</c:v>
                </c:pt>
                <c:pt idx="112">
                  <c:v>21740.93</c:v>
                </c:pt>
                <c:pt idx="113">
                  <c:v>21684.07</c:v>
                </c:pt>
                <c:pt idx="114">
                  <c:v>21699.43</c:v>
                </c:pt>
                <c:pt idx="115">
                  <c:v>21566.27</c:v>
                </c:pt>
                <c:pt idx="116">
                  <c:v>21282.22</c:v>
                </c:pt>
                <c:pt idx="117">
                  <c:v>21156.880000000001</c:v>
                </c:pt>
                <c:pt idx="118">
                  <c:v>21067.68</c:v>
                </c:pt>
                <c:pt idx="119">
                  <c:v>21238.07</c:v>
                </c:pt>
                <c:pt idx="120">
                  <c:v>21223.56</c:v>
                </c:pt>
                <c:pt idx="121">
                  <c:v>21487.67</c:v>
                </c:pt>
                <c:pt idx="122">
                  <c:v>21417.74</c:v>
                </c:pt>
                <c:pt idx="123">
                  <c:v>21223.17</c:v>
                </c:pt>
                <c:pt idx="124">
                  <c:v>21111.77</c:v>
                </c:pt>
                <c:pt idx="125">
                  <c:v>21094.959999999999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  <c:pt idx="0">
                  <c:v>Nikke Close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  <c:pt idx="0">
                  <c:v>23934.43</c:v>
                </c:pt>
                <c:pt idx="1">
                  <c:v>24066.12</c:v>
                </c:pt>
                <c:pt idx="2">
                  <c:v>23952.35</c:v>
                </c:pt>
                <c:pt idx="3">
                  <c:v>24023.1</c:v>
                </c:pt>
                <c:pt idx="4">
                  <c:v>23424.81</c:v>
                </c:pt>
                <c:pt idx="5">
                  <c:v>23391.86</c:v>
                </c:pt>
                <c:pt idx="6">
                  <c:v>23410.19</c:v>
                </c:pt>
                <c:pt idx="7">
                  <c:v>23430.7</c:v>
                </c:pt>
                <c:pt idx="8">
                  <c:v>23354.400000000001</c:v>
                </c:pt>
                <c:pt idx="9">
                  <c:v>23300.09</c:v>
                </c:pt>
                <c:pt idx="10">
                  <c:v>23135.23</c:v>
                </c:pt>
                <c:pt idx="11">
                  <c:v>23379.81</c:v>
                </c:pt>
                <c:pt idx="12">
                  <c:v>23529.5</c:v>
                </c:pt>
                <c:pt idx="13">
                  <c:v>23293.91</c:v>
                </c:pt>
                <c:pt idx="14">
                  <c:v>23409.14</c:v>
                </c:pt>
                <c:pt idx="15">
                  <c:v>23437.77</c:v>
                </c:pt>
                <c:pt idx="16">
                  <c:v>23373.32</c:v>
                </c:pt>
                <c:pt idx="17">
                  <c:v>23292.81</c:v>
                </c:pt>
                <c:pt idx="18">
                  <c:v>23112.880000000001</c:v>
                </c:pt>
                <c:pt idx="19">
                  <c:v>23038.58</c:v>
                </c:pt>
                <c:pt idx="20">
                  <c:v>23148.57</c:v>
                </c:pt>
                <c:pt idx="21">
                  <c:v>23292.65</c:v>
                </c:pt>
                <c:pt idx="22">
                  <c:v>23416.76</c:v>
                </c:pt>
                <c:pt idx="23">
                  <c:v>23303.32</c:v>
                </c:pt>
                <c:pt idx="24">
                  <c:v>23141.55</c:v>
                </c:pt>
                <c:pt idx="25">
                  <c:v>23319.87</c:v>
                </c:pt>
                <c:pt idx="26">
                  <c:v>23520.01</c:v>
                </c:pt>
                <c:pt idx="27">
                  <c:v>23331.84</c:v>
                </c:pt>
                <c:pt idx="28">
                  <c:v>23391.87</c:v>
                </c:pt>
                <c:pt idx="29">
                  <c:v>23330.32</c:v>
                </c:pt>
                <c:pt idx="30">
                  <c:v>23303.82</c:v>
                </c:pt>
                <c:pt idx="31">
                  <c:v>23251.99</c:v>
                </c:pt>
                <c:pt idx="32">
                  <c:v>22850.77</c:v>
                </c:pt>
                <c:pt idx="33">
                  <c:v>22927.040000000001</c:v>
                </c:pt>
                <c:pt idx="34">
                  <c:v>22843.119999999999</c:v>
                </c:pt>
                <c:pt idx="35">
                  <c:v>22974.13</c:v>
                </c:pt>
                <c:pt idx="36">
                  <c:v>22867.27</c:v>
                </c:pt>
                <c:pt idx="37">
                  <c:v>22799.81</c:v>
                </c:pt>
                <c:pt idx="38">
                  <c:v>22750.6</c:v>
                </c:pt>
                <c:pt idx="39">
                  <c:v>22625.38</c:v>
                </c:pt>
                <c:pt idx="40">
                  <c:v>22548.9</c:v>
                </c:pt>
                <c:pt idx="41">
                  <c:v>22492.68</c:v>
                </c:pt>
                <c:pt idx="42">
                  <c:v>22451.86</c:v>
                </c:pt>
                <c:pt idx="43">
                  <c:v>22472.92</c:v>
                </c:pt>
                <c:pt idx="44">
                  <c:v>22207.21</c:v>
                </c:pt>
                <c:pt idx="45">
                  <c:v>21798.87</c:v>
                </c:pt>
                <c:pt idx="46">
                  <c:v>21551.98</c:v>
                </c:pt>
                <c:pt idx="47">
                  <c:v>21456.38</c:v>
                </c:pt>
                <c:pt idx="48">
                  <c:v>21587.78</c:v>
                </c:pt>
                <c:pt idx="49">
                  <c:v>21375.25</c:v>
                </c:pt>
                <c:pt idx="50">
                  <c:v>21410.2</c:v>
                </c:pt>
                <c:pt idx="51">
                  <c:v>21341.74</c:v>
                </c:pt>
                <c:pt idx="52">
                  <c:v>21778.61</c:v>
                </c:pt>
                <c:pt idx="53">
                  <c:v>21885.24</c:v>
                </c:pt>
                <c:pt idx="54">
                  <c:v>21755.84</c:v>
                </c:pt>
                <c:pt idx="55">
                  <c:v>21878.9</c:v>
                </c:pt>
                <c:pt idx="56">
                  <c:v>22048.240000000002</c:v>
                </c:pt>
                <c:pt idx="57">
                  <c:v>22020.15</c:v>
                </c:pt>
                <c:pt idx="58">
                  <c:v>22098.84</c:v>
                </c:pt>
                <c:pt idx="59">
                  <c:v>22079.09</c:v>
                </c:pt>
                <c:pt idx="60">
                  <c:v>22044.45</c:v>
                </c:pt>
                <c:pt idx="61">
                  <c:v>21960.71</c:v>
                </c:pt>
                <c:pt idx="62">
                  <c:v>22001.32</c:v>
                </c:pt>
                <c:pt idx="63">
                  <c:v>21988.29</c:v>
                </c:pt>
                <c:pt idx="64">
                  <c:v>21759.61</c:v>
                </c:pt>
                <c:pt idx="65">
                  <c:v>21597.759999999998</c:v>
                </c:pt>
                <c:pt idx="66">
                  <c:v>21392.1</c:v>
                </c:pt>
                <c:pt idx="67">
                  <c:v>21318.42</c:v>
                </c:pt>
                <c:pt idx="68">
                  <c:v>21199.57</c:v>
                </c:pt>
                <c:pt idx="69">
                  <c:v>21085.94</c:v>
                </c:pt>
                <c:pt idx="70">
                  <c:v>20649.14</c:v>
                </c:pt>
                <c:pt idx="71">
                  <c:v>20625.16</c:v>
                </c:pt>
                <c:pt idx="72">
                  <c:v>20620.189999999999</c:v>
                </c:pt>
                <c:pt idx="73">
                  <c:v>20704.37</c:v>
                </c:pt>
                <c:pt idx="74">
                  <c:v>20460.93</c:v>
                </c:pt>
                <c:pt idx="75">
                  <c:v>20479.419999999998</c:v>
                </c:pt>
                <c:pt idx="76">
                  <c:v>20456.080000000002</c:v>
                </c:pt>
                <c:pt idx="77">
                  <c:v>20261.04</c:v>
                </c:pt>
                <c:pt idx="78">
                  <c:v>20710.91</c:v>
                </c:pt>
                <c:pt idx="79">
                  <c:v>20628.009999999998</c:v>
                </c:pt>
                <c:pt idx="80">
                  <c:v>20618.57</c:v>
                </c:pt>
                <c:pt idx="81">
                  <c:v>20677.22</c:v>
                </c:pt>
                <c:pt idx="82">
                  <c:v>20563.16</c:v>
                </c:pt>
                <c:pt idx="83">
                  <c:v>20418.810000000001</c:v>
                </c:pt>
                <c:pt idx="84">
                  <c:v>20405.650000000001</c:v>
                </c:pt>
                <c:pt idx="85">
                  <c:v>20655.13</c:v>
                </c:pt>
                <c:pt idx="86">
                  <c:v>20455.439999999999</c:v>
                </c:pt>
                <c:pt idx="87">
                  <c:v>20684.82</c:v>
                </c:pt>
                <c:pt idx="88">
                  <c:v>20593.349999999999</c:v>
                </c:pt>
                <c:pt idx="89">
                  <c:v>20516.560000000001</c:v>
                </c:pt>
                <c:pt idx="90">
                  <c:v>20585.310000000001</c:v>
                </c:pt>
                <c:pt idx="91">
                  <c:v>20720.29</c:v>
                </c:pt>
                <c:pt idx="92">
                  <c:v>21087.16</c:v>
                </c:pt>
                <c:pt idx="93">
                  <c:v>21540.99</c:v>
                </c:pt>
                <c:pt idx="94">
                  <c:v>21521.53</c:v>
                </c:pt>
                <c:pt idx="95">
                  <c:v>21709.31</c:v>
                </c:pt>
                <c:pt idx="96">
                  <c:v>21616.799999999999</c:v>
                </c:pt>
                <c:pt idx="97">
                  <c:v>21658.15</c:v>
                </c:pt>
                <c:pt idx="98">
                  <c:v>21756.55</c:v>
                </c:pt>
                <c:pt idx="99">
                  <c:v>21709.57</c:v>
                </c:pt>
                <c:pt idx="100">
                  <c:v>21620.880000000001</c:v>
                </c:pt>
                <c:pt idx="101">
                  <c:v>21416.79</c:v>
                </c:pt>
                <c:pt idx="102">
                  <c:v>21466.99</c:v>
                </c:pt>
                <c:pt idx="103">
                  <c:v>21046.240000000002</c:v>
                </c:pt>
                <c:pt idx="104">
                  <c:v>21469.18</c:v>
                </c:pt>
                <c:pt idx="105">
                  <c:v>21535.25</c:v>
                </c:pt>
                <c:pt idx="106">
                  <c:v>21685.9</c:v>
                </c:pt>
                <c:pt idx="107">
                  <c:v>21643.53</c:v>
                </c:pt>
                <c:pt idx="108">
                  <c:v>21533.48</c:v>
                </c:pt>
                <c:pt idx="109">
                  <c:v>21565.15</c:v>
                </c:pt>
                <c:pt idx="110">
                  <c:v>21534.35</c:v>
                </c:pt>
                <c:pt idx="111">
                  <c:v>21746.38</c:v>
                </c:pt>
                <c:pt idx="112">
                  <c:v>21702.45</c:v>
                </c:pt>
                <c:pt idx="113">
                  <c:v>21638.16</c:v>
                </c:pt>
                <c:pt idx="114">
                  <c:v>21754.27</c:v>
                </c:pt>
                <c:pt idx="115">
                  <c:v>21729.97</c:v>
                </c:pt>
                <c:pt idx="116">
                  <c:v>21275.919999999998</c:v>
                </c:pt>
                <c:pt idx="117">
                  <c:v>21338.17</c:v>
                </c:pt>
                <c:pt idx="118">
                  <c:v>21086.59</c:v>
                </c:pt>
                <c:pt idx="119">
                  <c:v>21193.81</c:v>
                </c:pt>
                <c:pt idx="120">
                  <c:v>21285.99</c:v>
                </c:pt>
                <c:pt idx="121">
                  <c:v>21258.639999999999</c:v>
                </c:pt>
                <c:pt idx="122">
                  <c:v>21462.86</c:v>
                </c:pt>
                <c:pt idx="123">
                  <c:v>21333.87</c:v>
                </c:pt>
                <c:pt idx="124">
                  <c:v>20972.71</c:v>
                </c:pt>
                <c:pt idx="125">
                  <c:v>21124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43747</c:v>
                </c:pt>
                <c:pt idx="1">
                  <c:v>43747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  <c:pt idx="0">
                  <c:v>23427.77</c:v>
                </c:pt>
                <c:pt idx="1">
                  <c:v>23666.58</c:v>
                </c:pt>
                <c:pt idx="2">
                  <c:v>23329.33</c:v>
                </c:pt>
                <c:pt idx="3">
                  <c:v>23398.57</c:v>
                </c:pt>
                <c:pt idx="4">
                  <c:v>23489.78</c:v>
                </c:pt>
                <c:pt idx="5">
                  <c:v>23714.52</c:v>
                </c:pt>
                <c:pt idx="6">
                  <c:v>23849.759999999998</c:v>
                </c:pt>
                <c:pt idx="7">
                  <c:v>23741.21</c:v>
                </c:pt>
                <c:pt idx="8">
                  <c:v>23631.79</c:v>
                </c:pt>
                <c:pt idx="9">
                  <c:v>23899.01</c:v>
                </c:pt>
                <c:pt idx="10">
                  <c:v>23641.1</c:v>
                </c:pt>
                <c:pt idx="11">
                  <c:v>23351.47</c:v>
                </c:pt>
                <c:pt idx="12">
                  <c:v>22881.13</c:v>
                </c:pt>
                <c:pt idx="13">
                  <c:v>22874.27</c:v>
                </c:pt>
                <c:pt idx="14">
                  <c:v>23148.92</c:v>
                </c:pt>
                <c:pt idx="15">
                  <c:v>23284.58</c:v>
                </c:pt>
                <c:pt idx="16">
                  <c:v>23309.32</c:v>
                </c:pt>
                <c:pt idx="17">
                  <c:v>23126.93</c:v>
                </c:pt>
                <c:pt idx="18">
                  <c:v>23427.9</c:v>
                </c:pt>
                <c:pt idx="19">
                  <c:v>23850.12</c:v>
                </c:pt>
                <c:pt idx="20">
                  <c:v>23843.51</c:v>
                </c:pt>
                <c:pt idx="21">
                  <c:v>23835.49</c:v>
                </c:pt>
                <c:pt idx="22">
                  <c:v>24072.81</c:v>
                </c:pt>
                <c:pt idx="23">
                  <c:v>24080.68</c:v>
                </c:pt>
                <c:pt idx="24">
                  <c:v>24103.45</c:v>
                </c:pt>
                <c:pt idx="25">
                  <c:v>23960.2</c:v>
                </c:pt>
                <c:pt idx="26">
                  <c:v>23923.48</c:v>
                </c:pt>
                <c:pt idx="27">
                  <c:v>23969.040000000001</c:v>
                </c:pt>
                <c:pt idx="28">
                  <c:v>23813.279999999999</c:v>
                </c:pt>
                <c:pt idx="29">
                  <c:v>23530.29</c:v>
                </c:pt>
                <c:pt idx="30">
                  <c:v>23217.49</c:v>
                </c:pt>
                <c:pt idx="31">
                  <c:v>23320.12</c:v>
                </c:pt>
                <c:pt idx="32">
                  <c:v>23319.759999999998</c:v>
                </c:pt>
                <c:pt idx="33">
                  <c:v>23770.93</c:v>
                </c:pt>
                <c:pt idx="34">
                  <c:v>23953.75</c:v>
                </c:pt>
                <c:pt idx="35">
                  <c:v>23787.7</c:v>
                </c:pt>
                <c:pt idx="36">
                  <c:v>23813.59</c:v>
                </c:pt>
                <c:pt idx="37">
                  <c:v>23839.18</c:v>
                </c:pt>
                <c:pt idx="38">
                  <c:v>23921.29</c:v>
                </c:pt>
                <c:pt idx="39">
                  <c:v>23893.45</c:v>
                </c:pt>
                <c:pt idx="40">
                  <c:v>23911.46</c:v>
                </c:pt>
                <c:pt idx="41">
                  <c:v>24023.27</c:v>
                </c:pt>
                <c:pt idx="42">
                  <c:v>24091.119999999999</c:v>
                </c:pt>
                <c:pt idx="43">
                  <c:v>23955.200000000001</c:v>
                </c:pt>
                <c:pt idx="44">
                  <c:v>23810.560000000001</c:v>
                </c:pt>
                <c:pt idx="45">
                  <c:v>23449.279999999999</c:v>
                </c:pt>
                <c:pt idx="46">
                  <c:v>23421.14</c:v>
                </c:pt>
                <c:pt idx="47">
                  <c:v>23372.39</c:v>
                </c:pt>
                <c:pt idx="48">
                  <c:v>23544.31</c:v>
                </c:pt>
                <c:pt idx="49">
                  <c:v>23347.67</c:v>
                </c:pt>
                <c:pt idx="50">
                  <c:v>23292.7</c:v>
                </c:pt>
                <c:pt idx="51">
                  <c:v>23186.74</c:v>
                </c:pt>
                <c:pt idx="52">
                  <c:v>23231.14</c:v>
                </c:pt>
                <c:pt idx="53">
                  <c:v>23388.63</c:v>
                </c:pt>
                <c:pt idx="54">
                  <c:v>23497.439999999999</c:v>
                </c:pt>
                <c:pt idx="55">
                  <c:v>23458.880000000001</c:v>
                </c:pt>
                <c:pt idx="56">
                  <c:v>23452.85</c:v>
                </c:pt>
                <c:pt idx="57">
                  <c:v>23451.4</c:v>
                </c:pt>
                <c:pt idx="58">
                  <c:v>23292.85</c:v>
                </c:pt>
                <c:pt idx="59">
                  <c:v>23030.33</c:v>
                </c:pt>
                <c:pt idx="60">
                  <c:v>23071.49</c:v>
                </c:pt>
                <c:pt idx="61">
                  <c:v>23176.49</c:v>
                </c:pt>
                <c:pt idx="62">
                  <c:v>23366.36</c:v>
                </c:pt>
                <c:pt idx="63">
                  <c:v>23304.25</c:v>
                </c:pt>
                <c:pt idx="64">
                  <c:v>23160.53</c:v>
                </c:pt>
                <c:pt idx="65">
                  <c:v>23325.5</c:v>
                </c:pt>
                <c:pt idx="66">
                  <c:v>23439.25</c:v>
                </c:pt>
                <c:pt idx="67">
                  <c:v>23336.37</c:v>
                </c:pt>
                <c:pt idx="68">
                  <c:v>23422.13</c:v>
                </c:pt>
                <c:pt idx="69">
                  <c:v>23550.04</c:v>
                </c:pt>
                <c:pt idx="70">
                  <c:v>23283.14</c:v>
                </c:pt>
                <c:pt idx="71">
                  <c:v>23343.51</c:v>
                </c:pt>
                <c:pt idx="72">
                  <c:v>23118.79</c:v>
                </c:pt>
                <c:pt idx="73">
                  <c:v>22730.49</c:v>
                </c:pt>
                <c:pt idx="74">
                  <c:v>22910.1</c:v>
                </c:pt>
                <c:pt idx="75">
                  <c:v>22953.17</c:v>
                </c:pt>
                <c:pt idx="76">
                  <c:v>22950.79</c:v>
                </c:pt>
                <c:pt idx="77">
                  <c:v>22854.44</c:v>
                </c:pt>
                <c:pt idx="78">
                  <c:v>22753.24</c:v>
                </c:pt>
                <c:pt idx="79">
                  <c:v>22725.439999999999</c:v>
                </c:pt>
                <c:pt idx="80">
                  <c:v>22619.77</c:v>
                </c:pt>
                <c:pt idx="81">
                  <c:v>22541.22</c:v>
                </c:pt>
                <c:pt idx="82">
                  <c:v>22528.560000000001</c:v>
                </c:pt>
                <c:pt idx="83">
                  <c:v>22451.15</c:v>
                </c:pt>
                <c:pt idx="84">
                  <c:v>22479.57</c:v>
                </c:pt>
                <c:pt idx="85">
                  <c:v>22063.71</c:v>
                </c:pt>
                <c:pt idx="86">
                  <c:v>21749.93</c:v>
                </c:pt>
                <c:pt idx="87">
                  <c:v>21456.27</c:v>
                </c:pt>
                <c:pt idx="88">
                  <c:v>21359.84</c:v>
                </c:pt>
                <c:pt idx="89">
                  <c:v>21494.48</c:v>
                </c:pt>
                <c:pt idx="90">
                  <c:v>21445.73</c:v>
                </c:pt>
                <c:pt idx="91">
                  <c:v>21316.18</c:v>
                </c:pt>
                <c:pt idx="92">
                  <c:v>21422.22</c:v>
                </c:pt>
                <c:pt idx="93">
                  <c:v>21744.62</c:v>
                </c:pt>
                <c:pt idx="94">
                  <c:v>21831.439999999999</c:v>
                </c:pt>
                <c:pt idx="95">
                  <c:v>21793.83</c:v>
                </c:pt>
                <c:pt idx="96">
                  <c:v>21934.93</c:v>
                </c:pt>
                <c:pt idx="97">
                  <c:v>22160.52</c:v>
                </c:pt>
                <c:pt idx="98">
                  <c:v>21961.82</c:v>
                </c:pt>
                <c:pt idx="99">
                  <c:v>22095.35</c:v>
                </c:pt>
                <c:pt idx="100">
                  <c:v>22130.74</c:v>
                </c:pt>
                <c:pt idx="101">
                  <c:v>22064.46</c:v>
                </c:pt>
                <c:pt idx="102">
                  <c:v>22014.65</c:v>
                </c:pt>
                <c:pt idx="103">
                  <c:v>21947.59</c:v>
                </c:pt>
                <c:pt idx="104">
                  <c:v>21907.83</c:v>
                </c:pt>
                <c:pt idx="105">
                  <c:v>21761.09</c:v>
                </c:pt>
                <c:pt idx="106">
                  <c:v>21466.66</c:v>
                </c:pt>
                <c:pt idx="107">
                  <c:v>21363.57</c:v>
                </c:pt>
                <c:pt idx="108">
                  <c:v>21214.560000000001</c:v>
                </c:pt>
                <c:pt idx="109">
                  <c:v>21201.83</c:v>
                </c:pt>
                <c:pt idx="110">
                  <c:v>20800.29</c:v>
                </c:pt>
                <c:pt idx="111">
                  <c:v>20578.669999999998</c:v>
                </c:pt>
                <c:pt idx="112">
                  <c:v>20581.580000000002</c:v>
                </c:pt>
                <c:pt idx="113">
                  <c:v>20625.75</c:v>
                </c:pt>
                <c:pt idx="114">
                  <c:v>20641.490000000002</c:v>
                </c:pt>
                <c:pt idx="115">
                  <c:v>20500.5</c:v>
                </c:pt>
                <c:pt idx="116">
                  <c:v>20474.310000000001</c:v>
                </c:pt>
                <c:pt idx="117">
                  <c:v>20467.22</c:v>
                </c:pt>
                <c:pt idx="118">
                  <c:v>20325.439999999999</c:v>
                </c:pt>
                <c:pt idx="119">
                  <c:v>20579.98</c:v>
                </c:pt>
                <c:pt idx="120">
                  <c:v>20706.07</c:v>
                </c:pt>
                <c:pt idx="121">
                  <c:v>20489.97</c:v>
                </c:pt>
                <c:pt idx="122">
                  <c:v>20605.349999999999</c:v>
                </c:pt>
                <c:pt idx="123">
                  <c:v>20590.47</c:v>
                </c:pt>
                <c:pt idx="124">
                  <c:v>20323.97</c:v>
                </c:pt>
                <c:pt idx="125">
                  <c:v>20324.25</c:v>
                </c:pt>
                <c:pt idx="126">
                  <c:v>20669.990000000002</c:v>
                </c:pt>
                <c:pt idx="127">
                  <c:v>20432.68</c:v>
                </c:pt>
                <c:pt idx="128">
                  <c:v>20758.150000000001</c:v>
                </c:pt>
                <c:pt idx="129">
                  <c:v>20529.29</c:v>
                </c:pt>
                <c:pt idx="130">
                  <c:v>20548.07</c:v>
                </c:pt>
                <c:pt idx="131">
                  <c:v>20325.52</c:v>
                </c:pt>
                <c:pt idx="132">
                  <c:v>20909.98</c:v>
                </c:pt>
                <c:pt idx="133">
                  <c:v>21211.06</c:v>
                </c:pt>
                <c:pt idx="134">
                  <c:v>21361.58</c:v>
                </c:pt>
                <c:pt idx="135">
                  <c:v>21526.38</c:v>
                </c:pt>
                <c:pt idx="136">
                  <c:v>21681.82</c:v>
                </c:pt>
                <c:pt idx="137">
                  <c:v>21627.55</c:v>
                </c:pt>
                <c:pt idx="138">
                  <c:v>21700.2</c:v>
                </c:pt>
                <c:pt idx="139">
                  <c:v>21715.95</c:v>
                </c:pt>
                <c:pt idx="140">
                  <c:v>21726.98</c:v>
                </c:pt>
                <c:pt idx="141">
                  <c:v>21425.439999999999</c:v>
                </c:pt>
                <c:pt idx="142">
                  <c:v>21394.75</c:v>
                </c:pt>
                <c:pt idx="143">
                  <c:v>21146.5</c:v>
                </c:pt>
                <c:pt idx="144">
                  <c:v>21336.799999999999</c:v>
                </c:pt>
                <c:pt idx="145">
                  <c:v>21474.63</c:v>
                </c:pt>
                <c:pt idx="146">
                  <c:v>21644.38</c:v>
                </c:pt>
                <c:pt idx="147">
                  <c:v>21720.14</c:v>
                </c:pt>
                <c:pt idx="148">
                  <c:v>21547.19</c:v>
                </c:pt>
                <c:pt idx="149">
                  <c:v>21499.46</c:v>
                </c:pt>
                <c:pt idx="150">
                  <c:v>21598.15</c:v>
                </c:pt>
                <c:pt idx="151">
                  <c:v>21665.79</c:v>
                </c:pt>
                <c:pt idx="152">
                  <c:v>21703.61</c:v>
                </c:pt>
                <c:pt idx="153">
                  <c:v>21740.93</c:v>
                </c:pt>
                <c:pt idx="154">
                  <c:v>21684.07</c:v>
                </c:pt>
                <c:pt idx="155">
                  <c:v>21699.43</c:v>
                </c:pt>
                <c:pt idx="156">
                  <c:v>21566.27</c:v>
                </c:pt>
                <c:pt idx="157">
                  <c:v>21282.22</c:v>
                </c:pt>
                <c:pt idx="158">
                  <c:v>21156.880000000001</c:v>
                </c:pt>
                <c:pt idx="159">
                  <c:v>21067.68</c:v>
                </c:pt>
                <c:pt idx="160">
                  <c:v>21238.07</c:v>
                </c:pt>
                <c:pt idx="161">
                  <c:v>21223.56</c:v>
                </c:pt>
                <c:pt idx="162">
                  <c:v>21487.67</c:v>
                </c:pt>
                <c:pt idx="163">
                  <c:v>21417.74</c:v>
                </c:pt>
                <c:pt idx="164">
                  <c:v>21223.17</c:v>
                </c:pt>
                <c:pt idx="165">
                  <c:v>21111.77</c:v>
                </c:pt>
                <c:pt idx="166">
                  <c:v>21094.959999999999</c:v>
                </c:pt>
                <c:pt idx="167">
                  <c:v>21049.41</c:v>
                </c:pt>
                <c:pt idx="168">
                  <c:v>21040.91</c:v>
                </c:pt>
                <c:pt idx="169">
                  <c:v>21130.39</c:v>
                </c:pt>
                <c:pt idx="170">
                  <c:v>21099.54</c:v>
                </c:pt>
                <c:pt idx="171">
                  <c:v>21095.4</c:v>
                </c:pt>
                <c:pt idx="172">
                  <c:v>20859.78</c:v>
                </c:pt>
                <c:pt idx="173">
                  <c:v>20745.84</c:v>
                </c:pt>
                <c:pt idx="174">
                  <c:v>20667.89</c:v>
                </c:pt>
                <c:pt idx="175">
                  <c:v>20435.86</c:v>
                </c:pt>
                <c:pt idx="176">
                  <c:v>20327.87</c:v>
                </c:pt>
                <c:pt idx="177">
                  <c:v>20785.21</c:v>
                </c:pt>
                <c:pt idx="178">
                  <c:v>20881.5</c:v>
                </c:pt>
                <c:pt idx="179">
                  <c:v>21055.42</c:v>
                </c:pt>
                <c:pt idx="180">
                  <c:v>21187.17</c:v>
                </c:pt>
                <c:pt idx="181">
                  <c:v>21148.46</c:v>
                </c:pt>
                <c:pt idx="182">
                  <c:v>20980.79</c:v>
                </c:pt>
                <c:pt idx="183">
                  <c:v>21180.240000000002</c:v>
                </c:pt>
                <c:pt idx="184">
                  <c:v>21373.52</c:v>
                </c:pt>
                <c:pt idx="185">
                  <c:v>21211.26</c:v>
                </c:pt>
                <c:pt idx="186">
                  <c:v>21305.97</c:v>
                </c:pt>
                <c:pt idx="187">
                  <c:v>21246.86</c:v>
                </c:pt>
                <c:pt idx="188">
                  <c:v>21153.200000000001</c:v>
                </c:pt>
                <c:pt idx="189">
                  <c:v>21112.85</c:v>
                </c:pt>
                <c:pt idx="190">
                  <c:v>20870.77</c:v>
                </c:pt>
                <c:pt idx="191">
                  <c:v>21180.74</c:v>
                </c:pt>
                <c:pt idx="192">
                  <c:v>21431.81</c:v>
                </c:pt>
                <c:pt idx="193">
                  <c:v>21492.91</c:v>
                </c:pt>
                <c:pt idx="194">
                  <c:v>21628.04</c:v>
                </c:pt>
                <c:pt idx="195">
                  <c:v>22184.400000000001</c:v>
                </c:pt>
                <c:pt idx="196">
                  <c:v>22167.48</c:v>
                </c:pt>
                <c:pt idx="197">
                  <c:v>22183.32</c:v>
                </c:pt>
                <c:pt idx="198">
                  <c:v>22356.83</c:v>
                </c:pt>
                <c:pt idx="199">
                  <c:v>22241.74</c:v>
                </c:pt>
                <c:pt idx="200">
                  <c:v>22188.62</c:v>
                </c:pt>
                <c:pt idx="201">
                  <c:v>22238.07</c:v>
                </c:pt>
                <c:pt idx="202">
                  <c:v>22274.13</c:v>
                </c:pt>
                <c:pt idx="203">
                  <c:v>22236.41</c:v>
                </c:pt>
                <c:pt idx="204">
                  <c:v>22108.15</c:v>
                </c:pt>
                <c:pt idx="205">
                  <c:v>22122.97</c:v>
                </c:pt>
                <c:pt idx="206">
                  <c:v>21782.35</c:v>
                </c:pt>
                <c:pt idx="207">
                  <c:v>21662.65</c:v>
                </c:pt>
                <c:pt idx="208">
                  <c:v>21579.68</c:v>
                </c:pt>
                <c:pt idx="209">
                  <c:v>21750.29</c:v>
                </c:pt>
                <c:pt idx="210">
                  <c:v>21900.55</c:v>
                </c:pt>
                <c:pt idx="211">
                  <c:v>21743.14</c:v>
                </c:pt>
                <c:pt idx="212">
                  <c:v>21724.69</c:v>
                </c:pt>
                <c:pt idx="213">
                  <c:v>21563.64</c:v>
                </c:pt>
                <c:pt idx="214">
                  <c:v>21744.639999999999</c:v>
                </c:pt>
                <c:pt idx="215">
                  <c:v>21500.89</c:v>
                </c:pt>
                <c:pt idx="216">
                  <c:v>21228.51</c:v>
                </c:pt>
                <c:pt idx="217">
                  <c:v>21191.32</c:v>
                </c:pt>
                <c:pt idx="218">
                  <c:v>21353.61</c:v>
                </c:pt>
                <c:pt idx="219">
                  <c:v>21174.34</c:v>
                </c:pt>
                <c:pt idx="220">
                  <c:v>21267.41</c:v>
                </c:pt>
                <c:pt idx="221">
                  <c:v>21713.26</c:v>
                </c:pt>
                <c:pt idx="222">
                  <c:v>21548.65</c:v>
                </c:pt>
                <c:pt idx="223">
                  <c:v>21558.43</c:v>
                </c:pt>
                <c:pt idx="224">
                  <c:v>21576.36</c:v>
                </c:pt>
                <c:pt idx="225">
                  <c:v>21376.73</c:v>
                </c:pt>
                <c:pt idx="226">
                  <c:v>21474.58</c:v>
                </c:pt>
                <c:pt idx="227">
                  <c:v>21425.77</c:v>
                </c:pt>
                <c:pt idx="228">
                  <c:v>21361.61</c:v>
                </c:pt>
                <c:pt idx="229">
                  <c:v>21062.75</c:v>
                </c:pt>
                <c:pt idx="230">
                  <c:v>21339.17</c:v>
                </c:pt>
                <c:pt idx="231">
                  <c:v>21456.880000000001</c:v>
                </c:pt>
                <c:pt idx="232">
                  <c:v>21659.03</c:v>
                </c:pt>
                <c:pt idx="233">
                  <c:v>21712.799999999999</c:v>
                </c:pt>
                <c:pt idx="234">
                  <c:v>21812.81</c:v>
                </c:pt>
                <c:pt idx="235">
                  <c:v>21490.02</c:v>
                </c:pt>
                <c:pt idx="236">
                  <c:v>21536.55</c:v>
                </c:pt>
                <c:pt idx="237">
                  <c:v>21504.61</c:v>
                </c:pt>
                <c:pt idx="238">
                  <c:v>21556.02</c:v>
                </c:pt>
                <c:pt idx="239">
                  <c:v>21567.66</c:v>
                </c:pt>
                <c:pt idx="240">
                  <c:v>21376.36</c:v>
                </c:pt>
                <c:pt idx="241">
                  <c:v>21422.31</c:v>
                </c:pt>
                <c:pt idx="242">
                  <c:v>21346.04</c:v>
                </c:pt>
                <c:pt idx="243">
                  <c:v>21256.58</c:v>
                </c:pt>
                <c:pt idx="244">
                  <c:v>21217.32</c:v>
                </c:pt>
                <c:pt idx="245">
                  <c:v>21051.51</c:v>
                </c:pt>
                <c:pt idx="246">
                  <c:v>21147.89</c:v>
                </c:pt>
                <c:pt idx="247">
                  <c:v>21029.93</c:v>
                </c:pt>
                <c:pt idx="248">
                  <c:v>20442.55</c:v>
                </c:pt>
                <c:pt idx="249">
                  <c:v>20510.5</c:v>
                </c:pt>
                <c:pt idx="250">
                  <c:v>20812.22</c:v>
                </c:pt>
                <c:pt idx="251">
                  <c:v>20928.87</c:v>
                </c:pt>
                <c:pt idx="252">
                  <c:v>20960.47</c:v>
                </c:pt>
                <c:pt idx="253">
                  <c:v>20831.900000000001</c:v>
                </c:pt>
                <c:pt idx="254">
                  <c:v>20797.03</c:v>
                </c:pt>
                <c:pt idx="255">
                  <c:v>20832.91</c:v>
                </c:pt>
                <c:pt idx="256">
                  <c:v>20701.62</c:v>
                </c:pt>
                <c:pt idx="257">
                  <c:v>20555.439999999999</c:v>
                </c:pt>
                <c:pt idx="258">
                  <c:v>20746.29</c:v>
                </c:pt>
                <c:pt idx="259">
                  <c:v>20598.64</c:v>
                </c:pt>
                <c:pt idx="260">
                  <c:v>20506.240000000002</c:v>
                </c:pt>
                <c:pt idx="261">
                  <c:v>20453.439999999999</c:v>
                </c:pt>
                <c:pt idx="262">
                  <c:v>20770.060000000001</c:v>
                </c:pt>
                <c:pt idx="263">
                  <c:v>20848.38</c:v>
                </c:pt>
                <c:pt idx="264">
                  <c:v>20472.810000000001</c:v>
                </c:pt>
                <c:pt idx="265">
                  <c:v>20544.23</c:v>
                </c:pt>
                <c:pt idx="266">
                  <c:v>20575.72</c:v>
                </c:pt>
                <c:pt idx="267">
                  <c:v>20264.82</c:v>
                </c:pt>
                <c:pt idx="268">
                  <c:v>20296.45</c:v>
                </c:pt>
                <c:pt idx="269">
                  <c:v>20270.88</c:v>
                </c:pt>
                <c:pt idx="270">
                  <c:v>20366.3</c:v>
                </c:pt>
                <c:pt idx="271">
                  <c:v>20224.669999999998</c:v>
                </c:pt>
                <c:pt idx="272">
                  <c:v>19944.61</c:v>
                </c:pt>
                <c:pt idx="273">
                  <c:v>19655.13</c:v>
                </c:pt>
                <c:pt idx="274">
                  <c:v>19957.88</c:v>
                </c:pt>
                <c:pt idx="275">
                  <c:v>19706.189999999999</c:v>
                </c:pt>
                <c:pt idx="276">
                  <c:v>19302.59</c:v>
                </c:pt>
                <c:pt idx="277">
                  <c:v>19785.43</c:v>
                </c:pt>
                <c:pt idx="278">
                  <c:v>20310.5</c:v>
                </c:pt>
                <c:pt idx="279">
                  <c:v>20779.93</c:v>
                </c:pt>
                <c:pt idx="280">
                  <c:v>21107.17</c:v>
                </c:pt>
                <c:pt idx="281">
                  <c:v>21275.51</c:v>
                </c:pt>
                <c:pt idx="282">
                  <c:v>21391.73</c:v>
                </c:pt>
                <c:pt idx="283">
                  <c:v>21638.959999999999</c:v>
                </c:pt>
                <c:pt idx="284">
                  <c:v>21755.13</c:v>
                </c:pt>
                <c:pt idx="285">
                  <c:v>21348.400000000001</c:v>
                </c:pt>
                <c:pt idx="286">
                  <c:v>21273.040000000001</c:v>
                </c:pt>
                <c:pt idx="287">
                  <c:v>21319.47</c:v>
                </c:pt>
                <c:pt idx="288">
                  <c:v>21643.75</c:v>
                </c:pt>
                <c:pt idx="289">
                  <c:v>21766.5</c:v>
                </c:pt>
                <c:pt idx="290">
                  <c:v>21755.17</c:v>
                </c:pt>
                <c:pt idx="291">
                  <c:v>22533.97</c:v>
                </c:pt>
                <c:pt idx="292">
                  <c:v>22629.39</c:v>
                </c:pt>
                <c:pt idx="293">
                  <c:v>22274.97</c:v>
                </c:pt>
                <c:pt idx="294">
                  <c:v>22360.98</c:v>
                </c:pt>
                <c:pt idx="295">
                  <c:v>22036.720000000001</c:v>
                </c:pt>
                <c:pt idx="296">
                  <c:v>21967.98</c:v>
                </c:pt>
                <c:pt idx="297">
                  <c:v>21647.69</c:v>
                </c:pt>
                <c:pt idx="298">
                  <c:v>21582.47</c:v>
                </c:pt>
                <c:pt idx="299">
                  <c:v>21286.81</c:v>
                </c:pt>
                <c:pt idx="300">
                  <c:v>21582.69</c:v>
                </c:pt>
                <c:pt idx="301">
                  <c:v>21679.03</c:v>
                </c:pt>
                <c:pt idx="302">
                  <c:v>21804.9</c:v>
                </c:pt>
                <c:pt idx="303">
                  <c:v>21670.35</c:v>
                </c:pt>
                <c:pt idx="304">
                  <c:v>21851.13</c:v>
                </c:pt>
                <c:pt idx="305">
                  <c:v>21885.24</c:v>
                </c:pt>
                <c:pt idx="306">
                  <c:v>22121.7</c:v>
                </c:pt>
                <c:pt idx="307">
                  <c:v>22471.31</c:v>
                </c:pt>
                <c:pt idx="308">
                  <c:v>22446.01</c:v>
                </c:pt>
                <c:pt idx="309">
                  <c:v>22189.74</c:v>
                </c:pt>
                <c:pt idx="310">
                  <c:v>22018.87</c:v>
                </c:pt>
                <c:pt idx="311">
                  <c:v>22002.47</c:v>
                </c:pt>
                <c:pt idx="312">
                  <c:v>21761.58</c:v>
                </c:pt>
                <c:pt idx="313">
                  <c:v>21906.41</c:v>
                </c:pt>
                <c:pt idx="314">
                  <c:v>21569.56</c:v>
                </c:pt>
                <c:pt idx="315">
                  <c:v>21049.52</c:v>
                </c:pt>
                <c:pt idx="316">
                  <c:v>21323.61</c:v>
                </c:pt>
                <c:pt idx="317">
                  <c:v>21440.84</c:v>
                </c:pt>
                <c:pt idx="318">
                  <c:v>21676.83</c:v>
                </c:pt>
                <c:pt idx="319">
                  <c:v>22167.759999999998</c:v>
                </c:pt>
                <c:pt idx="320">
                  <c:v>22404.14</c:v>
                </c:pt>
                <c:pt idx="321">
                  <c:v>22374.21</c:v>
                </c:pt>
                <c:pt idx="322">
                  <c:v>22342</c:v>
                </c:pt>
                <c:pt idx="323">
                  <c:v>22871.279999999999</c:v>
                </c:pt>
                <c:pt idx="324">
                  <c:v>22806.59</c:v>
                </c:pt>
                <c:pt idx="325">
                  <c:v>22298.2</c:v>
                </c:pt>
                <c:pt idx="326">
                  <c:v>22501.33</c:v>
                </c:pt>
                <c:pt idx="327">
                  <c:v>22323.43</c:v>
                </c:pt>
                <c:pt idx="328">
                  <c:v>23043.37</c:v>
                </c:pt>
                <c:pt idx="329">
                  <c:v>23538.92</c:v>
                </c:pt>
                <c:pt idx="330">
                  <c:v>23550.47</c:v>
                </c:pt>
                <c:pt idx="331">
                  <c:v>23781.759999999998</c:v>
                </c:pt>
                <c:pt idx="332">
                  <c:v>24242.06</c:v>
                </c:pt>
                <c:pt idx="333">
                  <c:v>24219.19</c:v>
                </c:pt>
                <c:pt idx="334">
                  <c:v>24376.17</c:v>
                </c:pt>
                <c:pt idx="335">
                  <c:v>24173.37</c:v>
                </c:pt>
                <c:pt idx="336">
                  <c:v>24080.01</c:v>
                </c:pt>
                <c:pt idx="337">
                  <c:v>23946.43</c:v>
                </c:pt>
                <c:pt idx="338">
                  <c:v>23846.6</c:v>
                </c:pt>
                <c:pt idx="339">
                  <c:v>23881.85</c:v>
                </c:pt>
                <c:pt idx="340">
                  <c:v>23848.63</c:v>
                </c:pt>
                <c:pt idx="341">
                  <c:v>23752.79</c:v>
                </c:pt>
                <c:pt idx="342">
                  <c:v>23754.959999999999</c:v>
                </c:pt>
                <c:pt idx="343">
                  <c:v>23042.19</c:v>
                </c:pt>
                <c:pt idx="344">
                  <c:v>23035.78</c:v>
                </c:pt>
                <c:pt idx="345">
                  <c:v>22657.95</c:v>
                </c:pt>
                <c:pt idx="346">
                  <c:v>22702.71</c:v>
                </c:pt>
                <c:pt idx="347">
                  <c:v>22469.78</c:v>
                </c:pt>
                <c:pt idx="348">
                  <c:v>22253.65</c:v>
                </c:pt>
                <c:pt idx="349">
                  <c:v>22351.84</c:v>
                </c:pt>
                <c:pt idx="350">
                  <c:v>22458.97</c:v>
                </c:pt>
                <c:pt idx="351">
                  <c:v>22663.8</c:v>
                </c:pt>
                <c:pt idx="352">
                  <c:v>22740.05</c:v>
                </c:pt>
                <c:pt idx="353">
                  <c:v>22819.17</c:v>
                </c:pt>
                <c:pt idx="354">
                  <c:v>22733.25</c:v>
                </c:pt>
                <c:pt idx="355">
                  <c:v>23020.18</c:v>
                </c:pt>
                <c:pt idx="356">
                  <c:v>22820.86</c:v>
                </c:pt>
                <c:pt idx="357">
                  <c:v>22967.74</c:v>
                </c:pt>
                <c:pt idx="358">
                  <c:v>22693.69</c:v>
                </c:pt>
                <c:pt idx="359">
                  <c:v>22484.01</c:v>
                </c:pt>
                <c:pt idx="360">
                  <c:v>22420.67</c:v>
                </c:pt>
                <c:pt idx="361">
                  <c:v>22270.04</c:v>
                </c:pt>
                <c:pt idx="362">
                  <c:v>22110.54</c:v>
                </c:pt>
                <c:pt idx="363">
                  <c:v>22267.07</c:v>
                </c:pt>
                <c:pt idx="364">
                  <c:v>22313.19</c:v>
                </c:pt>
                <c:pt idx="365">
                  <c:v>21980.82</c:v>
                </c:pt>
                <c:pt idx="366">
                  <c:v>22368.12</c:v>
                </c:pt>
                <c:pt idx="367">
                  <c:v>22053.07</c:v>
                </c:pt>
                <c:pt idx="368">
                  <c:v>22117.57</c:v>
                </c:pt>
                <c:pt idx="369">
                  <c:v>22606.91</c:v>
                </c:pt>
                <c:pt idx="370">
                  <c:v>22591.54</c:v>
                </c:pt>
                <c:pt idx="371">
                  <c:v>22666.560000000001</c:v>
                </c:pt>
                <c:pt idx="372">
                  <c:v>22514.31</c:v>
                </c:pt>
                <c:pt idx="373">
                  <c:v>22536.05</c:v>
                </c:pt>
                <c:pt idx="374">
                  <c:v>22585.54</c:v>
                </c:pt>
                <c:pt idx="375">
                  <c:v>22676.73</c:v>
                </c:pt>
                <c:pt idx="376">
                  <c:v>22642.18</c:v>
                </c:pt>
                <c:pt idx="377">
                  <c:v>22472.12</c:v>
                </c:pt>
                <c:pt idx="378">
                  <c:v>22613.3</c:v>
                </c:pt>
                <c:pt idx="379">
                  <c:v>22646.48</c:v>
                </c:pt>
                <c:pt idx="380">
                  <c:v>22711.59</c:v>
                </c:pt>
                <c:pt idx="381">
                  <c:v>22594.28</c:v>
                </c:pt>
                <c:pt idx="382">
                  <c:v>22555.05</c:v>
                </c:pt>
                <c:pt idx="383">
                  <c:v>22480.33</c:v>
                </c:pt>
                <c:pt idx="384">
                  <c:v>22734.560000000001</c:v>
                </c:pt>
                <c:pt idx="385">
                  <c:v>22871.62</c:v>
                </c:pt>
                <c:pt idx="386">
                  <c:v>22917.52</c:v>
                </c:pt>
                <c:pt idx="387">
                  <c:v>22605.73</c:v>
                </c:pt>
                <c:pt idx="388">
                  <c:v>22397.62</c:v>
                </c:pt>
                <c:pt idx="389">
                  <c:v>22036.87</c:v>
                </c:pt>
                <c:pt idx="390">
                  <c:v>22002.14</c:v>
                </c:pt>
                <c:pt idx="391">
                  <c:v>22215.34</c:v>
                </c:pt>
                <c:pt idx="392">
                  <c:v>21838.53</c:v>
                </c:pt>
                <c:pt idx="393">
                  <c:v>21647.66</c:v>
                </c:pt>
                <c:pt idx="394">
                  <c:v>21697.439999999999</c:v>
                </c:pt>
                <c:pt idx="395">
                  <c:v>21679</c:v>
                </c:pt>
                <c:pt idx="396">
                  <c:v>21889.06</c:v>
                </c:pt>
                <c:pt idx="397">
                  <c:v>22233.8</c:v>
                </c:pt>
                <c:pt idx="398">
                  <c:v>22314.47</c:v>
                </c:pt>
                <c:pt idx="399">
                  <c:v>22195.19</c:v>
                </c:pt>
                <c:pt idx="400">
                  <c:v>22320.880000000001</c:v>
                </c:pt>
                <c:pt idx="401">
                  <c:v>22160.33</c:v>
                </c:pt>
                <c:pt idx="402">
                  <c:v>22543.56</c:v>
                </c:pt>
                <c:pt idx="403">
                  <c:v>22456.45</c:v>
                </c:pt>
                <c:pt idx="404">
                  <c:v>22523.279999999999</c:v>
                </c:pt>
                <c:pt idx="405">
                  <c:v>22338.53</c:v>
                </c:pt>
                <c:pt idx="406">
                  <c:v>22565.919999999998</c:v>
                </c:pt>
                <c:pt idx="407">
                  <c:v>22806.57</c:v>
                </c:pt>
                <c:pt idx="408">
                  <c:v>22883.24</c:v>
                </c:pt>
                <c:pt idx="409">
                  <c:v>22842.959999999999</c:v>
                </c:pt>
                <c:pt idx="410">
                  <c:v>22896.17</c:v>
                </c:pt>
                <c:pt idx="411">
                  <c:v>22977.22</c:v>
                </c:pt>
                <c:pt idx="412">
                  <c:v>22686.95</c:v>
                </c:pt>
                <c:pt idx="413">
                  <c:v>22799.38</c:v>
                </c:pt>
                <c:pt idx="414">
                  <c:v>22748.720000000001</c:v>
                </c:pt>
                <c:pt idx="415">
                  <c:v>22520.31</c:v>
                </c:pt>
                <c:pt idx="416">
                  <c:v>22552.17</c:v>
                </c:pt>
                <c:pt idx="417">
                  <c:v>22365.09</c:v>
                </c:pt>
                <c:pt idx="418">
                  <c:v>22126.25</c:v>
                </c:pt>
                <c:pt idx="419">
                  <c:v>22163.4</c:v>
                </c:pt>
                <c:pt idx="420">
                  <c:v>22051.97</c:v>
                </c:pt>
                <c:pt idx="421">
                  <c:v>22431.95</c:v>
                </c:pt>
                <c:pt idx="422">
                  <c:v>22488.95</c:v>
                </c:pt>
                <c:pt idx="423">
                  <c:v>22380.22</c:v>
                </c:pt>
                <c:pt idx="424">
                  <c:v>22621.29</c:v>
                </c:pt>
                <c:pt idx="425">
                  <c:v>22868.79</c:v>
                </c:pt>
                <c:pt idx="426">
                  <c:v>23025.95</c:v>
                </c:pt>
                <c:pt idx="427">
                  <c:v>22937.58</c:v>
                </c:pt>
                <c:pt idx="428">
                  <c:v>22907.200000000001</c:v>
                </c:pt>
                <c:pt idx="429">
                  <c:v>22820.62</c:v>
                </c:pt>
                <c:pt idx="430">
                  <c:v>22730.12</c:v>
                </c:pt>
                <c:pt idx="431">
                  <c:v>22889.47</c:v>
                </c:pt>
                <c:pt idx="432">
                  <c:v>22705.3</c:v>
                </c:pt>
                <c:pt idx="433">
                  <c:v>22573.95</c:v>
                </c:pt>
                <c:pt idx="434">
                  <c:v>22482.51</c:v>
                </c:pt>
                <c:pt idx="435">
                  <c:v>22463.01</c:v>
                </c:pt>
                <c:pt idx="436">
                  <c:v>22440.65</c:v>
                </c:pt>
                <c:pt idx="437">
                  <c:v>22513.22</c:v>
                </c:pt>
                <c:pt idx="438">
                  <c:v>22568.19</c:v>
                </c:pt>
                <c:pt idx="439">
                  <c:v>22453.42</c:v>
                </c:pt>
                <c:pt idx="440">
                  <c:v>22466.66</c:v>
                </c:pt>
                <c:pt idx="441">
                  <c:v>22278.77</c:v>
                </c:pt>
                <c:pt idx="442">
                  <c:v>22118.62</c:v>
                </c:pt>
                <c:pt idx="443">
                  <c:v>22228.82</c:v>
                </c:pt>
                <c:pt idx="444">
                  <c:v>22157.88</c:v>
                </c:pt>
                <c:pt idx="445">
                  <c:v>22148.22</c:v>
                </c:pt>
                <c:pt idx="446">
                  <c:v>22231.86</c:v>
                </c:pt>
                <c:pt idx="447">
                  <c:v>21929.01</c:v>
                </c:pt>
                <c:pt idx="448">
                  <c:v>21801.83</c:v>
                </c:pt>
                <c:pt idx="449">
                  <c:v>21843.55</c:v>
                </c:pt>
                <c:pt idx="450">
                  <c:v>21801.41</c:v>
                </c:pt>
                <c:pt idx="451">
                  <c:v>21657.87</c:v>
                </c:pt>
                <c:pt idx="452">
                  <c:v>21819.09</c:v>
                </c:pt>
                <c:pt idx="453">
                  <c:v>21599.67</c:v>
                </c:pt>
                <c:pt idx="454">
                  <c:v>21534.33</c:v>
                </c:pt>
                <c:pt idx="455">
                  <c:v>21633.73</c:v>
                </c:pt>
                <c:pt idx="456">
                  <c:v>21541.18</c:v>
                </c:pt>
                <c:pt idx="457">
                  <c:v>21415.85</c:v>
                </c:pt>
                <c:pt idx="458">
                  <c:v>21115.48</c:v>
                </c:pt>
                <c:pt idx="459">
                  <c:v>21441.57</c:v>
                </c:pt>
                <c:pt idx="460">
                  <c:v>21392.42</c:v>
                </c:pt>
                <c:pt idx="461">
                  <c:v>21250.959999999999</c:v>
                </c:pt>
                <c:pt idx="462">
                  <c:v>20893.05</c:v>
                </c:pt>
                <c:pt idx="463">
                  <c:v>20958.900000000001</c:v>
                </c:pt>
                <c:pt idx="464">
                  <c:v>20423.37</c:v>
                </c:pt>
                <c:pt idx="465">
                  <c:v>21188.799999999999</c:v>
                </c:pt>
                <c:pt idx="466">
                  <c:v>21352.16</c:v>
                </c:pt>
                <c:pt idx="467">
                  <c:v>21297.98</c:v>
                </c:pt>
                <c:pt idx="468">
                  <c:v>21537.9</c:v>
                </c:pt>
                <c:pt idx="469">
                  <c:v>21876.53</c:v>
                </c:pt>
                <c:pt idx="470">
                  <c:v>21704.14</c:v>
                </c:pt>
                <c:pt idx="471">
                  <c:v>21764.99</c:v>
                </c:pt>
                <c:pt idx="472">
                  <c:v>21742.45</c:v>
                </c:pt>
                <c:pt idx="473">
                  <c:v>21826.1</c:v>
                </c:pt>
                <c:pt idx="474">
                  <c:v>21594.22</c:v>
                </c:pt>
                <c:pt idx="475">
                  <c:v>21488.16</c:v>
                </c:pt>
                <c:pt idx="476">
                  <c:v>21261.96</c:v>
                </c:pt>
                <c:pt idx="477">
                  <c:v>21390.2</c:v>
                </c:pt>
                <c:pt idx="478">
                  <c:v>21047.81</c:v>
                </c:pt>
                <c:pt idx="479">
                  <c:v>21339.98</c:v>
                </c:pt>
                <c:pt idx="480">
                  <c:v>21901.13</c:v>
                </c:pt>
                <c:pt idx="481">
                  <c:v>22292.53</c:v>
                </c:pt>
                <c:pt idx="482">
                  <c:v>22391.67</c:v>
                </c:pt>
                <c:pt idx="483">
                  <c:v>22134.639999999999</c:v>
                </c:pt>
                <c:pt idx="484">
                  <c:v>21789.72</c:v>
                </c:pt>
                <c:pt idx="485">
                  <c:v>21789.88</c:v>
                </c:pt>
                <c:pt idx="486">
                  <c:v>21942.42</c:v>
                </c:pt>
                <c:pt idx="487">
                  <c:v>22054.32</c:v>
                </c:pt>
                <c:pt idx="488">
                  <c:v>21903.66</c:v>
                </c:pt>
                <c:pt idx="489">
                  <c:v>21555.99</c:v>
                </c:pt>
                <c:pt idx="490">
                  <c:v>21384.1</c:v>
                </c:pt>
                <c:pt idx="491">
                  <c:v>21251.24</c:v>
                </c:pt>
                <c:pt idx="492">
                  <c:v>21633.34</c:v>
                </c:pt>
                <c:pt idx="493">
                  <c:v>21507.74</c:v>
                </c:pt>
                <c:pt idx="494">
                  <c:v>21721.57</c:v>
                </c:pt>
                <c:pt idx="495">
                  <c:v>22001.29</c:v>
                </c:pt>
                <c:pt idx="496">
                  <c:v>22267</c:v>
                </c:pt>
                <c:pt idx="497">
                  <c:v>22921.16</c:v>
                </c:pt>
                <c:pt idx="498">
                  <c:v>23361.67</c:v>
                </c:pt>
                <c:pt idx="499">
                  <c:v>23276.1</c:v>
                </c:pt>
                <c:pt idx="500">
                  <c:v>23205.23</c:v>
                </c:pt>
                <c:pt idx="501">
                  <c:v>23559.33</c:v>
                </c:pt>
                <c:pt idx="502">
                  <c:v>23707.14</c:v>
                </c:pt>
                <c:pt idx="503">
                  <c:v>23757.34</c:v>
                </c:pt>
                <c:pt idx="504">
                  <c:v>23750.65</c:v>
                </c:pt>
                <c:pt idx="505">
                  <c:v>24026.43</c:v>
                </c:pt>
                <c:pt idx="506">
                  <c:v>23924.400000000001</c:v>
                </c:pt>
                <c:pt idx="507">
                  <c:v>23797.84</c:v>
                </c:pt>
                <c:pt idx="508">
                  <c:v>23854.11</c:v>
                </c:pt>
                <c:pt idx="509">
                  <c:v>24078.93</c:v>
                </c:pt>
                <c:pt idx="510">
                  <c:v>23783.42</c:v>
                </c:pt>
                <c:pt idx="511">
                  <c:v>23721.17</c:v>
                </c:pt>
                <c:pt idx="512">
                  <c:v>23827.98</c:v>
                </c:pt>
                <c:pt idx="513">
                  <c:v>23719.66</c:v>
                </c:pt>
                <c:pt idx="514">
                  <c:v>23656.39</c:v>
                </c:pt>
                <c:pt idx="515">
                  <c:v>23832.81</c:v>
                </c:pt>
                <c:pt idx="516">
                  <c:v>23948.97</c:v>
                </c:pt>
                <c:pt idx="517">
                  <c:v>23643</c:v>
                </c:pt>
                <c:pt idx="518">
                  <c:v>23073.73</c:v>
                </c:pt>
                <c:pt idx="519">
                  <c:v>22831.49</c:v>
                </c:pt>
                <c:pt idx="520">
                  <c:v>22912.05</c:v>
                </c:pt>
                <c:pt idx="521">
                  <c:v>22854.39</c:v>
                </c:pt>
                <c:pt idx="522">
                  <c:v>22922.95</c:v>
                </c:pt>
                <c:pt idx="523">
                  <c:v>22909.41</c:v>
                </c:pt>
                <c:pt idx="524">
                  <c:v>22850.73</c:v>
                </c:pt>
                <c:pt idx="525">
                  <c:v>22852.01</c:v>
                </c:pt>
                <c:pt idx="526">
                  <c:v>22834.93</c:v>
                </c:pt>
                <c:pt idx="527">
                  <c:v>22961.47</c:v>
                </c:pt>
                <c:pt idx="528">
                  <c:v>22770.44</c:v>
                </c:pt>
                <c:pt idx="529">
                  <c:v>22621.360000000001</c:v>
                </c:pt>
                <c:pt idx="530">
                  <c:v>22699.3</c:v>
                </c:pt>
                <c:pt idx="531">
                  <c:v>22879.27</c:v>
                </c:pt>
                <c:pt idx="532">
                  <c:v>22936.41</c:v>
                </c:pt>
                <c:pt idx="533">
                  <c:v>22894.3</c:v>
                </c:pt>
                <c:pt idx="534">
                  <c:v>22627.95</c:v>
                </c:pt>
                <c:pt idx="535">
                  <c:v>22317.15</c:v>
                </c:pt>
                <c:pt idx="536">
                  <c:v>22525.38</c:v>
                </c:pt>
                <c:pt idx="537">
                  <c:v>22595.33</c:v>
                </c:pt>
                <c:pt idx="538">
                  <c:v>22843.53</c:v>
                </c:pt>
                <c:pt idx="539">
                  <c:v>22916.93</c:v>
                </c:pt>
                <c:pt idx="540">
                  <c:v>22601.83</c:v>
                </c:pt>
                <c:pt idx="541">
                  <c:v>22613.96</c:v>
                </c:pt>
                <c:pt idx="542">
                  <c:v>22474.74</c:v>
                </c:pt>
                <c:pt idx="543">
                  <c:v>22657.08</c:v>
                </c:pt>
                <c:pt idx="544">
                  <c:v>22390.14</c:v>
                </c:pt>
                <c:pt idx="545">
                  <c:v>22601.55</c:v>
                </c:pt>
                <c:pt idx="546">
                  <c:v>22456.79</c:v>
                </c:pt>
                <c:pt idx="547">
                  <c:v>22279.98</c:v>
                </c:pt>
                <c:pt idx="548">
                  <c:v>22603.3</c:v>
                </c:pt>
                <c:pt idx="549">
                  <c:v>21975.23</c:v>
                </c:pt>
                <c:pt idx="550">
                  <c:v>22250.98</c:v>
                </c:pt>
                <c:pt idx="551">
                  <c:v>22342.93</c:v>
                </c:pt>
                <c:pt idx="552">
                  <c:v>22607.56</c:v>
                </c:pt>
                <c:pt idx="553">
                  <c:v>22580.7</c:v>
                </c:pt>
                <c:pt idx="554">
                  <c:v>22989.439999999999</c:v>
                </c:pt>
                <c:pt idx="555">
                  <c:v>22849.91</c:v>
                </c:pt>
                <c:pt idx="556">
                  <c:v>22518.75</c:v>
                </c:pt>
                <c:pt idx="557">
                  <c:v>22612.959999999999</c:v>
                </c:pt>
                <c:pt idx="558">
                  <c:v>22512.18</c:v>
                </c:pt>
                <c:pt idx="559">
                  <c:v>22144.92</c:v>
                </c:pt>
                <c:pt idx="560">
                  <c:v>21897.29</c:v>
                </c:pt>
                <c:pt idx="561">
                  <c:v>22047.95</c:v>
                </c:pt>
                <c:pt idx="562">
                  <c:v>21903.27</c:v>
                </c:pt>
                <c:pt idx="563">
                  <c:v>21698.95</c:v>
                </c:pt>
                <c:pt idx="564">
                  <c:v>21900.13</c:v>
                </c:pt>
                <c:pt idx="565">
                  <c:v>21670</c:v>
                </c:pt>
                <c:pt idx="566">
                  <c:v>21709.3</c:v>
                </c:pt>
                <c:pt idx="567">
                  <c:v>21390.95</c:v>
                </c:pt>
                <c:pt idx="568">
                  <c:v>21450.04</c:v>
                </c:pt>
                <c:pt idx="569">
                  <c:v>21374.66</c:v>
                </c:pt>
                <c:pt idx="570">
                  <c:v>21352.17</c:v>
                </c:pt>
                <c:pt idx="571">
                  <c:v>21221.27</c:v>
                </c:pt>
                <c:pt idx="572">
                  <c:v>20959.66</c:v>
                </c:pt>
                <c:pt idx="573">
                  <c:v>20958.18</c:v>
                </c:pt>
                <c:pt idx="574">
                  <c:v>20803.71</c:v>
                </c:pt>
                <c:pt idx="575">
                  <c:v>20680.54</c:v>
                </c:pt>
                <c:pt idx="576">
                  <c:v>20716.849999999999</c:v>
                </c:pt>
                <c:pt idx="577">
                  <c:v>20650.71</c:v>
                </c:pt>
                <c:pt idx="578">
                  <c:v>20660.810000000001</c:v>
                </c:pt>
                <c:pt idx="579">
                  <c:v>20475.25</c:v>
                </c:pt>
                <c:pt idx="580">
                  <c:v>20400.509999999998</c:v>
                </c:pt>
                <c:pt idx="581">
                  <c:v>20315.34</c:v>
                </c:pt>
                <c:pt idx="582">
                  <c:v>20398.63</c:v>
                </c:pt>
                <c:pt idx="583">
                  <c:v>20269.82</c:v>
                </c:pt>
                <c:pt idx="584">
                  <c:v>20349.259999999998</c:v>
                </c:pt>
                <c:pt idx="585">
                  <c:v>20439.43</c:v>
                </c:pt>
                <c:pt idx="586">
                  <c:v>20413.61</c:v>
                </c:pt>
                <c:pt idx="587">
                  <c:v>20456.5</c:v>
                </c:pt>
                <c:pt idx="588">
                  <c:v>20301.330000000002</c:v>
                </c:pt>
                <c:pt idx="589">
                  <c:v>20128.18</c:v>
                </c:pt>
                <c:pt idx="590">
                  <c:v>19793.8</c:v>
                </c:pt>
                <c:pt idx="591">
                  <c:v>19860.37</c:v>
                </c:pt>
                <c:pt idx="592">
                  <c:v>19873.689999999999</c:v>
                </c:pt>
                <c:pt idx="593">
                  <c:v>19736.14</c:v>
                </c:pt>
                <c:pt idx="594">
                  <c:v>19441.39</c:v>
                </c:pt>
                <c:pt idx="595">
                  <c:v>19297.96</c:v>
                </c:pt>
                <c:pt idx="596">
                  <c:v>19433.439999999999</c:v>
                </c:pt>
                <c:pt idx="597">
                  <c:v>19286.060000000001</c:v>
                </c:pt>
                <c:pt idx="598">
                  <c:v>19533.38</c:v>
                </c:pt>
                <c:pt idx="599">
                  <c:v>19615.96</c:v>
                </c:pt>
                <c:pt idx="600">
                  <c:v>19733.57</c:v>
                </c:pt>
                <c:pt idx="601">
                  <c:v>19591.32</c:v>
                </c:pt>
                <c:pt idx="602">
                  <c:v>19480.98</c:v>
                </c:pt>
                <c:pt idx="603">
                  <c:v>19319.11</c:v>
                </c:pt>
                <c:pt idx="604">
                  <c:v>19502.23</c:v>
                </c:pt>
                <c:pt idx="605">
                  <c:v>19401.12</c:v>
                </c:pt>
                <c:pt idx="606">
                  <c:v>19366.36</c:v>
                </c:pt>
                <c:pt idx="607">
                  <c:v>19547.05</c:v>
                </c:pt>
                <c:pt idx="608">
                  <c:v>19373.11</c:v>
                </c:pt>
                <c:pt idx="609">
                  <c:v>19509.53</c:v>
                </c:pt>
                <c:pt idx="610">
                  <c:v>19471.27</c:v>
                </c:pt>
                <c:pt idx="611">
                  <c:v>19707.75</c:v>
                </c:pt>
                <c:pt idx="612">
                  <c:v>19750.55</c:v>
                </c:pt>
                <c:pt idx="613">
                  <c:v>19689.38</c:v>
                </c:pt>
                <c:pt idx="614">
                  <c:v>19545.580000000002</c:v>
                </c:pt>
                <c:pt idx="615">
                  <c:v>19792.45</c:v>
                </c:pt>
                <c:pt idx="616">
                  <c:v>19928.96</c:v>
                </c:pt>
                <c:pt idx="617">
                  <c:v>20062.650000000001</c:v>
                </c:pt>
                <c:pt idx="618">
                  <c:v>20059.29</c:v>
                </c:pt>
                <c:pt idx="619">
                  <c:v>19949.79</c:v>
                </c:pt>
                <c:pt idx="620">
                  <c:v>20066</c:v>
                </c:pt>
                <c:pt idx="621">
                  <c:v>20057.07</c:v>
                </c:pt>
                <c:pt idx="622">
                  <c:v>19907.080000000002</c:v>
                </c:pt>
                <c:pt idx="623">
                  <c:v>19933.45</c:v>
                </c:pt>
                <c:pt idx="624">
                  <c:v>20048.46</c:v>
                </c:pt>
                <c:pt idx="625">
                  <c:v>20026.580000000002</c:v>
                </c:pt>
                <c:pt idx="626">
                  <c:v>20098.14</c:v>
                </c:pt>
                <c:pt idx="627">
                  <c:v>19979.560000000001</c:v>
                </c:pt>
                <c:pt idx="628">
                  <c:v>19973.669999999998</c:v>
                </c:pt>
                <c:pt idx="629">
                  <c:v>20089.86</c:v>
                </c:pt>
                <c:pt idx="630">
                  <c:v>20046.900000000001</c:v>
                </c:pt>
                <c:pt idx="631">
                  <c:v>19970.78</c:v>
                </c:pt>
                <c:pt idx="632">
                  <c:v>20074.41</c:v>
                </c:pt>
                <c:pt idx="633">
                  <c:v>20157.919999999998</c:v>
                </c:pt>
                <c:pt idx="634">
                  <c:v>20177.28</c:v>
                </c:pt>
                <c:pt idx="635">
                  <c:v>20137.22</c:v>
                </c:pt>
                <c:pt idx="636">
                  <c:v>20073.86</c:v>
                </c:pt>
                <c:pt idx="637">
                  <c:v>20070.439999999999</c:v>
                </c:pt>
                <c:pt idx="638">
                  <c:v>19856.650000000001</c:v>
                </c:pt>
                <c:pt idx="639">
                  <c:v>20061.68</c:v>
                </c:pt>
                <c:pt idx="640">
                  <c:v>20015.07</c:v>
                </c:pt>
                <c:pt idx="641">
                  <c:v>20192.27</c:v>
                </c:pt>
                <c:pt idx="642">
                  <c:v>20056.32</c:v>
                </c:pt>
                <c:pt idx="643">
                  <c:v>20025.63</c:v>
                </c:pt>
                <c:pt idx="644">
                  <c:v>20260.87</c:v>
                </c:pt>
                <c:pt idx="645">
                  <c:v>20149.2</c:v>
                </c:pt>
                <c:pt idx="646">
                  <c:v>20229.12</c:v>
                </c:pt>
                <c:pt idx="647">
                  <c:v>20132.810000000001</c:v>
                </c:pt>
                <c:pt idx="648">
                  <c:v>20152.580000000002</c:v>
                </c:pt>
                <c:pt idx="649">
                  <c:v>20154.38</c:v>
                </c:pt>
                <c:pt idx="650">
                  <c:v>20192.16</c:v>
                </c:pt>
                <c:pt idx="651">
                  <c:v>20234.12</c:v>
                </c:pt>
                <c:pt idx="652">
                  <c:v>19974.3</c:v>
                </c:pt>
                <c:pt idx="653">
                  <c:v>19931.150000000001</c:v>
                </c:pt>
                <c:pt idx="654">
                  <c:v>19815.54</c:v>
                </c:pt>
                <c:pt idx="655">
                  <c:v>19974.560000000001</c:v>
                </c:pt>
                <c:pt idx="656">
                  <c:v>19859.810000000001</c:v>
                </c:pt>
                <c:pt idx="657">
                  <c:v>19920.77</c:v>
                </c:pt>
                <c:pt idx="658">
                  <c:v>19953.060000000001</c:v>
                </c:pt>
                <c:pt idx="659">
                  <c:v>20048.28</c:v>
                </c:pt>
                <c:pt idx="660">
                  <c:v>19951.68</c:v>
                </c:pt>
                <c:pt idx="661">
                  <c:v>20122.259999999998</c:v>
                </c:pt>
                <c:pt idx="662">
                  <c:v>20135.419999999998</c:v>
                </c:pt>
                <c:pt idx="663">
                  <c:v>19970.23</c:v>
                </c:pt>
                <c:pt idx="664">
                  <c:v>19692.16</c:v>
                </c:pt>
                <c:pt idx="665">
                  <c:v>19630.330000000002</c:v>
                </c:pt>
                <c:pt idx="666">
                  <c:v>19681.11</c:v>
                </c:pt>
                <c:pt idx="667">
                  <c:v>19697.18</c:v>
                </c:pt>
                <c:pt idx="668">
                  <c:v>19798.490000000002</c:v>
                </c:pt>
                <c:pt idx="669">
                  <c:v>19737.21</c:v>
                </c:pt>
                <c:pt idx="670">
                  <c:v>19777.560000000001</c:v>
                </c:pt>
                <c:pt idx="671">
                  <c:v>19647.740000000002</c:v>
                </c:pt>
                <c:pt idx="672">
                  <c:v>19670.48</c:v>
                </c:pt>
                <c:pt idx="673">
                  <c:v>19591.41</c:v>
                </c:pt>
                <c:pt idx="674">
                  <c:v>19556.990000000002</c:v>
                </c:pt>
                <c:pt idx="675">
                  <c:v>19806.78</c:v>
                </c:pt>
                <c:pt idx="676">
                  <c:v>19953.060000000001</c:v>
                </c:pt>
                <c:pt idx="677">
                  <c:v>19753.46</c:v>
                </c:pt>
                <c:pt idx="678">
                  <c:v>19941.64</c:v>
                </c:pt>
                <c:pt idx="679">
                  <c:v>19943.95</c:v>
                </c:pt>
                <c:pt idx="680">
                  <c:v>19890.560000000001</c:v>
                </c:pt>
                <c:pt idx="681">
                  <c:v>19915.64</c:v>
                </c:pt>
                <c:pt idx="682">
                  <c:v>19709.009999999998</c:v>
                </c:pt>
                <c:pt idx="683">
                  <c:v>19335.72</c:v>
                </c:pt>
                <c:pt idx="684">
                  <c:v>19154.03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  <c:pt idx="0">
                  <c:v>23588.55</c:v>
                </c:pt>
                <c:pt idx="1">
                  <c:v>23806.560000000001</c:v>
                </c:pt>
                <c:pt idx="2">
                  <c:v>23468.560000000001</c:v>
                </c:pt>
                <c:pt idx="3">
                  <c:v>23402.01</c:v>
                </c:pt>
                <c:pt idx="4">
                  <c:v>23561.98</c:v>
                </c:pt>
                <c:pt idx="5">
                  <c:v>23738.42</c:v>
                </c:pt>
                <c:pt idx="6">
                  <c:v>23908.85</c:v>
                </c:pt>
                <c:pt idx="7">
                  <c:v>23869.73</c:v>
                </c:pt>
                <c:pt idx="8">
                  <c:v>23788.25</c:v>
                </c:pt>
                <c:pt idx="9">
                  <c:v>23943.45</c:v>
                </c:pt>
                <c:pt idx="10">
                  <c:v>23995.37</c:v>
                </c:pt>
                <c:pt idx="11">
                  <c:v>23414.69</c:v>
                </c:pt>
                <c:pt idx="12">
                  <c:v>23118.13</c:v>
                </c:pt>
                <c:pt idx="13">
                  <c:v>23023.73</c:v>
                </c:pt>
                <c:pt idx="14">
                  <c:v>23421.59</c:v>
                </c:pt>
                <c:pt idx="15">
                  <c:v>23318.57</c:v>
                </c:pt>
                <c:pt idx="16">
                  <c:v>23392.61</c:v>
                </c:pt>
                <c:pt idx="17">
                  <c:v>23243.360000000001</c:v>
                </c:pt>
                <c:pt idx="18">
                  <c:v>23463.89</c:v>
                </c:pt>
                <c:pt idx="19">
                  <c:v>23869.38</c:v>
                </c:pt>
                <c:pt idx="20">
                  <c:v>23910.01</c:v>
                </c:pt>
                <c:pt idx="21">
                  <c:v>24040.87</c:v>
                </c:pt>
                <c:pt idx="22">
                  <c:v>24081.75</c:v>
                </c:pt>
                <c:pt idx="23">
                  <c:v>24108.11</c:v>
                </c:pt>
                <c:pt idx="24">
                  <c:v>24115.95</c:v>
                </c:pt>
                <c:pt idx="25">
                  <c:v>23975.38</c:v>
                </c:pt>
                <c:pt idx="26">
                  <c:v>23997.39</c:v>
                </c:pt>
                <c:pt idx="27">
                  <c:v>24059.86</c:v>
                </c:pt>
                <c:pt idx="28">
                  <c:v>23903.29</c:v>
                </c:pt>
                <c:pt idx="29">
                  <c:v>23767.09</c:v>
                </c:pt>
                <c:pt idx="30">
                  <c:v>23303.21</c:v>
                </c:pt>
                <c:pt idx="31">
                  <c:v>23577.439999999999</c:v>
                </c:pt>
                <c:pt idx="32">
                  <c:v>23365.360000000001</c:v>
                </c:pt>
                <c:pt idx="33">
                  <c:v>23782.49</c:v>
                </c:pt>
                <c:pt idx="34">
                  <c:v>23967.18</c:v>
                </c:pt>
                <c:pt idx="35">
                  <c:v>23931.51</c:v>
                </c:pt>
                <c:pt idx="36">
                  <c:v>23824.85</c:v>
                </c:pt>
                <c:pt idx="37">
                  <c:v>23853.56</c:v>
                </c:pt>
                <c:pt idx="38">
                  <c:v>23923.09</c:v>
                </c:pt>
                <c:pt idx="39">
                  <c:v>23908.77</c:v>
                </c:pt>
                <c:pt idx="40">
                  <c:v>23945.53</c:v>
                </c:pt>
                <c:pt idx="41">
                  <c:v>24046.09</c:v>
                </c:pt>
                <c:pt idx="42">
                  <c:v>24091.119999999999</c:v>
                </c:pt>
                <c:pt idx="43">
                  <c:v>24036.3</c:v>
                </c:pt>
                <c:pt idx="44">
                  <c:v>24050.04</c:v>
                </c:pt>
                <c:pt idx="45">
                  <c:v>23468.15</c:v>
                </c:pt>
                <c:pt idx="46">
                  <c:v>23438.43</c:v>
                </c:pt>
                <c:pt idx="47">
                  <c:v>23449.47</c:v>
                </c:pt>
                <c:pt idx="48">
                  <c:v>23544.31</c:v>
                </c:pt>
                <c:pt idx="49">
                  <c:v>23412.48</c:v>
                </c:pt>
                <c:pt idx="50">
                  <c:v>23363.439999999999</c:v>
                </c:pt>
                <c:pt idx="51">
                  <c:v>23203.77</c:v>
                </c:pt>
                <c:pt idx="52">
                  <c:v>23388.18</c:v>
                </c:pt>
                <c:pt idx="53">
                  <c:v>23562.05</c:v>
                </c:pt>
                <c:pt idx="54">
                  <c:v>23498.77</c:v>
                </c:pt>
                <c:pt idx="55">
                  <c:v>23482.32</c:v>
                </c:pt>
                <c:pt idx="56">
                  <c:v>23507.82</c:v>
                </c:pt>
                <c:pt idx="57">
                  <c:v>23608.06</c:v>
                </c:pt>
                <c:pt idx="58">
                  <c:v>23347.18</c:v>
                </c:pt>
                <c:pt idx="59">
                  <c:v>23219.51</c:v>
                </c:pt>
                <c:pt idx="60">
                  <c:v>23108.080000000002</c:v>
                </c:pt>
                <c:pt idx="61">
                  <c:v>23303.17</c:v>
                </c:pt>
                <c:pt idx="62">
                  <c:v>23389.53</c:v>
                </c:pt>
                <c:pt idx="63">
                  <c:v>23420.62</c:v>
                </c:pt>
                <c:pt idx="64">
                  <c:v>23340.77</c:v>
                </c:pt>
                <c:pt idx="65">
                  <c:v>23360.06</c:v>
                </c:pt>
                <c:pt idx="66">
                  <c:v>23452.63</c:v>
                </c:pt>
                <c:pt idx="67">
                  <c:v>23545.7</c:v>
                </c:pt>
                <c:pt idx="68">
                  <c:v>23471.82</c:v>
                </c:pt>
                <c:pt idx="69">
                  <c:v>23591.09</c:v>
                </c:pt>
                <c:pt idx="70">
                  <c:v>23336</c:v>
                </c:pt>
                <c:pt idx="71">
                  <c:v>23352.560000000001</c:v>
                </c:pt>
                <c:pt idx="72">
                  <c:v>23328.52</c:v>
                </c:pt>
                <c:pt idx="73">
                  <c:v>22852.720000000001</c:v>
                </c:pt>
                <c:pt idx="74">
                  <c:v>22988.799999999999</c:v>
                </c:pt>
                <c:pt idx="75">
                  <c:v>22961.23</c:v>
                </c:pt>
                <c:pt idx="76">
                  <c:v>23008.43</c:v>
                </c:pt>
                <c:pt idx="77">
                  <c:v>22896.22</c:v>
                </c:pt>
                <c:pt idx="78">
                  <c:v>22819.919999999998</c:v>
                </c:pt>
                <c:pt idx="79">
                  <c:v>22780.99</c:v>
                </c:pt>
                <c:pt idx="80">
                  <c:v>22648.81</c:v>
                </c:pt>
                <c:pt idx="81">
                  <c:v>22581.279999999999</c:v>
                </c:pt>
                <c:pt idx="82">
                  <c:v>22649.85</c:v>
                </c:pt>
                <c:pt idx="83">
                  <c:v>22522.39</c:v>
                </c:pt>
                <c:pt idx="84">
                  <c:v>22615.47</c:v>
                </c:pt>
                <c:pt idx="85">
                  <c:v>22219.63</c:v>
                </c:pt>
                <c:pt idx="86">
                  <c:v>21820.77</c:v>
                </c:pt>
                <c:pt idx="87">
                  <c:v>21601.46</c:v>
                </c:pt>
                <c:pt idx="88">
                  <c:v>21467.77</c:v>
                </c:pt>
                <c:pt idx="89">
                  <c:v>21629.24</c:v>
                </c:pt>
                <c:pt idx="90">
                  <c:v>21475.279999999999</c:v>
                </c:pt>
                <c:pt idx="91">
                  <c:v>21410.2</c:v>
                </c:pt>
                <c:pt idx="92">
                  <c:v>21437.74</c:v>
                </c:pt>
                <c:pt idx="93">
                  <c:v>21795.01</c:v>
                </c:pt>
                <c:pt idx="94">
                  <c:v>21938.77</c:v>
                </c:pt>
                <c:pt idx="95">
                  <c:v>21811.98</c:v>
                </c:pt>
                <c:pt idx="96">
                  <c:v>21955.79</c:v>
                </c:pt>
                <c:pt idx="97">
                  <c:v>22184.91</c:v>
                </c:pt>
                <c:pt idx="98">
                  <c:v>22036.48</c:v>
                </c:pt>
                <c:pt idx="99">
                  <c:v>22168.74</c:v>
                </c:pt>
                <c:pt idx="100">
                  <c:v>22204.75</c:v>
                </c:pt>
                <c:pt idx="101">
                  <c:v>22255.56</c:v>
                </c:pt>
                <c:pt idx="102">
                  <c:v>22027.86</c:v>
                </c:pt>
                <c:pt idx="103">
                  <c:v>22041.08</c:v>
                </c:pt>
                <c:pt idx="104">
                  <c:v>22019.66</c:v>
                </c:pt>
                <c:pt idx="105">
                  <c:v>21825.919999999998</c:v>
                </c:pt>
                <c:pt idx="106">
                  <c:v>21619.21</c:v>
                </c:pt>
                <c:pt idx="107">
                  <c:v>21438.35</c:v>
                </c:pt>
                <c:pt idx="108">
                  <c:v>21333.51</c:v>
                </c:pt>
                <c:pt idx="109">
                  <c:v>21241.29</c:v>
                </c:pt>
                <c:pt idx="110">
                  <c:v>21164.61</c:v>
                </c:pt>
                <c:pt idx="111">
                  <c:v>20694.349999999999</c:v>
                </c:pt>
                <c:pt idx="112">
                  <c:v>20662.23</c:v>
                </c:pt>
                <c:pt idx="113">
                  <c:v>20667.560000000001</c:v>
                </c:pt>
                <c:pt idx="114">
                  <c:v>20748.349999999999</c:v>
                </c:pt>
                <c:pt idx="115">
                  <c:v>20520.68</c:v>
                </c:pt>
                <c:pt idx="116">
                  <c:v>20511.21</c:v>
                </c:pt>
                <c:pt idx="117">
                  <c:v>20529.939999999999</c:v>
                </c:pt>
                <c:pt idx="118">
                  <c:v>20329.009999999998</c:v>
                </c:pt>
                <c:pt idx="119">
                  <c:v>20719.310000000001</c:v>
                </c:pt>
                <c:pt idx="120">
                  <c:v>20731.189999999999</c:v>
                </c:pt>
                <c:pt idx="121">
                  <c:v>20626.05</c:v>
                </c:pt>
                <c:pt idx="122">
                  <c:v>20684.060000000001</c:v>
                </c:pt>
                <c:pt idx="123">
                  <c:v>20633.900000000001</c:v>
                </c:pt>
                <c:pt idx="124">
                  <c:v>20465.71</c:v>
                </c:pt>
                <c:pt idx="125">
                  <c:v>20419.88</c:v>
                </c:pt>
                <c:pt idx="126">
                  <c:v>20697.419999999998</c:v>
                </c:pt>
                <c:pt idx="127">
                  <c:v>20503.38</c:v>
                </c:pt>
                <c:pt idx="128">
                  <c:v>20782.060000000001</c:v>
                </c:pt>
                <c:pt idx="129">
                  <c:v>20682.240000000002</c:v>
                </c:pt>
                <c:pt idx="130">
                  <c:v>20570.189999999999</c:v>
                </c:pt>
                <c:pt idx="131">
                  <c:v>20607.830000000002</c:v>
                </c:pt>
                <c:pt idx="132">
                  <c:v>20941.830000000002</c:v>
                </c:pt>
                <c:pt idx="133">
                  <c:v>21211.06</c:v>
                </c:pt>
                <c:pt idx="134">
                  <c:v>21556.69</c:v>
                </c:pt>
                <c:pt idx="135">
                  <c:v>21589.11</c:v>
                </c:pt>
                <c:pt idx="136">
                  <c:v>21792.98</c:v>
                </c:pt>
                <c:pt idx="137">
                  <c:v>21652.95</c:v>
                </c:pt>
                <c:pt idx="138">
                  <c:v>21709.74</c:v>
                </c:pt>
                <c:pt idx="139">
                  <c:v>21823.07</c:v>
                </c:pt>
                <c:pt idx="140">
                  <c:v>21744.880000000001</c:v>
                </c:pt>
                <c:pt idx="141">
                  <c:v>21686.53</c:v>
                </c:pt>
                <c:pt idx="142">
                  <c:v>21445.03</c:v>
                </c:pt>
                <c:pt idx="143">
                  <c:v>21474.3</c:v>
                </c:pt>
                <c:pt idx="144">
                  <c:v>21347.84</c:v>
                </c:pt>
                <c:pt idx="145">
                  <c:v>21488.27</c:v>
                </c:pt>
                <c:pt idx="146">
                  <c:v>21655.52</c:v>
                </c:pt>
                <c:pt idx="147">
                  <c:v>21720.14</c:v>
                </c:pt>
                <c:pt idx="148">
                  <c:v>21649.93</c:v>
                </c:pt>
                <c:pt idx="149">
                  <c:v>21601.86</c:v>
                </c:pt>
                <c:pt idx="150">
                  <c:v>21687.29</c:v>
                </c:pt>
                <c:pt idx="151">
                  <c:v>21672.65</c:v>
                </c:pt>
                <c:pt idx="152">
                  <c:v>21746.38</c:v>
                </c:pt>
                <c:pt idx="153">
                  <c:v>21755.63</c:v>
                </c:pt>
                <c:pt idx="154">
                  <c:v>21708.720000000001</c:v>
                </c:pt>
                <c:pt idx="155">
                  <c:v>21784.22</c:v>
                </c:pt>
                <c:pt idx="156">
                  <c:v>21758.34</c:v>
                </c:pt>
                <c:pt idx="157">
                  <c:v>21324.93</c:v>
                </c:pt>
                <c:pt idx="158">
                  <c:v>21338.17</c:v>
                </c:pt>
                <c:pt idx="159">
                  <c:v>21129.64</c:v>
                </c:pt>
                <c:pt idx="160">
                  <c:v>21313.77</c:v>
                </c:pt>
                <c:pt idx="161">
                  <c:v>21317.86</c:v>
                </c:pt>
                <c:pt idx="162">
                  <c:v>21497.82</c:v>
                </c:pt>
                <c:pt idx="163">
                  <c:v>21491.39</c:v>
                </c:pt>
                <c:pt idx="164">
                  <c:v>21358.720000000001</c:v>
                </c:pt>
                <c:pt idx="165">
                  <c:v>21153.65</c:v>
                </c:pt>
                <c:pt idx="166">
                  <c:v>21185.25</c:v>
                </c:pt>
                <c:pt idx="167">
                  <c:v>21119.73</c:v>
                </c:pt>
                <c:pt idx="168">
                  <c:v>21111.23</c:v>
                </c:pt>
                <c:pt idx="169">
                  <c:v>21259.7</c:v>
                </c:pt>
                <c:pt idx="170">
                  <c:v>21227.18</c:v>
                </c:pt>
                <c:pt idx="171">
                  <c:v>21166.12</c:v>
                </c:pt>
                <c:pt idx="172">
                  <c:v>20907.77</c:v>
                </c:pt>
                <c:pt idx="173">
                  <c:v>20842.28</c:v>
                </c:pt>
                <c:pt idx="174">
                  <c:v>20800.64</c:v>
                </c:pt>
                <c:pt idx="175">
                  <c:v>20464.57</c:v>
                </c:pt>
                <c:pt idx="176">
                  <c:v>20438.03</c:v>
                </c:pt>
                <c:pt idx="177">
                  <c:v>20823.099999999999</c:v>
                </c:pt>
                <c:pt idx="178">
                  <c:v>20942.53</c:v>
                </c:pt>
                <c:pt idx="179">
                  <c:v>21071.73</c:v>
                </c:pt>
                <c:pt idx="180">
                  <c:v>21297.7</c:v>
                </c:pt>
                <c:pt idx="181">
                  <c:v>21232.38</c:v>
                </c:pt>
                <c:pt idx="182">
                  <c:v>21117.22</c:v>
                </c:pt>
                <c:pt idx="183">
                  <c:v>21209.56</c:v>
                </c:pt>
                <c:pt idx="184">
                  <c:v>21404.54</c:v>
                </c:pt>
                <c:pt idx="185">
                  <c:v>21318.799999999999</c:v>
                </c:pt>
                <c:pt idx="186">
                  <c:v>21430.06</c:v>
                </c:pt>
                <c:pt idx="187">
                  <c:v>21398.85</c:v>
                </c:pt>
                <c:pt idx="188">
                  <c:v>21153.200000000001</c:v>
                </c:pt>
                <c:pt idx="189">
                  <c:v>21191.53</c:v>
                </c:pt>
                <c:pt idx="190">
                  <c:v>21077.48</c:v>
                </c:pt>
                <c:pt idx="191">
                  <c:v>21277.66</c:v>
                </c:pt>
                <c:pt idx="192">
                  <c:v>21584.09</c:v>
                </c:pt>
                <c:pt idx="193">
                  <c:v>21559.759999999998</c:v>
                </c:pt>
                <c:pt idx="194">
                  <c:v>21639.119999999999</c:v>
                </c:pt>
                <c:pt idx="195">
                  <c:v>22190.49</c:v>
                </c:pt>
                <c:pt idx="196">
                  <c:v>22270.29</c:v>
                </c:pt>
                <c:pt idx="197">
                  <c:v>22334.69</c:v>
                </c:pt>
                <c:pt idx="198">
                  <c:v>22362.92</c:v>
                </c:pt>
                <c:pt idx="199">
                  <c:v>22268.37</c:v>
                </c:pt>
                <c:pt idx="200">
                  <c:v>22280.19</c:v>
                </c:pt>
                <c:pt idx="201">
                  <c:v>22250.37</c:v>
                </c:pt>
                <c:pt idx="202">
                  <c:v>22305.63</c:v>
                </c:pt>
                <c:pt idx="203">
                  <c:v>22345.19</c:v>
                </c:pt>
                <c:pt idx="204">
                  <c:v>22261.33</c:v>
                </c:pt>
                <c:pt idx="205">
                  <c:v>22211.03</c:v>
                </c:pt>
                <c:pt idx="206">
                  <c:v>21878.78</c:v>
                </c:pt>
                <c:pt idx="207">
                  <c:v>21721.42</c:v>
                </c:pt>
                <c:pt idx="208">
                  <c:v>21687.57</c:v>
                </c:pt>
                <c:pt idx="209">
                  <c:v>21811.88</c:v>
                </c:pt>
                <c:pt idx="210">
                  <c:v>21900.55</c:v>
                </c:pt>
                <c:pt idx="211">
                  <c:v>21839.18</c:v>
                </c:pt>
                <c:pt idx="212">
                  <c:v>21787.599999999999</c:v>
                </c:pt>
                <c:pt idx="213">
                  <c:v>21722.720000000001</c:v>
                </c:pt>
                <c:pt idx="214">
                  <c:v>21744.639999999999</c:v>
                </c:pt>
                <c:pt idx="215">
                  <c:v>21682.94</c:v>
                </c:pt>
                <c:pt idx="216">
                  <c:v>21267.25</c:v>
                </c:pt>
                <c:pt idx="217">
                  <c:v>21191.32</c:v>
                </c:pt>
                <c:pt idx="218">
                  <c:v>21388.59</c:v>
                </c:pt>
                <c:pt idx="219">
                  <c:v>21460.99</c:v>
                </c:pt>
                <c:pt idx="220">
                  <c:v>21275.43</c:v>
                </c:pt>
                <c:pt idx="221">
                  <c:v>21713.26</c:v>
                </c:pt>
                <c:pt idx="222">
                  <c:v>21614.17</c:v>
                </c:pt>
                <c:pt idx="223">
                  <c:v>21585.55</c:v>
                </c:pt>
                <c:pt idx="224">
                  <c:v>21612.67</c:v>
                </c:pt>
                <c:pt idx="225">
                  <c:v>21521.68</c:v>
                </c:pt>
                <c:pt idx="226">
                  <c:v>21522.75</c:v>
                </c:pt>
                <c:pt idx="227">
                  <c:v>21474.17</c:v>
                </c:pt>
                <c:pt idx="228">
                  <c:v>21568.48</c:v>
                </c:pt>
                <c:pt idx="229">
                  <c:v>21145.94</c:v>
                </c:pt>
                <c:pt idx="230">
                  <c:v>21359.32</c:v>
                </c:pt>
                <c:pt idx="231">
                  <c:v>21472.16</c:v>
                </c:pt>
                <c:pt idx="232">
                  <c:v>21684.6</c:v>
                </c:pt>
                <c:pt idx="233">
                  <c:v>21798.38</c:v>
                </c:pt>
                <c:pt idx="234">
                  <c:v>21860.39</c:v>
                </c:pt>
                <c:pt idx="235">
                  <c:v>21641.58</c:v>
                </c:pt>
                <c:pt idx="236">
                  <c:v>21536.55</c:v>
                </c:pt>
                <c:pt idx="237">
                  <c:v>21578.81</c:v>
                </c:pt>
                <c:pt idx="238">
                  <c:v>21610.880000000001</c:v>
                </c:pt>
                <c:pt idx="239">
                  <c:v>21590.03</c:v>
                </c:pt>
                <c:pt idx="240">
                  <c:v>21451.23</c:v>
                </c:pt>
                <c:pt idx="241">
                  <c:v>21553.35</c:v>
                </c:pt>
                <c:pt idx="242">
                  <c:v>21494.85</c:v>
                </c:pt>
                <c:pt idx="243">
                  <c:v>21344.17</c:v>
                </c:pt>
                <c:pt idx="244">
                  <c:v>21306.36</c:v>
                </c:pt>
                <c:pt idx="245">
                  <c:v>21051.51</c:v>
                </c:pt>
                <c:pt idx="246">
                  <c:v>21235.62</c:v>
                </c:pt>
                <c:pt idx="247">
                  <c:v>21213.74</c:v>
                </c:pt>
                <c:pt idx="248">
                  <c:v>20885.88</c:v>
                </c:pt>
                <c:pt idx="249">
                  <c:v>20562.39</c:v>
                </c:pt>
                <c:pt idx="250">
                  <c:v>20844.77</c:v>
                </c:pt>
                <c:pt idx="251">
                  <c:v>20971.66</c:v>
                </c:pt>
                <c:pt idx="252">
                  <c:v>20981.23</c:v>
                </c:pt>
                <c:pt idx="253">
                  <c:v>20922.580000000002</c:v>
                </c:pt>
                <c:pt idx="254">
                  <c:v>20929.63</c:v>
                </c:pt>
                <c:pt idx="255">
                  <c:v>20869.419999999998</c:v>
                </c:pt>
                <c:pt idx="256">
                  <c:v>20706.27</c:v>
                </c:pt>
                <c:pt idx="257">
                  <c:v>20673.66</c:v>
                </c:pt>
                <c:pt idx="258">
                  <c:v>20759.48</c:v>
                </c:pt>
                <c:pt idx="259">
                  <c:v>20844.310000000001</c:v>
                </c:pt>
                <c:pt idx="260">
                  <c:v>20620.72</c:v>
                </c:pt>
                <c:pt idx="261">
                  <c:v>20686.29</c:v>
                </c:pt>
                <c:pt idx="262">
                  <c:v>20805.93</c:v>
                </c:pt>
                <c:pt idx="263">
                  <c:v>20892.68</c:v>
                </c:pt>
                <c:pt idx="264">
                  <c:v>20682.12</c:v>
                </c:pt>
                <c:pt idx="265">
                  <c:v>20571.75</c:v>
                </c:pt>
                <c:pt idx="266">
                  <c:v>20580.25</c:v>
                </c:pt>
                <c:pt idx="267">
                  <c:v>20571.28</c:v>
                </c:pt>
                <c:pt idx="268">
                  <c:v>20389.89</c:v>
                </c:pt>
                <c:pt idx="269">
                  <c:v>20345.919999999998</c:v>
                </c:pt>
                <c:pt idx="270">
                  <c:v>20494.349999999999</c:v>
                </c:pt>
                <c:pt idx="271">
                  <c:v>20347.919999999998</c:v>
                </c:pt>
                <c:pt idx="272">
                  <c:v>20266.22</c:v>
                </c:pt>
                <c:pt idx="273">
                  <c:v>19692.580000000002</c:v>
                </c:pt>
                <c:pt idx="274">
                  <c:v>20084.38</c:v>
                </c:pt>
                <c:pt idx="275">
                  <c:v>20211.57</c:v>
                </c:pt>
                <c:pt idx="276">
                  <c:v>19530.349999999999</c:v>
                </c:pt>
                <c:pt idx="277">
                  <c:v>19785.43</c:v>
                </c:pt>
                <c:pt idx="278">
                  <c:v>20334.73</c:v>
                </c:pt>
                <c:pt idx="279">
                  <c:v>20841.34</c:v>
                </c:pt>
                <c:pt idx="280">
                  <c:v>21168.62</c:v>
                </c:pt>
                <c:pt idx="281">
                  <c:v>21330.36</c:v>
                </c:pt>
                <c:pt idx="282">
                  <c:v>21563.27</c:v>
                </c:pt>
                <c:pt idx="283">
                  <c:v>21751.31</c:v>
                </c:pt>
                <c:pt idx="284">
                  <c:v>21871.34</c:v>
                </c:pt>
                <c:pt idx="285">
                  <c:v>21631.47</c:v>
                </c:pt>
                <c:pt idx="286">
                  <c:v>21279.02</c:v>
                </c:pt>
                <c:pt idx="287">
                  <c:v>21365.78</c:v>
                </c:pt>
                <c:pt idx="288">
                  <c:v>21734.94</c:v>
                </c:pt>
                <c:pt idx="289">
                  <c:v>21805.02</c:v>
                </c:pt>
                <c:pt idx="290">
                  <c:v>21979.18</c:v>
                </c:pt>
                <c:pt idx="291">
                  <c:v>22576.62</c:v>
                </c:pt>
                <c:pt idx="292">
                  <c:v>22698.79</c:v>
                </c:pt>
                <c:pt idx="293">
                  <c:v>22362.2</c:v>
                </c:pt>
                <c:pt idx="294">
                  <c:v>22437.95</c:v>
                </c:pt>
                <c:pt idx="295">
                  <c:v>22216.98</c:v>
                </c:pt>
                <c:pt idx="296">
                  <c:v>22006.83</c:v>
                </c:pt>
                <c:pt idx="297">
                  <c:v>21838.1</c:v>
                </c:pt>
                <c:pt idx="298">
                  <c:v>21684.639999999999</c:v>
                </c:pt>
                <c:pt idx="299">
                  <c:v>21555.61</c:v>
                </c:pt>
                <c:pt idx="300">
                  <c:v>21687.119999999999</c:v>
                </c:pt>
                <c:pt idx="301">
                  <c:v>21852.92</c:v>
                </c:pt>
                <c:pt idx="302">
                  <c:v>21873.74</c:v>
                </c:pt>
                <c:pt idx="303">
                  <c:v>21818.73</c:v>
                </c:pt>
                <c:pt idx="304">
                  <c:v>21990.41</c:v>
                </c:pt>
                <c:pt idx="305">
                  <c:v>21892.29</c:v>
                </c:pt>
                <c:pt idx="306">
                  <c:v>22324.01</c:v>
                </c:pt>
                <c:pt idx="307">
                  <c:v>22494.58</c:v>
                </c:pt>
                <c:pt idx="308">
                  <c:v>22583.43</c:v>
                </c:pt>
                <c:pt idx="309">
                  <c:v>22444.65</c:v>
                </c:pt>
                <c:pt idx="310">
                  <c:v>22160.83</c:v>
                </c:pt>
                <c:pt idx="311">
                  <c:v>22051.65</c:v>
                </c:pt>
                <c:pt idx="312">
                  <c:v>22308.42</c:v>
                </c:pt>
                <c:pt idx="313">
                  <c:v>21906.41</c:v>
                </c:pt>
                <c:pt idx="314">
                  <c:v>21920.46</c:v>
                </c:pt>
                <c:pt idx="315">
                  <c:v>21568.400000000001</c:v>
                </c:pt>
                <c:pt idx="316">
                  <c:v>21465.99</c:v>
                </c:pt>
                <c:pt idx="317">
                  <c:v>21476.66</c:v>
                </c:pt>
                <c:pt idx="318">
                  <c:v>21703.21</c:v>
                </c:pt>
                <c:pt idx="319">
                  <c:v>22207.09</c:v>
                </c:pt>
                <c:pt idx="320">
                  <c:v>22410.15</c:v>
                </c:pt>
                <c:pt idx="321">
                  <c:v>22672.25</c:v>
                </c:pt>
                <c:pt idx="322">
                  <c:v>22551.67</c:v>
                </c:pt>
                <c:pt idx="323">
                  <c:v>22873.13</c:v>
                </c:pt>
                <c:pt idx="324">
                  <c:v>22959.41</c:v>
                </c:pt>
                <c:pt idx="325">
                  <c:v>22549.24</c:v>
                </c:pt>
                <c:pt idx="326">
                  <c:v>22520.59</c:v>
                </c:pt>
                <c:pt idx="327">
                  <c:v>22711.13</c:v>
                </c:pt>
                <c:pt idx="328">
                  <c:v>23051.19</c:v>
                </c:pt>
                <c:pt idx="329">
                  <c:v>23589.38</c:v>
                </c:pt>
                <c:pt idx="330">
                  <c:v>23587.05</c:v>
                </c:pt>
                <c:pt idx="331">
                  <c:v>23928.62</c:v>
                </c:pt>
                <c:pt idx="332">
                  <c:v>24247.82</c:v>
                </c:pt>
                <c:pt idx="333">
                  <c:v>24260.63</c:v>
                </c:pt>
                <c:pt idx="334">
                  <c:v>24448.07</c:v>
                </c:pt>
                <c:pt idx="335">
                  <c:v>24306.54</c:v>
                </c:pt>
                <c:pt idx="336">
                  <c:v>24286.1</c:v>
                </c:pt>
                <c:pt idx="337">
                  <c:v>24089.32</c:v>
                </c:pt>
                <c:pt idx="338">
                  <c:v>24033.79</c:v>
                </c:pt>
                <c:pt idx="339">
                  <c:v>23950.98</c:v>
                </c:pt>
                <c:pt idx="340">
                  <c:v>23971.41</c:v>
                </c:pt>
                <c:pt idx="341">
                  <c:v>23781.75</c:v>
                </c:pt>
                <c:pt idx="342">
                  <c:v>23842.05</c:v>
                </c:pt>
                <c:pt idx="343">
                  <c:v>23481.53</c:v>
                </c:pt>
                <c:pt idx="344">
                  <c:v>23105.279999999999</c:v>
                </c:pt>
                <c:pt idx="345">
                  <c:v>22858.41</c:v>
                </c:pt>
                <c:pt idx="346">
                  <c:v>22709.37</c:v>
                </c:pt>
                <c:pt idx="347">
                  <c:v>22667.85</c:v>
                </c:pt>
                <c:pt idx="348">
                  <c:v>22396.880000000001</c:v>
                </c:pt>
                <c:pt idx="349">
                  <c:v>22372.89</c:v>
                </c:pt>
                <c:pt idx="350">
                  <c:v>22535.34</c:v>
                </c:pt>
                <c:pt idx="351">
                  <c:v>22692.25</c:v>
                </c:pt>
                <c:pt idx="352">
                  <c:v>22753.18</c:v>
                </c:pt>
                <c:pt idx="353">
                  <c:v>22820.48</c:v>
                </c:pt>
                <c:pt idx="354">
                  <c:v>22890.61</c:v>
                </c:pt>
                <c:pt idx="355">
                  <c:v>23032.17</c:v>
                </c:pt>
                <c:pt idx="356">
                  <c:v>22968.18</c:v>
                </c:pt>
                <c:pt idx="357">
                  <c:v>23006.77</c:v>
                </c:pt>
                <c:pt idx="358">
                  <c:v>22838.06</c:v>
                </c:pt>
                <c:pt idx="359">
                  <c:v>22602.240000000002</c:v>
                </c:pt>
                <c:pt idx="360">
                  <c:v>22463.03</c:v>
                </c:pt>
                <c:pt idx="361">
                  <c:v>22390.2</c:v>
                </c:pt>
                <c:pt idx="362">
                  <c:v>22306.83</c:v>
                </c:pt>
                <c:pt idx="363">
                  <c:v>22288.31</c:v>
                </c:pt>
                <c:pt idx="364">
                  <c:v>22340.95</c:v>
                </c:pt>
                <c:pt idx="365">
                  <c:v>22240.42</c:v>
                </c:pt>
                <c:pt idx="366">
                  <c:v>22380.28</c:v>
                </c:pt>
                <c:pt idx="367">
                  <c:v>22356.080000000002</c:v>
                </c:pt>
                <c:pt idx="368">
                  <c:v>22124.6</c:v>
                </c:pt>
                <c:pt idx="369">
                  <c:v>22608.86</c:v>
                </c:pt>
                <c:pt idx="370">
                  <c:v>22648.880000000001</c:v>
                </c:pt>
                <c:pt idx="371">
                  <c:v>22800.61</c:v>
                </c:pt>
                <c:pt idx="372">
                  <c:v>22666.68</c:v>
                </c:pt>
                <c:pt idx="373">
                  <c:v>22635.68</c:v>
                </c:pt>
                <c:pt idx="374">
                  <c:v>22613.5</c:v>
                </c:pt>
                <c:pt idx="375">
                  <c:v>22754.73</c:v>
                </c:pt>
                <c:pt idx="376">
                  <c:v>22775.47</c:v>
                </c:pt>
                <c:pt idx="377">
                  <c:v>22678.06</c:v>
                </c:pt>
                <c:pt idx="378">
                  <c:v>22631.32</c:v>
                </c:pt>
                <c:pt idx="379">
                  <c:v>22712.75</c:v>
                </c:pt>
                <c:pt idx="380">
                  <c:v>22717.15</c:v>
                </c:pt>
                <c:pt idx="381">
                  <c:v>22645.66</c:v>
                </c:pt>
                <c:pt idx="382">
                  <c:v>22555.05</c:v>
                </c:pt>
                <c:pt idx="383">
                  <c:v>22507.17</c:v>
                </c:pt>
                <c:pt idx="384">
                  <c:v>22869.98</c:v>
                </c:pt>
                <c:pt idx="385">
                  <c:v>22926.47</c:v>
                </c:pt>
                <c:pt idx="386">
                  <c:v>22949.32</c:v>
                </c:pt>
                <c:pt idx="387">
                  <c:v>22832.22</c:v>
                </c:pt>
                <c:pt idx="388">
                  <c:v>22692.86</c:v>
                </c:pt>
                <c:pt idx="389">
                  <c:v>22233.52</c:v>
                </c:pt>
                <c:pt idx="390">
                  <c:v>22044.62</c:v>
                </c:pt>
                <c:pt idx="391">
                  <c:v>22321.599999999999</c:v>
                </c:pt>
                <c:pt idx="392">
                  <c:v>22105.95</c:v>
                </c:pt>
                <c:pt idx="393">
                  <c:v>21866.16</c:v>
                </c:pt>
                <c:pt idx="394">
                  <c:v>21751.5</c:v>
                </c:pt>
                <c:pt idx="395">
                  <c:v>21784</c:v>
                </c:pt>
                <c:pt idx="396">
                  <c:v>21927.81</c:v>
                </c:pt>
                <c:pt idx="397">
                  <c:v>22312.25</c:v>
                </c:pt>
                <c:pt idx="398">
                  <c:v>22332.82</c:v>
                </c:pt>
                <c:pt idx="399">
                  <c:v>22299.39</c:v>
                </c:pt>
                <c:pt idx="400">
                  <c:v>22356.54</c:v>
                </c:pt>
                <c:pt idx="401">
                  <c:v>22368.78</c:v>
                </c:pt>
                <c:pt idx="402">
                  <c:v>22556.55</c:v>
                </c:pt>
                <c:pt idx="403">
                  <c:v>22535.65</c:v>
                </c:pt>
                <c:pt idx="404">
                  <c:v>22782.01</c:v>
                </c:pt>
                <c:pt idx="405">
                  <c:v>22581.4</c:v>
                </c:pt>
                <c:pt idx="406">
                  <c:v>22618.52</c:v>
                </c:pt>
                <c:pt idx="407">
                  <c:v>22806.89</c:v>
                </c:pt>
                <c:pt idx="408">
                  <c:v>22885.84</c:v>
                </c:pt>
                <c:pt idx="409">
                  <c:v>22898.39</c:v>
                </c:pt>
                <c:pt idx="410">
                  <c:v>22993.26</c:v>
                </c:pt>
                <c:pt idx="411">
                  <c:v>23011.57</c:v>
                </c:pt>
                <c:pt idx="412">
                  <c:v>22856.080000000002</c:v>
                </c:pt>
                <c:pt idx="413">
                  <c:v>22879</c:v>
                </c:pt>
                <c:pt idx="414">
                  <c:v>22856.37</c:v>
                </c:pt>
                <c:pt idx="415">
                  <c:v>22662.82</c:v>
                </c:pt>
                <c:pt idx="416">
                  <c:v>22602.13</c:v>
                </c:pt>
                <c:pt idx="417">
                  <c:v>22515.72</c:v>
                </c:pt>
                <c:pt idx="418">
                  <c:v>22316.91</c:v>
                </c:pt>
                <c:pt idx="419">
                  <c:v>22254.42</c:v>
                </c:pt>
                <c:pt idx="420">
                  <c:v>22079.23</c:v>
                </c:pt>
                <c:pt idx="421">
                  <c:v>22439.1</c:v>
                </c:pt>
                <c:pt idx="422">
                  <c:v>22547.67</c:v>
                </c:pt>
                <c:pt idx="423">
                  <c:v>22509.360000000001</c:v>
                </c:pt>
                <c:pt idx="424">
                  <c:v>22644.69</c:v>
                </c:pt>
                <c:pt idx="425">
                  <c:v>22949.73</c:v>
                </c:pt>
                <c:pt idx="426">
                  <c:v>23031.67</c:v>
                </c:pt>
                <c:pt idx="427">
                  <c:v>23050.39</c:v>
                </c:pt>
                <c:pt idx="428">
                  <c:v>22954.19</c:v>
                </c:pt>
                <c:pt idx="429">
                  <c:v>22887.03</c:v>
                </c:pt>
                <c:pt idx="430">
                  <c:v>22796.14</c:v>
                </c:pt>
                <c:pt idx="431">
                  <c:v>22912.06</c:v>
                </c:pt>
                <c:pt idx="432">
                  <c:v>22894.76</c:v>
                </c:pt>
                <c:pt idx="433">
                  <c:v>22769.16</c:v>
                </c:pt>
                <c:pt idx="434">
                  <c:v>22530.639999999999</c:v>
                </c:pt>
                <c:pt idx="435">
                  <c:v>22478.639999999999</c:v>
                </c:pt>
                <c:pt idx="436">
                  <c:v>22566.68</c:v>
                </c:pt>
                <c:pt idx="437">
                  <c:v>22513.48</c:v>
                </c:pt>
                <c:pt idx="438">
                  <c:v>22568.19</c:v>
                </c:pt>
                <c:pt idx="439">
                  <c:v>22519.45</c:v>
                </c:pt>
                <c:pt idx="440">
                  <c:v>22495.56</c:v>
                </c:pt>
                <c:pt idx="441">
                  <c:v>22381.66</c:v>
                </c:pt>
                <c:pt idx="442">
                  <c:v>22228.78</c:v>
                </c:pt>
                <c:pt idx="443">
                  <c:v>22304.69</c:v>
                </c:pt>
                <c:pt idx="444">
                  <c:v>22204.86</c:v>
                </c:pt>
                <c:pt idx="445">
                  <c:v>22261.35</c:v>
                </c:pt>
                <c:pt idx="446">
                  <c:v>22360.65</c:v>
                </c:pt>
                <c:pt idx="447">
                  <c:v>22194.11</c:v>
                </c:pt>
                <c:pt idx="448">
                  <c:v>21889.89</c:v>
                </c:pt>
                <c:pt idx="449">
                  <c:v>21879.69</c:v>
                </c:pt>
                <c:pt idx="450">
                  <c:v>21917.35</c:v>
                </c:pt>
                <c:pt idx="451">
                  <c:v>21719.43</c:v>
                </c:pt>
                <c:pt idx="452">
                  <c:v>21837.360000000001</c:v>
                </c:pt>
                <c:pt idx="453">
                  <c:v>21933.99</c:v>
                </c:pt>
                <c:pt idx="454">
                  <c:v>21737.09</c:v>
                </c:pt>
                <c:pt idx="455">
                  <c:v>21742.84</c:v>
                </c:pt>
                <c:pt idx="456">
                  <c:v>21737.66</c:v>
                </c:pt>
                <c:pt idx="457">
                  <c:v>21415.85</c:v>
                </c:pt>
                <c:pt idx="458">
                  <c:v>21333.5</c:v>
                </c:pt>
                <c:pt idx="459">
                  <c:v>21597.47</c:v>
                </c:pt>
                <c:pt idx="460">
                  <c:v>21512.799999999999</c:v>
                </c:pt>
                <c:pt idx="461">
                  <c:v>21298.57</c:v>
                </c:pt>
                <c:pt idx="462">
                  <c:v>21031.31</c:v>
                </c:pt>
                <c:pt idx="463">
                  <c:v>21317.32</c:v>
                </c:pt>
                <c:pt idx="464">
                  <c:v>20766.099999999999</c:v>
                </c:pt>
                <c:pt idx="465">
                  <c:v>21188.799999999999</c:v>
                </c:pt>
                <c:pt idx="466">
                  <c:v>21592</c:v>
                </c:pt>
                <c:pt idx="467">
                  <c:v>21384.86</c:v>
                </c:pt>
                <c:pt idx="468">
                  <c:v>21659.040000000001</c:v>
                </c:pt>
                <c:pt idx="469">
                  <c:v>21879.279999999999</c:v>
                </c:pt>
                <c:pt idx="470">
                  <c:v>21825.97</c:v>
                </c:pt>
                <c:pt idx="471">
                  <c:v>21881.09</c:v>
                </c:pt>
                <c:pt idx="472">
                  <c:v>21968.1</c:v>
                </c:pt>
                <c:pt idx="473">
                  <c:v>21971.16</c:v>
                </c:pt>
                <c:pt idx="474">
                  <c:v>21884.45</c:v>
                </c:pt>
                <c:pt idx="475">
                  <c:v>21488.16</c:v>
                </c:pt>
                <c:pt idx="476">
                  <c:v>21484.080000000002</c:v>
                </c:pt>
                <c:pt idx="477">
                  <c:v>21551.14</c:v>
                </c:pt>
                <c:pt idx="478">
                  <c:v>21164.38</c:v>
                </c:pt>
                <c:pt idx="479">
                  <c:v>21366.09</c:v>
                </c:pt>
                <c:pt idx="480">
                  <c:v>21901.13</c:v>
                </c:pt>
                <c:pt idx="481">
                  <c:v>22380.28</c:v>
                </c:pt>
                <c:pt idx="482">
                  <c:v>22502.05</c:v>
                </c:pt>
                <c:pt idx="483">
                  <c:v>22226.53</c:v>
                </c:pt>
                <c:pt idx="484">
                  <c:v>21903.39</c:v>
                </c:pt>
                <c:pt idx="485">
                  <c:v>21799.4</c:v>
                </c:pt>
                <c:pt idx="486">
                  <c:v>22130.58</c:v>
                </c:pt>
                <c:pt idx="487">
                  <c:v>22063.87</c:v>
                </c:pt>
                <c:pt idx="488">
                  <c:v>22152.85</c:v>
                </c:pt>
                <c:pt idx="489">
                  <c:v>21866.37</c:v>
                </c:pt>
                <c:pt idx="490">
                  <c:v>21578.99</c:v>
                </c:pt>
                <c:pt idx="491">
                  <c:v>21371.01</c:v>
                </c:pt>
                <c:pt idx="492">
                  <c:v>21679.200000000001</c:v>
                </c:pt>
                <c:pt idx="493">
                  <c:v>21510.3</c:v>
                </c:pt>
                <c:pt idx="494">
                  <c:v>21977.03</c:v>
                </c:pt>
                <c:pt idx="495">
                  <c:v>22353.87</c:v>
                </c:pt>
                <c:pt idx="496">
                  <c:v>22277.45</c:v>
                </c:pt>
                <c:pt idx="497">
                  <c:v>22967.69</c:v>
                </c:pt>
                <c:pt idx="498">
                  <c:v>23367.96</c:v>
                </c:pt>
                <c:pt idx="499">
                  <c:v>23492.77</c:v>
                </c:pt>
                <c:pt idx="500">
                  <c:v>23375.38</c:v>
                </c:pt>
                <c:pt idx="501">
                  <c:v>23581.98</c:v>
                </c:pt>
                <c:pt idx="502">
                  <c:v>23787.23</c:v>
                </c:pt>
                <c:pt idx="503">
                  <c:v>23797.96</c:v>
                </c:pt>
                <c:pt idx="504">
                  <c:v>23828.400000000001</c:v>
                </c:pt>
                <c:pt idx="505">
                  <c:v>24072.77</c:v>
                </c:pt>
                <c:pt idx="506">
                  <c:v>24129.34</c:v>
                </c:pt>
                <c:pt idx="507">
                  <c:v>23816.33</c:v>
                </c:pt>
                <c:pt idx="508">
                  <c:v>23872.69</c:v>
                </c:pt>
                <c:pt idx="509">
                  <c:v>24084.42</c:v>
                </c:pt>
                <c:pt idx="510">
                  <c:v>23891.63</c:v>
                </c:pt>
                <c:pt idx="511">
                  <c:v>23962.07</c:v>
                </c:pt>
                <c:pt idx="512">
                  <c:v>23833.27</c:v>
                </c:pt>
                <c:pt idx="513">
                  <c:v>23743.05</c:v>
                </c:pt>
                <c:pt idx="514">
                  <c:v>23734.97</c:v>
                </c:pt>
                <c:pt idx="515">
                  <c:v>23864.76</c:v>
                </c:pt>
                <c:pt idx="516">
                  <c:v>23952.61</c:v>
                </c:pt>
                <c:pt idx="517">
                  <c:v>23730.47</c:v>
                </c:pt>
                <c:pt idx="518">
                  <c:v>23506.33</c:v>
                </c:pt>
                <c:pt idx="519">
                  <c:v>22881.21</c:v>
                </c:pt>
                <c:pt idx="520">
                  <c:v>22954.45</c:v>
                </c:pt>
                <c:pt idx="521">
                  <c:v>22936.16</c:v>
                </c:pt>
                <c:pt idx="522">
                  <c:v>22950.15</c:v>
                </c:pt>
                <c:pt idx="523">
                  <c:v>22948.83</c:v>
                </c:pt>
                <c:pt idx="524">
                  <c:v>22908.84</c:v>
                </c:pt>
                <c:pt idx="525">
                  <c:v>22894.95</c:v>
                </c:pt>
                <c:pt idx="526">
                  <c:v>22923.5</c:v>
                </c:pt>
                <c:pt idx="527">
                  <c:v>22990.42</c:v>
                </c:pt>
                <c:pt idx="528">
                  <c:v>22927.5</c:v>
                </c:pt>
                <c:pt idx="529">
                  <c:v>22745.09</c:v>
                </c:pt>
                <c:pt idx="530">
                  <c:v>22786.61</c:v>
                </c:pt>
                <c:pt idx="531">
                  <c:v>22879.37</c:v>
                </c:pt>
                <c:pt idx="532">
                  <c:v>22994.33</c:v>
                </c:pt>
                <c:pt idx="533">
                  <c:v>22938.73</c:v>
                </c:pt>
                <c:pt idx="534">
                  <c:v>22819.71</c:v>
                </c:pt>
                <c:pt idx="535">
                  <c:v>22515.24</c:v>
                </c:pt>
                <c:pt idx="536">
                  <c:v>22528.21</c:v>
                </c:pt>
                <c:pt idx="537">
                  <c:v>22682.71</c:v>
                </c:pt>
                <c:pt idx="538">
                  <c:v>22864.33</c:v>
                </c:pt>
                <c:pt idx="539">
                  <c:v>22994.31</c:v>
                </c:pt>
                <c:pt idx="540">
                  <c:v>22748.32</c:v>
                </c:pt>
                <c:pt idx="541">
                  <c:v>22643.93</c:v>
                </c:pt>
                <c:pt idx="542">
                  <c:v>22580.99</c:v>
                </c:pt>
                <c:pt idx="543">
                  <c:v>22659.33</c:v>
                </c:pt>
                <c:pt idx="544">
                  <c:v>22567.200000000001</c:v>
                </c:pt>
                <c:pt idx="545">
                  <c:v>22677.34</c:v>
                </c:pt>
                <c:pt idx="546">
                  <c:v>22563.25</c:v>
                </c:pt>
                <c:pt idx="547">
                  <c:v>22410.240000000002</c:v>
                </c:pt>
                <c:pt idx="548">
                  <c:v>22757.4</c:v>
                </c:pt>
                <c:pt idx="549">
                  <c:v>22392.13</c:v>
                </c:pt>
                <c:pt idx="550">
                  <c:v>22305.24</c:v>
                </c:pt>
                <c:pt idx="551">
                  <c:v>22532.3</c:v>
                </c:pt>
                <c:pt idx="552">
                  <c:v>22607.919999999998</c:v>
                </c:pt>
                <c:pt idx="553">
                  <c:v>22724.39</c:v>
                </c:pt>
                <c:pt idx="554">
                  <c:v>23382.15</c:v>
                </c:pt>
                <c:pt idx="555">
                  <c:v>22922.799999999999</c:v>
                </c:pt>
                <c:pt idx="556">
                  <c:v>22953.18</c:v>
                </c:pt>
                <c:pt idx="557">
                  <c:v>22644.68</c:v>
                </c:pt>
                <c:pt idx="558">
                  <c:v>22540.25</c:v>
                </c:pt>
                <c:pt idx="559">
                  <c:v>22455.919999999998</c:v>
                </c:pt>
                <c:pt idx="560">
                  <c:v>22020.38</c:v>
                </c:pt>
                <c:pt idx="561">
                  <c:v>22086.880000000001</c:v>
                </c:pt>
                <c:pt idx="562">
                  <c:v>22016.5</c:v>
                </c:pt>
                <c:pt idx="563">
                  <c:v>21793.62</c:v>
                </c:pt>
                <c:pt idx="564">
                  <c:v>21921.360000000001</c:v>
                </c:pt>
                <c:pt idx="565">
                  <c:v>21805.17</c:v>
                </c:pt>
                <c:pt idx="566">
                  <c:v>21723.599999999999</c:v>
                </c:pt>
                <c:pt idx="567">
                  <c:v>21489.26</c:v>
                </c:pt>
                <c:pt idx="568">
                  <c:v>21503.85</c:v>
                </c:pt>
                <c:pt idx="569">
                  <c:v>21402.76</c:v>
                </c:pt>
                <c:pt idx="570">
                  <c:v>21393.96</c:v>
                </c:pt>
                <c:pt idx="571">
                  <c:v>21347.07</c:v>
                </c:pt>
                <c:pt idx="572">
                  <c:v>21211.29</c:v>
                </c:pt>
                <c:pt idx="573">
                  <c:v>20994.400000000001</c:v>
                </c:pt>
                <c:pt idx="574">
                  <c:v>20898.41</c:v>
                </c:pt>
                <c:pt idx="575">
                  <c:v>20823.66</c:v>
                </c:pt>
                <c:pt idx="576">
                  <c:v>20721.150000000001</c:v>
                </c:pt>
                <c:pt idx="577">
                  <c:v>20667.47</c:v>
                </c:pt>
                <c:pt idx="578">
                  <c:v>20689.080000000002</c:v>
                </c:pt>
                <c:pt idx="579">
                  <c:v>20628.38</c:v>
                </c:pt>
                <c:pt idx="580">
                  <c:v>20411.330000000002</c:v>
                </c:pt>
                <c:pt idx="581">
                  <c:v>20370.330000000002</c:v>
                </c:pt>
                <c:pt idx="582">
                  <c:v>20399.87</c:v>
                </c:pt>
                <c:pt idx="583">
                  <c:v>20278.09</c:v>
                </c:pt>
                <c:pt idx="584">
                  <c:v>20385.5</c:v>
                </c:pt>
                <c:pt idx="585">
                  <c:v>20454.29</c:v>
                </c:pt>
                <c:pt idx="586">
                  <c:v>20417.07</c:v>
                </c:pt>
                <c:pt idx="587">
                  <c:v>20481.27</c:v>
                </c:pt>
                <c:pt idx="588">
                  <c:v>20339.37</c:v>
                </c:pt>
                <c:pt idx="589">
                  <c:v>20320.78</c:v>
                </c:pt>
                <c:pt idx="590">
                  <c:v>19933.400000000001</c:v>
                </c:pt>
                <c:pt idx="591">
                  <c:v>19918.39</c:v>
                </c:pt>
                <c:pt idx="592">
                  <c:v>19888.84</c:v>
                </c:pt>
                <c:pt idx="593">
                  <c:v>19792.060000000001</c:v>
                </c:pt>
                <c:pt idx="594">
                  <c:v>19567.03</c:v>
                </c:pt>
                <c:pt idx="595">
                  <c:v>19357.490000000002</c:v>
                </c:pt>
                <c:pt idx="596">
                  <c:v>19482.72</c:v>
                </c:pt>
                <c:pt idx="597">
                  <c:v>19371.38</c:v>
                </c:pt>
                <c:pt idx="598">
                  <c:v>19542.78</c:v>
                </c:pt>
                <c:pt idx="599">
                  <c:v>19628.400000000001</c:v>
                </c:pt>
                <c:pt idx="600">
                  <c:v>19735.96</c:v>
                </c:pt>
                <c:pt idx="601">
                  <c:v>19687.990000000002</c:v>
                </c:pt>
                <c:pt idx="602">
                  <c:v>19538.23</c:v>
                </c:pt>
                <c:pt idx="603">
                  <c:v>19371.900000000001</c:v>
                </c:pt>
                <c:pt idx="604">
                  <c:v>19535.5</c:v>
                </c:pt>
                <c:pt idx="605">
                  <c:v>19485.97</c:v>
                </c:pt>
                <c:pt idx="606">
                  <c:v>19428.55</c:v>
                </c:pt>
                <c:pt idx="607">
                  <c:v>19561.32</c:v>
                </c:pt>
                <c:pt idx="608">
                  <c:v>19437.25</c:v>
                </c:pt>
                <c:pt idx="609">
                  <c:v>19509.53</c:v>
                </c:pt>
                <c:pt idx="610">
                  <c:v>19543.13</c:v>
                </c:pt>
                <c:pt idx="611">
                  <c:v>19739.04</c:v>
                </c:pt>
                <c:pt idx="612">
                  <c:v>19776.86</c:v>
                </c:pt>
                <c:pt idx="613">
                  <c:v>19824.12</c:v>
                </c:pt>
                <c:pt idx="614">
                  <c:v>19598.41</c:v>
                </c:pt>
                <c:pt idx="615">
                  <c:v>19829.88</c:v>
                </c:pt>
                <c:pt idx="616">
                  <c:v>19945.28</c:v>
                </c:pt>
                <c:pt idx="617">
                  <c:v>20076.8</c:v>
                </c:pt>
                <c:pt idx="618">
                  <c:v>20085.900000000001</c:v>
                </c:pt>
                <c:pt idx="619">
                  <c:v>19984.509999999998</c:v>
                </c:pt>
                <c:pt idx="620">
                  <c:v>20070.16</c:v>
                </c:pt>
                <c:pt idx="621">
                  <c:v>20113.73</c:v>
                </c:pt>
                <c:pt idx="622">
                  <c:v>20000.46</c:v>
                </c:pt>
                <c:pt idx="623">
                  <c:v>19983.900000000001</c:v>
                </c:pt>
                <c:pt idx="624">
                  <c:v>20056.16</c:v>
                </c:pt>
                <c:pt idx="625">
                  <c:v>20176.39</c:v>
                </c:pt>
                <c:pt idx="626">
                  <c:v>20116</c:v>
                </c:pt>
                <c:pt idx="627">
                  <c:v>20036.310000000001</c:v>
                </c:pt>
                <c:pt idx="628">
                  <c:v>20002.54</c:v>
                </c:pt>
                <c:pt idx="629">
                  <c:v>20135.330000000002</c:v>
                </c:pt>
                <c:pt idx="630">
                  <c:v>20157.11</c:v>
                </c:pt>
                <c:pt idx="631">
                  <c:v>20032.46</c:v>
                </c:pt>
                <c:pt idx="632">
                  <c:v>20081.29</c:v>
                </c:pt>
                <c:pt idx="633">
                  <c:v>20163.669999999998</c:v>
                </c:pt>
                <c:pt idx="634">
                  <c:v>20183.8</c:v>
                </c:pt>
                <c:pt idx="635">
                  <c:v>20153.04</c:v>
                </c:pt>
                <c:pt idx="636">
                  <c:v>20200.88</c:v>
                </c:pt>
                <c:pt idx="637">
                  <c:v>20127.759999999998</c:v>
                </c:pt>
                <c:pt idx="638">
                  <c:v>19979.93</c:v>
                </c:pt>
                <c:pt idx="639">
                  <c:v>20078.88</c:v>
                </c:pt>
                <c:pt idx="640">
                  <c:v>20087.009999999998</c:v>
                </c:pt>
                <c:pt idx="641">
                  <c:v>20197.16</c:v>
                </c:pt>
                <c:pt idx="642">
                  <c:v>20096.14</c:v>
                </c:pt>
                <c:pt idx="643">
                  <c:v>20044.009999999998</c:v>
                </c:pt>
                <c:pt idx="644">
                  <c:v>20266.59</c:v>
                </c:pt>
                <c:pt idx="645">
                  <c:v>20224.3</c:v>
                </c:pt>
                <c:pt idx="646">
                  <c:v>20250.099999999999</c:v>
                </c:pt>
                <c:pt idx="647">
                  <c:v>20196.38</c:v>
                </c:pt>
                <c:pt idx="648">
                  <c:v>20152.580000000002</c:v>
                </c:pt>
                <c:pt idx="649">
                  <c:v>20191.419999999998</c:v>
                </c:pt>
                <c:pt idx="650">
                  <c:v>20215.11</c:v>
                </c:pt>
                <c:pt idx="651">
                  <c:v>20318.11</c:v>
                </c:pt>
                <c:pt idx="652">
                  <c:v>20087.71</c:v>
                </c:pt>
                <c:pt idx="653">
                  <c:v>20015.16</c:v>
                </c:pt>
                <c:pt idx="654">
                  <c:v>19963.36</c:v>
                </c:pt>
                <c:pt idx="655">
                  <c:v>20009.93</c:v>
                </c:pt>
                <c:pt idx="656">
                  <c:v>19929.03</c:v>
                </c:pt>
                <c:pt idx="657">
                  <c:v>19949.07</c:v>
                </c:pt>
                <c:pt idx="658">
                  <c:v>20096.009999999998</c:v>
                </c:pt>
                <c:pt idx="659">
                  <c:v>20061.22</c:v>
                </c:pt>
                <c:pt idx="660">
                  <c:v>20023.240000000002</c:v>
                </c:pt>
                <c:pt idx="661">
                  <c:v>20152.95</c:v>
                </c:pt>
                <c:pt idx="662">
                  <c:v>20224.54</c:v>
                </c:pt>
                <c:pt idx="663">
                  <c:v>20239.810000000001</c:v>
                </c:pt>
                <c:pt idx="664">
                  <c:v>19887.66</c:v>
                </c:pt>
                <c:pt idx="665">
                  <c:v>19673.509999999998</c:v>
                </c:pt>
                <c:pt idx="666">
                  <c:v>19691.439999999999</c:v>
                </c:pt>
                <c:pt idx="667">
                  <c:v>19736.62</c:v>
                </c:pt>
                <c:pt idx="668">
                  <c:v>19801.59</c:v>
                </c:pt>
                <c:pt idx="669">
                  <c:v>19850.93</c:v>
                </c:pt>
                <c:pt idx="670">
                  <c:v>19782.810000000001</c:v>
                </c:pt>
                <c:pt idx="671">
                  <c:v>19693.02</c:v>
                </c:pt>
                <c:pt idx="672">
                  <c:v>19722.93</c:v>
                </c:pt>
                <c:pt idx="673">
                  <c:v>19628.64</c:v>
                </c:pt>
                <c:pt idx="674">
                  <c:v>19601.53</c:v>
                </c:pt>
                <c:pt idx="675">
                  <c:v>19842.78</c:v>
                </c:pt>
                <c:pt idx="676">
                  <c:v>19998.490000000002</c:v>
                </c:pt>
                <c:pt idx="677">
                  <c:v>19869.849999999999</c:v>
                </c:pt>
                <c:pt idx="678">
                  <c:v>19941.64</c:v>
                </c:pt>
                <c:pt idx="679">
                  <c:v>19989.939999999999</c:v>
                </c:pt>
                <c:pt idx="680">
                  <c:v>19938.53</c:v>
                </c:pt>
                <c:pt idx="681">
                  <c:v>19917.45</c:v>
                </c:pt>
                <c:pt idx="682">
                  <c:v>19929.48</c:v>
                </c:pt>
                <c:pt idx="683">
                  <c:v>19464.3</c:v>
                </c:pt>
                <c:pt idx="684">
                  <c:v>19311.21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  <c:pt idx="0">
                  <c:v>23378.33</c:v>
                </c:pt>
                <c:pt idx="1">
                  <c:v>23426.42</c:v>
                </c:pt>
                <c:pt idx="2">
                  <c:v>23234.959999999999</c:v>
                </c:pt>
                <c:pt idx="3">
                  <c:v>23133.599999999999</c:v>
                </c:pt>
                <c:pt idx="4">
                  <c:v>23335.99</c:v>
                </c:pt>
                <c:pt idx="5">
                  <c:v>23603.48</c:v>
                </c:pt>
                <c:pt idx="6">
                  <c:v>23784.31</c:v>
                </c:pt>
                <c:pt idx="7">
                  <c:v>23693.72</c:v>
                </c:pt>
                <c:pt idx="8">
                  <c:v>23621.72</c:v>
                </c:pt>
                <c:pt idx="9">
                  <c:v>23759.42</c:v>
                </c:pt>
                <c:pt idx="10">
                  <c:v>23625.13</c:v>
                </c:pt>
                <c:pt idx="11">
                  <c:v>23241.64</c:v>
                </c:pt>
                <c:pt idx="12">
                  <c:v>22854.45</c:v>
                </c:pt>
                <c:pt idx="13">
                  <c:v>22775.919999999998</c:v>
                </c:pt>
                <c:pt idx="14">
                  <c:v>23139.98</c:v>
                </c:pt>
                <c:pt idx="15">
                  <c:v>22892.95</c:v>
                </c:pt>
                <c:pt idx="16">
                  <c:v>23214.28</c:v>
                </c:pt>
                <c:pt idx="17">
                  <c:v>23115.15</c:v>
                </c:pt>
                <c:pt idx="18">
                  <c:v>23317.32</c:v>
                </c:pt>
                <c:pt idx="19">
                  <c:v>23755.32</c:v>
                </c:pt>
                <c:pt idx="20">
                  <c:v>23779.23</c:v>
                </c:pt>
                <c:pt idx="21">
                  <c:v>23831.1</c:v>
                </c:pt>
                <c:pt idx="22">
                  <c:v>23843.48</c:v>
                </c:pt>
                <c:pt idx="23">
                  <c:v>24061.67</c:v>
                </c:pt>
                <c:pt idx="24">
                  <c:v>24013.75</c:v>
                </c:pt>
                <c:pt idx="25">
                  <c:v>23905.38</c:v>
                </c:pt>
                <c:pt idx="26">
                  <c:v>23875.82</c:v>
                </c:pt>
                <c:pt idx="27">
                  <c:v>23951.66</c:v>
                </c:pt>
                <c:pt idx="28">
                  <c:v>23761.08</c:v>
                </c:pt>
                <c:pt idx="29">
                  <c:v>23506.15</c:v>
                </c:pt>
                <c:pt idx="30">
                  <c:v>22951.18</c:v>
                </c:pt>
                <c:pt idx="31">
                  <c:v>23299.919999999998</c:v>
                </c:pt>
                <c:pt idx="32">
                  <c:v>23148.53</c:v>
                </c:pt>
                <c:pt idx="33">
                  <c:v>23656.62</c:v>
                </c:pt>
                <c:pt idx="34">
                  <c:v>23837.72</c:v>
                </c:pt>
                <c:pt idx="35">
                  <c:v>23775.4</c:v>
                </c:pt>
                <c:pt idx="36">
                  <c:v>23782.87</c:v>
                </c:pt>
                <c:pt idx="37">
                  <c:v>23796.35</c:v>
                </c:pt>
                <c:pt idx="38">
                  <c:v>23810.82</c:v>
                </c:pt>
                <c:pt idx="39">
                  <c:v>23746.63</c:v>
                </c:pt>
                <c:pt idx="40">
                  <c:v>23835.29</c:v>
                </c:pt>
                <c:pt idx="41">
                  <c:v>23919.360000000001</c:v>
                </c:pt>
                <c:pt idx="42">
                  <c:v>23996.51</c:v>
                </c:pt>
                <c:pt idx="43">
                  <c:v>23950.05</c:v>
                </c:pt>
                <c:pt idx="44">
                  <c:v>23775.73</c:v>
                </c:pt>
                <c:pt idx="45">
                  <c:v>23360.43</c:v>
                </c:pt>
                <c:pt idx="46">
                  <c:v>23333.63</c:v>
                </c:pt>
                <c:pt idx="47">
                  <c:v>23336.93</c:v>
                </c:pt>
                <c:pt idx="48">
                  <c:v>23360.01</c:v>
                </c:pt>
                <c:pt idx="49">
                  <c:v>23338.400000000001</c:v>
                </c:pt>
                <c:pt idx="50">
                  <c:v>23259.82</c:v>
                </c:pt>
                <c:pt idx="51">
                  <c:v>23044.78</c:v>
                </c:pt>
                <c:pt idx="52">
                  <c:v>23186.84</c:v>
                </c:pt>
                <c:pt idx="53">
                  <c:v>23378.400000000001</c:v>
                </c:pt>
                <c:pt idx="54">
                  <c:v>23273.37</c:v>
                </c:pt>
                <c:pt idx="55">
                  <c:v>23367.33</c:v>
                </c:pt>
                <c:pt idx="56">
                  <c:v>23418.23</c:v>
                </c:pt>
                <c:pt idx="57">
                  <c:v>23350.1</c:v>
                </c:pt>
                <c:pt idx="58">
                  <c:v>23255.39</c:v>
                </c:pt>
                <c:pt idx="59">
                  <c:v>23030.33</c:v>
                </c:pt>
                <c:pt idx="60">
                  <c:v>22726.71</c:v>
                </c:pt>
                <c:pt idx="61">
                  <c:v>23086.12</c:v>
                </c:pt>
                <c:pt idx="62">
                  <c:v>23244.93</c:v>
                </c:pt>
                <c:pt idx="63">
                  <c:v>23271.29</c:v>
                </c:pt>
                <c:pt idx="64">
                  <c:v>23121.59</c:v>
                </c:pt>
                <c:pt idx="65">
                  <c:v>23062.16</c:v>
                </c:pt>
                <c:pt idx="66">
                  <c:v>23270.93</c:v>
                </c:pt>
                <c:pt idx="67">
                  <c:v>23312.25</c:v>
                </c:pt>
                <c:pt idx="68">
                  <c:v>23323.02</c:v>
                </c:pt>
                <c:pt idx="69">
                  <c:v>23313.41</c:v>
                </c:pt>
                <c:pt idx="70">
                  <c:v>23253.32</c:v>
                </c:pt>
                <c:pt idx="71">
                  <c:v>23246.57</c:v>
                </c:pt>
                <c:pt idx="72">
                  <c:v>23090.94</c:v>
                </c:pt>
                <c:pt idx="73">
                  <c:v>22705.599999999999</c:v>
                </c:pt>
                <c:pt idx="74">
                  <c:v>22875.5</c:v>
                </c:pt>
                <c:pt idx="75">
                  <c:v>22827.93</c:v>
                </c:pt>
                <c:pt idx="76">
                  <c:v>22935.35</c:v>
                </c:pt>
                <c:pt idx="77">
                  <c:v>22830.57</c:v>
                </c:pt>
                <c:pt idx="78">
                  <c:v>22715.13</c:v>
                </c:pt>
                <c:pt idx="79">
                  <c:v>22704.33</c:v>
                </c:pt>
                <c:pt idx="80">
                  <c:v>22457.89</c:v>
                </c:pt>
                <c:pt idx="81">
                  <c:v>22515.73</c:v>
                </c:pt>
                <c:pt idx="82">
                  <c:v>22466.26</c:v>
                </c:pt>
                <c:pt idx="83">
                  <c:v>22424.92</c:v>
                </c:pt>
                <c:pt idx="84">
                  <c:v>22434.35</c:v>
                </c:pt>
                <c:pt idx="85">
                  <c:v>22049.71</c:v>
                </c:pt>
                <c:pt idx="86">
                  <c:v>21658.27</c:v>
                </c:pt>
                <c:pt idx="87">
                  <c:v>21308.880000000001</c:v>
                </c:pt>
                <c:pt idx="88">
                  <c:v>21359.84</c:v>
                </c:pt>
                <c:pt idx="89">
                  <c:v>21483.18</c:v>
                </c:pt>
                <c:pt idx="90">
                  <c:v>21328.26</c:v>
                </c:pt>
                <c:pt idx="91">
                  <c:v>21276.01</c:v>
                </c:pt>
                <c:pt idx="92">
                  <c:v>21277.360000000001</c:v>
                </c:pt>
                <c:pt idx="93">
                  <c:v>21725.23</c:v>
                </c:pt>
                <c:pt idx="94">
                  <c:v>21811.98</c:v>
                </c:pt>
                <c:pt idx="95">
                  <c:v>21666.6</c:v>
                </c:pt>
                <c:pt idx="96">
                  <c:v>21733.69</c:v>
                </c:pt>
                <c:pt idx="97">
                  <c:v>21986.240000000002</c:v>
                </c:pt>
                <c:pt idx="98">
                  <c:v>21906</c:v>
                </c:pt>
                <c:pt idx="99">
                  <c:v>22077.94</c:v>
                </c:pt>
                <c:pt idx="100">
                  <c:v>22047.9</c:v>
                </c:pt>
                <c:pt idx="101">
                  <c:v>22003.3</c:v>
                </c:pt>
                <c:pt idx="102">
                  <c:v>21942.03</c:v>
                </c:pt>
                <c:pt idx="103">
                  <c:v>21878.63</c:v>
                </c:pt>
                <c:pt idx="104">
                  <c:v>21820.94</c:v>
                </c:pt>
                <c:pt idx="105">
                  <c:v>21743.96</c:v>
                </c:pt>
                <c:pt idx="106">
                  <c:v>21437.82</c:v>
                </c:pt>
                <c:pt idx="107">
                  <c:v>21350.35</c:v>
                </c:pt>
                <c:pt idx="108">
                  <c:v>21182.26</c:v>
                </c:pt>
                <c:pt idx="109">
                  <c:v>21145.81</c:v>
                </c:pt>
                <c:pt idx="110">
                  <c:v>20787.93</c:v>
                </c:pt>
                <c:pt idx="111">
                  <c:v>20554.16</c:v>
                </c:pt>
                <c:pt idx="112">
                  <c:v>20578.02</c:v>
                </c:pt>
                <c:pt idx="113">
                  <c:v>20614.29</c:v>
                </c:pt>
                <c:pt idx="114">
                  <c:v>20633.3</c:v>
                </c:pt>
                <c:pt idx="115">
                  <c:v>20361.12</c:v>
                </c:pt>
                <c:pt idx="116">
                  <c:v>20433.310000000001</c:v>
                </c:pt>
                <c:pt idx="117">
                  <c:v>20439.919999999998</c:v>
                </c:pt>
                <c:pt idx="118">
                  <c:v>20173.759999999998</c:v>
                </c:pt>
                <c:pt idx="119">
                  <c:v>20579.98</c:v>
                </c:pt>
                <c:pt idx="120">
                  <c:v>20584.29</c:v>
                </c:pt>
                <c:pt idx="121">
                  <c:v>20482.62</c:v>
                </c:pt>
                <c:pt idx="122">
                  <c:v>20582.009999999998</c:v>
                </c:pt>
                <c:pt idx="123">
                  <c:v>20502.66</c:v>
                </c:pt>
                <c:pt idx="124">
                  <c:v>20300.349999999999</c:v>
                </c:pt>
                <c:pt idx="125">
                  <c:v>20184.849999999999</c:v>
                </c:pt>
                <c:pt idx="126">
                  <c:v>20581.169999999998</c:v>
                </c:pt>
                <c:pt idx="127">
                  <c:v>20369.27</c:v>
                </c:pt>
                <c:pt idx="128">
                  <c:v>20676.919999999998</c:v>
                </c:pt>
                <c:pt idx="129">
                  <c:v>20462.98</c:v>
                </c:pt>
                <c:pt idx="130">
                  <c:v>20406.52</c:v>
                </c:pt>
                <c:pt idx="131">
                  <c:v>20110.759999999998</c:v>
                </c:pt>
                <c:pt idx="132">
                  <c:v>20514.189999999999</c:v>
                </c:pt>
                <c:pt idx="133">
                  <c:v>20960.09</c:v>
                </c:pt>
                <c:pt idx="134">
                  <c:v>21288.9</c:v>
                </c:pt>
                <c:pt idx="135">
                  <c:v>21476.07</c:v>
                </c:pt>
                <c:pt idx="136">
                  <c:v>21665.86</c:v>
                </c:pt>
                <c:pt idx="137">
                  <c:v>21518.7</c:v>
                </c:pt>
                <c:pt idx="138">
                  <c:v>21590.66</c:v>
                </c:pt>
                <c:pt idx="139">
                  <c:v>21715.69</c:v>
                </c:pt>
                <c:pt idx="140">
                  <c:v>21677.71</c:v>
                </c:pt>
                <c:pt idx="141">
                  <c:v>21411.93</c:v>
                </c:pt>
                <c:pt idx="142">
                  <c:v>21317.85</c:v>
                </c:pt>
                <c:pt idx="143">
                  <c:v>21121.9</c:v>
                </c:pt>
                <c:pt idx="144">
                  <c:v>20993.439999999999</c:v>
                </c:pt>
                <c:pt idx="145">
                  <c:v>21380.55</c:v>
                </c:pt>
                <c:pt idx="146">
                  <c:v>21514.89</c:v>
                </c:pt>
                <c:pt idx="147">
                  <c:v>21589.83</c:v>
                </c:pt>
                <c:pt idx="148">
                  <c:v>21532.57</c:v>
                </c:pt>
                <c:pt idx="149">
                  <c:v>21488.22</c:v>
                </c:pt>
                <c:pt idx="150">
                  <c:v>21508.22</c:v>
                </c:pt>
                <c:pt idx="151">
                  <c:v>21499.57</c:v>
                </c:pt>
                <c:pt idx="152">
                  <c:v>21647.73</c:v>
                </c:pt>
                <c:pt idx="153">
                  <c:v>21672.5</c:v>
                </c:pt>
                <c:pt idx="154">
                  <c:v>21566.65</c:v>
                </c:pt>
                <c:pt idx="155">
                  <c:v>21697.31</c:v>
                </c:pt>
                <c:pt idx="156">
                  <c:v>21559.17</c:v>
                </c:pt>
                <c:pt idx="157">
                  <c:v>21199.85</c:v>
                </c:pt>
                <c:pt idx="158">
                  <c:v>21123.97</c:v>
                </c:pt>
                <c:pt idx="159">
                  <c:v>21035.84</c:v>
                </c:pt>
                <c:pt idx="160">
                  <c:v>21114.47</c:v>
                </c:pt>
                <c:pt idx="161">
                  <c:v>21185.67</c:v>
                </c:pt>
                <c:pt idx="162">
                  <c:v>21221.7</c:v>
                </c:pt>
                <c:pt idx="163">
                  <c:v>21377.27</c:v>
                </c:pt>
                <c:pt idx="164">
                  <c:v>21213.43</c:v>
                </c:pt>
                <c:pt idx="165">
                  <c:v>20924.189999999999</c:v>
                </c:pt>
                <c:pt idx="166">
                  <c:v>21044.62</c:v>
                </c:pt>
                <c:pt idx="167">
                  <c:v>20971.18</c:v>
                </c:pt>
                <c:pt idx="168">
                  <c:v>20932.13</c:v>
                </c:pt>
                <c:pt idx="169">
                  <c:v>21118.75</c:v>
                </c:pt>
                <c:pt idx="170">
                  <c:v>21066.62</c:v>
                </c:pt>
                <c:pt idx="171">
                  <c:v>21077.95</c:v>
                </c:pt>
                <c:pt idx="172">
                  <c:v>20816.580000000002</c:v>
                </c:pt>
                <c:pt idx="173">
                  <c:v>20745.84</c:v>
                </c:pt>
                <c:pt idx="174">
                  <c:v>20646.150000000001</c:v>
                </c:pt>
                <c:pt idx="175">
                  <c:v>20289.64</c:v>
                </c:pt>
                <c:pt idx="176">
                  <c:v>20305.740000000002</c:v>
                </c:pt>
                <c:pt idx="177">
                  <c:v>20581.580000000002</c:v>
                </c:pt>
                <c:pt idx="178">
                  <c:v>20809.29</c:v>
                </c:pt>
                <c:pt idx="179">
                  <c:v>20884.61</c:v>
                </c:pt>
                <c:pt idx="180">
                  <c:v>21177.27</c:v>
                </c:pt>
                <c:pt idx="181">
                  <c:v>21113.759999999998</c:v>
                </c:pt>
                <c:pt idx="182">
                  <c:v>20922</c:v>
                </c:pt>
                <c:pt idx="183">
                  <c:v>21072.720000000001</c:v>
                </c:pt>
                <c:pt idx="184">
                  <c:v>21266.98</c:v>
                </c:pt>
                <c:pt idx="185">
                  <c:v>21160.43</c:v>
                </c:pt>
                <c:pt idx="186">
                  <c:v>21282.65</c:v>
                </c:pt>
                <c:pt idx="187">
                  <c:v>21199.98</c:v>
                </c:pt>
                <c:pt idx="188">
                  <c:v>20951.669999999998</c:v>
                </c:pt>
                <c:pt idx="189">
                  <c:v>20968.080000000002</c:v>
                </c:pt>
                <c:pt idx="190">
                  <c:v>20751.45</c:v>
                </c:pt>
                <c:pt idx="191">
                  <c:v>21127.93</c:v>
                </c:pt>
                <c:pt idx="192">
                  <c:v>21175.33</c:v>
                </c:pt>
                <c:pt idx="193">
                  <c:v>21315.07</c:v>
                </c:pt>
                <c:pt idx="194">
                  <c:v>21514.85</c:v>
                </c:pt>
                <c:pt idx="195">
                  <c:v>21875.11</c:v>
                </c:pt>
                <c:pt idx="196">
                  <c:v>22073.1</c:v>
                </c:pt>
                <c:pt idx="197">
                  <c:v>22155.23</c:v>
                </c:pt>
                <c:pt idx="198">
                  <c:v>22125.48</c:v>
                </c:pt>
                <c:pt idx="199">
                  <c:v>22119.94</c:v>
                </c:pt>
                <c:pt idx="200">
                  <c:v>22099.38</c:v>
                </c:pt>
                <c:pt idx="201">
                  <c:v>22162.23</c:v>
                </c:pt>
                <c:pt idx="202">
                  <c:v>22058.39</c:v>
                </c:pt>
                <c:pt idx="203">
                  <c:v>22185.87</c:v>
                </c:pt>
                <c:pt idx="204">
                  <c:v>22095.32</c:v>
                </c:pt>
                <c:pt idx="205">
                  <c:v>22102.93</c:v>
                </c:pt>
                <c:pt idx="206">
                  <c:v>21698.71</c:v>
                </c:pt>
                <c:pt idx="207">
                  <c:v>21627.87</c:v>
                </c:pt>
                <c:pt idx="208">
                  <c:v>21571.67</c:v>
                </c:pt>
                <c:pt idx="209">
                  <c:v>21698.42</c:v>
                </c:pt>
                <c:pt idx="210">
                  <c:v>21740.53</c:v>
                </c:pt>
                <c:pt idx="211">
                  <c:v>21731.34</c:v>
                </c:pt>
                <c:pt idx="212">
                  <c:v>21662.9</c:v>
                </c:pt>
                <c:pt idx="213">
                  <c:v>21489.95</c:v>
                </c:pt>
                <c:pt idx="214">
                  <c:v>21490.560000000001</c:v>
                </c:pt>
                <c:pt idx="215">
                  <c:v>21471.119999999999</c:v>
                </c:pt>
                <c:pt idx="216">
                  <c:v>21149.42</c:v>
                </c:pt>
                <c:pt idx="217">
                  <c:v>20974.19</c:v>
                </c:pt>
                <c:pt idx="218">
                  <c:v>21242.52</c:v>
                </c:pt>
                <c:pt idx="219">
                  <c:v>21174.34</c:v>
                </c:pt>
                <c:pt idx="220">
                  <c:v>20911.57</c:v>
                </c:pt>
                <c:pt idx="221">
                  <c:v>21542.03</c:v>
                </c:pt>
                <c:pt idx="222">
                  <c:v>21499.16</c:v>
                </c:pt>
                <c:pt idx="223">
                  <c:v>21425.79</c:v>
                </c:pt>
                <c:pt idx="224">
                  <c:v>21500.32</c:v>
                </c:pt>
                <c:pt idx="225">
                  <c:v>21374.85</c:v>
                </c:pt>
                <c:pt idx="226">
                  <c:v>21287.02</c:v>
                </c:pt>
                <c:pt idx="227">
                  <c:v>21198.99</c:v>
                </c:pt>
                <c:pt idx="228">
                  <c:v>21348.81</c:v>
                </c:pt>
                <c:pt idx="229">
                  <c:v>20938</c:v>
                </c:pt>
                <c:pt idx="230">
                  <c:v>20993.07</c:v>
                </c:pt>
                <c:pt idx="231">
                  <c:v>21402.12</c:v>
                </c:pt>
                <c:pt idx="232">
                  <c:v>21550.45</c:v>
                </c:pt>
                <c:pt idx="233">
                  <c:v>21659.040000000001</c:v>
                </c:pt>
                <c:pt idx="234">
                  <c:v>21740.92</c:v>
                </c:pt>
                <c:pt idx="235">
                  <c:v>21490.02</c:v>
                </c:pt>
                <c:pt idx="236">
                  <c:v>21364.09</c:v>
                </c:pt>
                <c:pt idx="237">
                  <c:v>21492.65</c:v>
                </c:pt>
                <c:pt idx="238">
                  <c:v>21405.84</c:v>
                </c:pt>
                <c:pt idx="239">
                  <c:v>21505.07</c:v>
                </c:pt>
                <c:pt idx="240">
                  <c:v>21348.67</c:v>
                </c:pt>
                <c:pt idx="241">
                  <c:v>21318.74</c:v>
                </c:pt>
                <c:pt idx="242">
                  <c:v>21315.39</c:v>
                </c:pt>
                <c:pt idx="243">
                  <c:v>21217.16</c:v>
                </c:pt>
                <c:pt idx="244">
                  <c:v>21189.97</c:v>
                </c:pt>
                <c:pt idx="245">
                  <c:v>20853.330000000002</c:v>
                </c:pt>
                <c:pt idx="246">
                  <c:v>21102.16</c:v>
                </c:pt>
                <c:pt idx="247">
                  <c:v>20992.880000000001</c:v>
                </c:pt>
                <c:pt idx="248">
                  <c:v>20428.57</c:v>
                </c:pt>
                <c:pt idx="249">
                  <c:v>20315.310000000001</c:v>
                </c:pt>
                <c:pt idx="250">
                  <c:v>20665.509999999998</c:v>
                </c:pt>
                <c:pt idx="251">
                  <c:v>20860.990000000002</c:v>
                </c:pt>
                <c:pt idx="252">
                  <c:v>20823.18</c:v>
                </c:pt>
                <c:pt idx="253">
                  <c:v>20823.68</c:v>
                </c:pt>
                <c:pt idx="254">
                  <c:v>20741.98</c:v>
                </c:pt>
                <c:pt idx="255">
                  <c:v>20682.91</c:v>
                </c:pt>
                <c:pt idx="256">
                  <c:v>20527.53</c:v>
                </c:pt>
                <c:pt idx="257">
                  <c:v>20406.22</c:v>
                </c:pt>
                <c:pt idx="258">
                  <c:v>20624.55</c:v>
                </c:pt>
                <c:pt idx="259">
                  <c:v>20598.64</c:v>
                </c:pt>
                <c:pt idx="260">
                  <c:v>20467.59</c:v>
                </c:pt>
                <c:pt idx="261">
                  <c:v>20438.22</c:v>
                </c:pt>
                <c:pt idx="262">
                  <c:v>20558.3</c:v>
                </c:pt>
                <c:pt idx="263">
                  <c:v>20678.259999999998</c:v>
                </c:pt>
                <c:pt idx="264">
                  <c:v>20454.13</c:v>
                </c:pt>
                <c:pt idx="265">
                  <c:v>20342.46</c:v>
                </c:pt>
                <c:pt idx="266">
                  <c:v>20323.32</c:v>
                </c:pt>
                <c:pt idx="267">
                  <c:v>20204.43</c:v>
                </c:pt>
                <c:pt idx="268">
                  <c:v>20294.740000000002</c:v>
                </c:pt>
                <c:pt idx="269">
                  <c:v>20101.93</c:v>
                </c:pt>
                <c:pt idx="270">
                  <c:v>20331.2</c:v>
                </c:pt>
                <c:pt idx="271">
                  <c:v>20106.36</c:v>
                </c:pt>
                <c:pt idx="272">
                  <c:v>19920.8</c:v>
                </c:pt>
                <c:pt idx="273">
                  <c:v>19241.37</c:v>
                </c:pt>
                <c:pt idx="274">
                  <c:v>19900.04</c:v>
                </c:pt>
                <c:pt idx="275">
                  <c:v>19701.759999999998</c:v>
                </c:pt>
                <c:pt idx="276">
                  <c:v>18948.580000000002</c:v>
                </c:pt>
                <c:pt idx="277">
                  <c:v>19117.96</c:v>
                </c:pt>
                <c:pt idx="278">
                  <c:v>20006.669999999998</c:v>
                </c:pt>
                <c:pt idx="279">
                  <c:v>20282.93</c:v>
                </c:pt>
                <c:pt idx="280">
                  <c:v>20880.73</c:v>
                </c:pt>
                <c:pt idx="281">
                  <c:v>21101.439999999999</c:v>
                </c:pt>
                <c:pt idx="282">
                  <c:v>21363.67</c:v>
                </c:pt>
                <c:pt idx="283">
                  <c:v>21353.94</c:v>
                </c:pt>
                <c:pt idx="284">
                  <c:v>21675.66</c:v>
                </c:pt>
                <c:pt idx="285">
                  <c:v>21320.720000000001</c:v>
                </c:pt>
                <c:pt idx="286">
                  <c:v>21062.31</c:v>
                </c:pt>
                <c:pt idx="287">
                  <c:v>21169.96</c:v>
                </c:pt>
                <c:pt idx="288">
                  <c:v>21506.45</c:v>
                </c:pt>
                <c:pt idx="289">
                  <c:v>21307.72</c:v>
                </c:pt>
                <c:pt idx="290">
                  <c:v>21708.82</c:v>
                </c:pt>
                <c:pt idx="291">
                  <c:v>22033.41</c:v>
                </c:pt>
                <c:pt idx="292">
                  <c:v>22550.29</c:v>
                </c:pt>
                <c:pt idx="293">
                  <c:v>22231.96</c:v>
                </c:pt>
                <c:pt idx="294">
                  <c:v>22241.17</c:v>
                </c:pt>
                <c:pt idx="295">
                  <c:v>22032.720000000001</c:v>
                </c:pt>
                <c:pt idx="296">
                  <c:v>21816.05</c:v>
                </c:pt>
                <c:pt idx="297">
                  <c:v>21622.6</c:v>
                </c:pt>
                <c:pt idx="298">
                  <c:v>21484.98</c:v>
                </c:pt>
                <c:pt idx="299">
                  <c:v>21243.38</c:v>
                </c:pt>
                <c:pt idx="300">
                  <c:v>21526.95</c:v>
                </c:pt>
                <c:pt idx="301">
                  <c:v>21665.29</c:v>
                </c:pt>
                <c:pt idx="302">
                  <c:v>21663.99</c:v>
                </c:pt>
                <c:pt idx="303">
                  <c:v>21613.53</c:v>
                </c:pt>
                <c:pt idx="304">
                  <c:v>21764.880000000001</c:v>
                </c:pt>
                <c:pt idx="305">
                  <c:v>21484.65</c:v>
                </c:pt>
                <c:pt idx="306">
                  <c:v>22046.29</c:v>
                </c:pt>
                <c:pt idx="307">
                  <c:v>22226.01</c:v>
                </c:pt>
                <c:pt idx="308">
                  <c:v>22421</c:v>
                </c:pt>
                <c:pt idx="309">
                  <c:v>21996.94</c:v>
                </c:pt>
                <c:pt idx="310">
                  <c:v>21994.28</c:v>
                </c:pt>
                <c:pt idx="311">
                  <c:v>21865.98</c:v>
                </c:pt>
                <c:pt idx="312">
                  <c:v>21751.33</c:v>
                </c:pt>
                <c:pt idx="313">
                  <c:v>21628.45</c:v>
                </c:pt>
                <c:pt idx="314">
                  <c:v>21530.39</c:v>
                </c:pt>
                <c:pt idx="315">
                  <c:v>21035.88</c:v>
                </c:pt>
                <c:pt idx="316">
                  <c:v>21109.97</c:v>
                </c:pt>
                <c:pt idx="317">
                  <c:v>20971.93</c:v>
                </c:pt>
                <c:pt idx="318">
                  <c:v>21204.400000000001</c:v>
                </c:pt>
                <c:pt idx="319">
                  <c:v>21911.42</c:v>
                </c:pt>
                <c:pt idx="320">
                  <c:v>21993.07</c:v>
                </c:pt>
                <c:pt idx="321">
                  <c:v>22271.59</c:v>
                </c:pt>
                <c:pt idx="322">
                  <c:v>22212.57</c:v>
                </c:pt>
                <c:pt idx="323">
                  <c:v>22637.29</c:v>
                </c:pt>
                <c:pt idx="324">
                  <c:v>22765.58</c:v>
                </c:pt>
                <c:pt idx="325">
                  <c:v>22269.53</c:v>
                </c:pt>
                <c:pt idx="326">
                  <c:v>22261.919999999998</c:v>
                </c:pt>
                <c:pt idx="327">
                  <c:v>22323.43</c:v>
                </c:pt>
                <c:pt idx="328">
                  <c:v>22459.02</c:v>
                </c:pt>
                <c:pt idx="329">
                  <c:v>23373.54</c:v>
                </c:pt>
                <c:pt idx="330">
                  <c:v>23442.46</c:v>
                </c:pt>
                <c:pt idx="331">
                  <c:v>23730.19</c:v>
                </c:pt>
                <c:pt idx="332">
                  <c:v>23923.26</c:v>
                </c:pt>
                <c:pt idx="333">
                  <c:v>24030.59</c:v>
                </c:pt>
                <c:pt idx="334">
                  <c:v>24217.26</c:v>
                </c:pt>
                <c:pt idx="335">
                  <c:v>24123.5</c:v>
                </c:pt>
                <c:pt idx="336">
                  <c:v>24021.27</c:v>
                </c:pt>
                <c:pt idx="337">
                  <c:v>23778.04</c:v>
                </c:pt>
                <c:pt idx="338">
                  <c:v>23833.919999999998</c:v>
                </c:pt>
                <c:pt idx="339">
                  <c:v>23808.95</c:v>
                </c:pt>
                <c:pt idx="340">
                  <c:v>23764.05</c:v>
                </c:pt>
                <c:pt idx="341">
                  <c:v>23582.15</c:v>
                </c:pt>
                <c:pt idx="342">
                  <c:v>23672.52</c:v>
                </c:pt>
                <c:pt idx="343">
                  <c:v>23039.26</c:v>
                </c:pt>
                <c:pt idx="344">
                  <c:v>22965.48</c:v>
                </c:pt>
                <c:pt idx="345">
                  <c:v>22643.88</c:v>
                </c:pt>
                <c:pt idx="346">
                  <c:v>22522.17</c:v>
                </c:pt>
                <c:pt idx="347">
                  <c:v>22457.1</c:v>
                </c:pt>
                <c:pt idx="348">
                  <c:v>22249.61</c:v>
                </c:pt>
                <c:pt idx="349">
                  <c:v>22172.9</c:v>
                </c:pt>
                <c:pt idx="350">
                  <c:v>22416.63</c:v>
                </c:pt>
                <c:pt idx="351">
                  <c:v>22570.52</c:v>
                </c:pt>
                <c:pt idx="352">
                  <c:v>22612.15</c:v>
                </c:pt>
                <c:pt idx="353">
                  <c:v>22684.43</c:v>
                </c:pt>
                <c:pt idx="354">
                  <c:v>22678.03</c:v>
                </c:pt>
                <c:pt idx="355">
                  <c:v>22832.83</c:v>
                </c:pt>
                <c:pt idx="356">
                  <c:v>22819.97</c:v>
                </c:pt>
                <c:pt idx="357">
                  <c:v>22813.47</c:v>
                </c:pt>
                <c:pt idx="358">
                  <c:v>22682.39</c:v>
                </c:pt>
                <c:pt idx="359">
                  <c:v>22452.42</c:v>
                </c:pt>
                <c:pt idx="360">
                  <c:v>22377.88</c:v>
                </c:pt>
                <c:pt idx="361">
                  <c:v>22162.81</c:v>
                </c:pt>
                <c:pt idx="362">
                  <c:v>22053.14</c:v>
                </c:pt>
                <c:pt idx="363">
                  <c:v>22150.75</c:v>
                </c:pt>
                <c:pt idx="364">
                  <c:v>22244.1</c:v>
                </c:pt>
                <c:pt idx="365">
                  <c:v>21871.7</c:v>
                </c:pt>
                <c:pt idx="366">
                  <c:v>22110.29</c:v>
                </c:pt>
                <c:pt idx="367">
                  <c:v>22047.19</c:v>
                </c:pt>
                <c:pt idx="368">
                  <c:v>21851.32</c:v>
                </c:pt>
                <c:pt idx="369">
                  <c:v>22272.69</c:v>
                </c:pt>
                <c:pt idx="370">
                  <c:v>22497.99</c:v>
                </c:pt>
                <c:pt idx="371">
                  <c:v>22610.29</c:v>
                </c:pt>
                <c:pt idx="372">
                  <c:v>22499.05</c:v>
                </c:pt>
                <c:pt idx="373">
                  <c:v>22486.74</c:v>
                </c:pt>
                <c:pt idx="374">
                  <c:v>22490.57</c:v>
                </c:pt>
                <c:pt idx="375">
                  <c:v>22464.81</c:v>
                </c:pt>
                <c:pt idx="376">
                  <c:v>22615.98</c:v>
                </c:pt>
                <c:pt idx="377">
                  <c:v>22352.21</c:v>
                </c:pt>
                <c:pt idx="378">
                  <c:v>22518.94</c:v>
                </c:pt>
                <c:pt idx="379">
                  <c:v>22593.200000000001</c:v>
                </c:pt>
                <c:pt idx="380">
                  <c:v>22549.77</c:v>
                </c:pt>
                <c:pt idx="381">
                  <c:v>22547.14</c:v>
                </c:pt>
                <c:pt idx="382">
                  <c:v>22416.23</c:v>
                </c:pt>
                <c:pt idx="383">
                  <c:v>22341.87</c:v>
                </c:pt>
                <c:pt idx="384">
                  <c:v>22541.35</c:v>
                </c:pt>
                <c:pt idx="385">
                  <c:v>22761.87</c:v>
                </c:pt>
                <c:pt idx="386">
                  <c:v>22794.19</c:v>
                </c:pt>
                <c:pt idx="387">
                  <c:v>22575.42</c:v>
                </c:pt>
                <c:pt idx="388">
                  <c:v>22316.52</c:v>
                </c:pt>
                <c:pt idx="389">
                  <c:v>22019.19</c:v>
                </c:pt>
                <c:pt idx="390">
                  <c:v>21744.25</c:v>
                </c:pt>
                <c:pt idx="391">
                  <c:v>22196.89</c:v>
                </c:pt>
                <c:pt idx="392">
                  <c:v>21825.759999999998</c:v>
                </c:pt>
                <c:pt idx="393">
                  <c:v>21642.959999999999</c:v>
                </c:pt>
                <c:pt idx="394">
                  <c:v>21462.95</c:v>
                </c:pt>
                <c:pt idx="395">
                  <c:v>21604.18</c:v>
                </c:pt>
                <c:pt idx="396">
                  <c:v>21574.560000000001</c:v>
                </c:pt>
                <c:pt idx="397">
                  <c:v>21784.48</c:v>
                </c:pt>
                <c:pt idx="398">
                  <c:v>22145.48</c:v>
                </c:pt>
                <c:pt idx="399">
                  <c:v>22038.400000000001</c:v>
                </c:pt>
                <c:pt idx="400">
                  <c:v>22205.34</c:v>
                </c:pt>
                <c:pt idx="401">
                  <c:v>22104.12</c:v>
                </c:pt>
                <c:pt idx="402">
                  <c:v>22312.79</c:v>
                </c:pt>
                <c:pt idx="403">
                  <c:v>22414.18</c:v>
                </c:pt>
                <c:pt idx="404">
                  <c:v>22491.08</c:v>
                </c:pt>
                <c:pt idx="405">
                  <c:v>22167.16</c:v>
                </c:pt>
                <c:pt idx="406">
                  <c:v>22278.48</c:v>
                </c:pt>
                <c:pt idx="407">
                  <c:v>22601.13</c:v>
                </c:pt>
                <c:pt idx="408">
                  <c:v>22770.38</c:v>
                </c:pt>
                <c:pt idx="409">
                  <c:v>22738.61</c:v>
                </c:pt>
                <c:pt idx="410">
                  <c:v>22895.31</c:v>
                </c:pt>
                <c:pt idx="411">
                  <c:v>22797.73</c:v>
                </c:pt>
                <c:pt idx="412">
                  <c:v>22667.3</c:v>
                </c:pt>
                <c:pt idx="413">
                  <c:v>22694.5</c:v>
                </c:pt>
                <c:pt idx="414">
                  <c:v>22732.18</c:v>
                </c:pt>
                <c:pt idx="415">
                  <c:v>22498.59</c:v>
                </c:pt>
                <c:pt idx="416">
                  <c:v>22470.04</c:v>
                </c:pt>
                <c:pt idx="417">
                  <c:v>22355.83</c:v>
                </c:pt>
                <c:pt idx="418">
                  <c:v>22098.04</c:v>
                </c:pt>
                <c:pt idx="419">
                  <c:v>22098</c:v>
                </c:pt>
                <c:pt idx="420">
                  <c:v>21931.65</c:v>
                </c:pt>
                <c:pt idx="421">
                  <c:v>22240.39</c:v>
                </c:pt>
                <c:pt idx="422">
                  <c:v>22410.91</c:v>
                </c:pt>
                <c:pt idx="423">
                  <c:v>22318.15</c:v>
                </c:pt>
                <c:pt idx="424">
                  <c:v>22366.6</c:v>
                </c:pt>
                <c:pt idx="425">
                  <c:v>22649.85</c:v>
                </c:pt>
                <c:pt idx="426">
                  <c:v>22952.87</c:v>
                </c:pt>
                <c:pt idx="427">
                  <c:v>22935.31</c:v>
                </c:pt>
                <c:pt idx="428">
                  <c:v>22867.3</c:v>
                </c:pt>
                <c:pt idx="429">
                  <c:v>22799.16</c:v>
                </c:pt>
                <c:pt idx="430">
                  <c:v>22695.84</c:v>
                </c:pt>
                <c:pt idx="431">
                  <c:v>22805.72</c:v>
                </c:pt>
                <c:pt idx="432">
                  <c:v>22683.64</c:v>
                </c:pt>
                <c:pt idx="433">
                  <c:v>22545.47</c:v>
                </c:pt>
                <c:pt idx="434">
                  <c:v>22418.75</c:v>
                </c:pt>
                <c:pt idx="435">
                  <c:v>22364.75</c:v>
                </c:pt>
                <c:pt idx="436">
                  <c:v>22423.23</c:v>
                </c:pt>
                <c:pt idx="437">
                  <c:v>22350.91</c:v>
                </c:pt>
                <c:pt idx="438">
                  <c:v>22426.55</c:v>
                </c:pt>
                <c:pt idx="439">
                  <c:v>22411.43</c:v>
                </c:pt>
                <c:pt idx="440">
                  <c:v>22357.53</c:v>
                </c:pt>
                <c:pt idx="441">
                  <c:v>22265.200000000001</c:v>
                </c:pt>
                <c:pt idx="442">
                  <c:v>22080.76</c:v>
                </c:pt>
                <c:pt idx="443">
                  <c:v>22149.59</c:v>
                </c:pt>
                <c:pt idx="444">
                  <c:v>22065.52</c:v>
                </c:pt>
                <c:pt idx="445">
                  <c:v>22076.63</c:v>
                </c:pt>
                <c:pt idx="446">
                  <c:v>22176.86</c:v>
                </c:pt>
                <c:pt idx="447">
                  <c:v>21914.959999999999</c:v>
                </c:pt>
                <c:pt idx="448">
                  <c:v>21772.42</c:v>
                </c:pt>
                <c:pt idx="449">
                  <c:v>21775.61</c:v>
                </c:pt>
                <c:pt idx="450">
                  <c:v>21746.69</c:v>
                </c:pt>
                <c:pt idx="451">
                  <c:v>21591.39</c:v>
                </c:pt>
                <c:pt idx="452">
                  <c:v>21687.1</c:v>
                </c:pt>
                <c:pt idx="453">
                  <c:v>21542.37</c:v>
                </c:pt>
                <c:pt idx="454">
                  <c:v>21517.77</c:v>
                </c:pt>
                <c:pt idx="455">
                  <c:v>21550.42</c:v>
                </c:pt>
                <c:pt idx="456">
                  <c:v>21462.1</c:v>
                </c:pt>
                <c:pt idx="457">
                  <c:v>21238.18</c:v>
                </c:pt>
                <c:pt idx="458">
                  <c:v>21056.02</c:v>
                </c:pt>
                <c:pt idx="459">
                  <c:v>21388.58</c:v>
                </c:pt>
                <c:pt idx="460">
                  <c:v>21311.5</c:v>
                </c:pt>
                <c:pt idx="461">
                  <c:v>20996.22</c:v>
                </c:pt>
                <c:pt idx="462">
                  <c:v>20776.82</c:v>
                </c:pt>
                <c:pt idx="463">
                  <c:v>20943.310000000001</c:v>
                </c:pt>
                <c:pt idx="464">
                  <c:v>20347.490000000002</c:v>
                </c:pt>
                <c:pt idx="465">
                  <c:v>20559.61</c:v>
                </c:pt>
                <c:pt idx="466">
                  <c:v>21349.71</c:v>
                </c:pt>
                <c:pt idx="467">
                  <c:v>21223.97</c:v>
                </c:pt>
                <c:pt idx="468">
                  <c:v>21366.880000000001</c:v>
                </c:pt>
                <c:pt idx="469">
                  <c:v>21632.85</c:v>
                </c:pt>
                <c:pt idx="470">
                  <c:v>21555.49</c:v>
                </c:pt>
                <c:pt idx="471">
                  <c:v>21684.02</c:v>
                </c:pt>
                <c:pt idx="472">
                  <c:v>21700.78</c:v>
                </c:pt>
                <c:pt idx="473">
                  <c:v>21689.97</c:v>
                </c:pt>
                <c:pt idx="474">
                  <c:v>21357.55</c:v>
                </c:pt>
                <c:pt idx="475">
                  <c:v>21299.4</c:v>
                </c:pt>
                <c:pt idx="476">
                  <c:v>21201.94</c:v>
                </c:pt>
                <c:pt idx="477">
                  <c:v>21381.42</c:v>
                </c:pt>
                <c:pt idx="478">
                  <c:v>20937.259999999998</c:v>
                </c:pt>
                <c:pt idx="479">
                  <c:v>21088.959999999999</c:v>
                </c:pt>
                <c:pt idx="480">
                  <c:v>21645.22</c:v>
                </c:pt>
                <c:pt idx="481">
                  <c:v>22068.240000000002</c:v>
                </c:pt>
                <c:pt idx="482">
                  <c:v>22325.07</c:v>
                </c:pt>
                <c:pt idx="483">
                  <c:v>22040.87</c:v>
                </c:pt>
                <c:pt idx="484">
                  <c:v>21741.63</c:v>
                </c:pt>
                <c:pt idx="485">
                  <c:v>21626.85</c:v>
                </c:pt>
                <c:pt idx="486">
                  <c:v>21836.73</c:v>
                </c:pt>
                <c:pt idx="487">
                  <c:v>21831.45</c:v>
                </c:pt>
                <c:pt idx="488">
                  <c:v>21858.33</c:v>
                </c:pt>
                <c:pt idx="489">
                  <c:v>21499.88</c:v>
                </c:pt>
                <c:pt idx="490">
                  <c:v>21308.92</c:v>
                </c:pt>
                <c:pt idx="491">
                  <c:v>20950.150000000001</c:v>
                </c:pt>
                <c:pt idx="492">
                  <c:v>21211.53</c:v>
                </c:pt>
                <c:pt idx="493">
                  <c:v>21119.01</c:v>
                </c:pt>
                <c:pt idx="494">
                  <c:v>21649.7</c:v>
                </c:pt>
                <c:pt idx="495">
                  <c:v>21627.13</c:v>
                </c:pt>
                <c:pt idx="496">
                  <c:v>21078.71</c:v>
                </c:pt>
                <c:pt idx="497">
                  <c:v>22659.43</c:v>
                </c:pt>
                <c:pt idx="498">
                  <c:v>23122.45</c:v>
                </c:pt>
                <c:pt idx="499">
                  <c:v>23211.119999999999</c:v>
                </c:pt>
                <c:pt idx="500">
                  <c:v>23092.85</c:v>
                </c:pt>
                <c:pt idx="501">
                  <c:v>23233.37</c:v>
                </c:pt>
                <c:pt idx="502">
                  <c:v>23580.17</c:v>
                </c:pt>
                <c:pt idx="503">
                  <c:v>23592.28</c:v>
                </c:pt>
                <c:pt idx="504">
                  <c:v>23649.03</c:v>
                </c:pt>
                <c:pt idx="505">
                  <c:v>23917.14</c:v>
                </c:pt>
                <c:pt idx="506">
                  <c:v>23916.02</c:v>
                </c:pt>
                <c:pt idx="507">
                  <c:v>23697.81</c:v>
                </c:pt>
                <c:pt idx="508">
                  <c:v>23735.61</c:v>
                </c:pt>
                <c:pt idx="509">
                  <c:v>23699.47</c:v>
                </c:pt>
                <c:pt idx="510">
                  <c:v>23739.17</c:v>
                </c:pt>
                <c:pt idx="511">
                  <c:v>23701.83</c:v>
                </c:pt>
                <c:pt idx="512">
                  <c:v>23685.02</c:v>
                </c:pt>
                <c:pt idx="513">
                  <c:v>23588.07</c:v>
                </c:pt>
                <c:pt idx="514">
                  <c:v>23601.84</c:v>
                </c:pt>
                <c:pt idx="515">
                  <c:v>23755.45</c:v>
                </c:pt>
                <c:pt idx="516">
                  <c:v>23789.03</c:v>
                </c:pt>
                <c:pt idx="517">
                  <c:v>23520.52</c:v>
                </c:pt>
                <c:pt idx="518">
                  <c:v>23065.200000000001</c:v>
                </c:pt>
                <c:pt idx="519">
                  <c:v>22753.200000000001</c:v>
                </c:pt>
                <c:pt idx="520">
                  <c:v>22736.43</c:v>
                </c:pt>
                <c:pt idx="521">
                  <c:v>22854.39</c:v>
                </c:pt>
                <c:pt idx="522">
                  <c:v>22877.63</c:v>
                </c:pt>
                <c:pt idx="523">
                  <c:v>22870.19</c:v>
                </c:pt>
                <c:pt idx="524">
                  <c:v>22801.16</c:v>
                </c:pt>
                <c:pt idx="525">
                  <c:v>22728.06</c:v>
                </c:pt>
                <c:pt idx="526">
                  <c:v>22806.73</c:v>
                </c:pt>
                <c:pt idx="527">
                  <c:v>22862.82</c:v>
                </c:pt>
                <c:pt idx="528">
                  <c:v>22735.200000000001</c:v>
                </c:pt>
                <c:pt idx="529">
                  <c:v>22478.32</c:v>
                </c:pt>
                <c:pt idx="530">
                  <c:v>22638.76</c:v>
                </c:pt>
                <c:pt idx="531">
                  <c:v>22697.32</c:v>
                </c:pt>
                <c:pt idx="532">
                  <c:v>22834.89</c:v>
                </c:pt>
                <c:pt idx="533">
                  <c:v>22787.4</c:v>
                </c:pt>
                <c:pt idx="534">
                  <c:v>22625.41</c:v>
                </c:pt>
                <c:pt idx="535">
                  <c:v>22317.15</c:v>
                </c:pt>
                <c:pt idx="536">
                  <c:v>22119.21</c:v>
                </c:pt>
                <c:pt idx="537">
                  <c:v>22522.28</c:v>
                </c:pt>
                <c:pt idx="538">
                  <c:v>22693.99</c:v>
                </c:pt>
                <c:pt idx="539">
                  <c:v>22675.07</c:v>
                </c:pt>
                <c:pt idx="540">
                  <c:v>22502.68</c:v>
                </c:pt>
                <c:pt idx="541">
                  <c:v>22537.119999999999</c:v>
                </c:pt>
                <c:pt idx="542">
                  <c:v>22363.94</c:v>
                </c:pt>
                <c:pt idx="543">
                  <c:v>22423.4</c:v>
                </c:pt>
                <c:pt idx="544">
                  <c:v>22381.01</c:v>
                </c:pt>
                <c:pt idx="545">
                  <c:v>22513.439999999999</c:v>
                </c:pt>
                <c:pt idx="546">
                  <c:v>22416.48</c:v>
                </c:pt>
                <c:pt idx="547">
                  <c:v>22215.07</c:v>
                </c:pt>
                <c:pt idx="548">
                  <c:v>22319.119999999999</c:v>
                </c:pt>
                <c:pt idx="549">
                  <c:v>21972.34</c:v>
                </c:pt>
                <c:pt idx="550">
                  <c:v>22004.79</c:v>
                </c:pt>
                <c:pt idx="551">
                  <c:v>22323.24</c:v>
                </c:pt>
                <c:pt idx="552">
                  <c:v>22380.99</c:v>
                </c:pt>
                <c:pt idx="553">
                  <c:v>22511.93</c:v>
                </c:pt>
                <c:pt idx="554">
                  <c:v>22522.83</c:v>
                </c:pt>
                <c:pt idx="555">
                  <c:v>22759.07</c:v>
                </c:pt>
                <c:pt idx="556">
                  <c:v>22512.91</c:v>
                </c:pt>
                <c:pt idx="557">
                  <c:v>22435.34</c:v>
                </c:pt>
                <c:pt idx="558">
                  <c:v>22400.01</c:v>
                </c:pt>
                <c:pt idx="559">
                  <c:v>22130.03</c:v>
                </c:pt>
                <c:pt idx="560">
                  <c:v>21840.07</c:v>
                </c:pt>
                <c:pt idx="561">
                  <c:v>21921.24</c:v>
                </c:pt>
                <c:pt idx="562">
                  <c:v>21815.72</c:v>
                </c:pt>
                <c:pt idx="563">
                  <c:v>21688.560000000001</c:v>
                </c:pt>
                <c:pt idx="564">
                  <c:v>21648.35</c:v>
                </c:pt>
                <c:pt idx="565">
                  <c:v>21646.52</c:v>
                </c:pt>
                <c:pt idx="566">
                  <c:v>21614.51</c:v>
                </c:pt>
                <c:pt idx="567">
                  <c:v>21363.1</c:v>
                </c:pt>
                <c:pt idx="568">
                  <c:v>21381.52</c:v>
                </c:pt>
                <c:pt idx="569">
                  <c:v>21317.67</c:v>
                </c:pt>
                <c:pt idx="570">
                  <c:v>21230.67</c:v>
                </c:pt>
                <c:pt idx="571">
                  <c:v>21187.93</c:v>
                </c:pt>
                <c:pt idx="572">
                  <c:v>20933</c:v>
                </c:pt>
                <c:pt idx="573">
                  <c:v>20917.04</c:v>
                </c:pt>
                <c:pt idx="574">
                  <c:v>20788.12</c:v>
                </c:pt>
                <c:pt idx="575">
                  <c:v>20663.080000000002</c:v>
                </c:pt>
                <c:pt idx="576">
                  <c:v>20659.150000000001</c:v>
                </c:pt>
                <c:pt idx="577">
                  <c:v>20602.259999999998</c:v>
                </c:pt>
                <c:pt idx="578">
                  <c:v>20592.18</c:v>
                </c:pt>
                <c:pt idx="579">
                  <c:v>20438.169999999998</c:v>
                </c:pt>
                <c:pt idx="580">
                  <c:v>20363.28</c:v>
                </c:pt>
                <c:pt idx="581">
                  <c:v>20285.060000000001</c:v>
                </c:pt>
                <c:pt idx="582">
                  <c:v>20299.68</c:v>
                </c:pt>
                <c:pt idx="583">
                  <c:v>20213.66</c:v>
                </c:pt>
                <c:pt idx="584">
                  <c:v>20303.98</c:v>
                </c:pt>
                <c:pt idx="585">
                  <c:v>20367.03</c:v>
                </c:pt>
                <c:pt idx="586">
                  <c:v>20249.240000000002</c:v>
                </c:pt>
                <c:pt idx="587">
                  <c:v>20332.689999999999</c:v>
                </c:pt>
                <c:pt idx="588">
                  <c:v>20272.82</c:v>
                </c:pt>
                <c:pt idx="589">
                  <c:v>20122</c:v>
                </c:pt>
                <c:pt idx="590">
                  <c:v>19787.650000000001</c:v>
                </c:pt>
                <c:pt idx="591">
                  <c:v>19793.849999999999</c:v>
                </c:pt>
                <c:pt idx="592">
                  <c:v>19845.02</c:v>
                </c:pt>
                <c:pt idx="593">
                  <c:v>19718.8</c:v>
                </c:pt>
                <c:pt idx="594">
                  <c:v>19437.14</c:v>
                </c:pt>
                <c:pt idx="595">
                  <c:v>19239.52</c:v>
                </c:pt>
                <c:pt idx="596">
                  <c:v>19365.75</c:v>
                </c:pt>
                <c:pt idx="597">
                  <c:v>19254.669999999998</c:v>
                </c:pt>
                <c:pt idx="598">
                  <c:v>19354.59</c:v>
                </c:pt>
                <c:pt idx="599">
                  <c:v>19479.400000000001</c:v>
                </c:pt>
                <c:pt idx="600">
                  <c:v>19620.07</c:v>
                </c:pt>
                <c:pt idx="601">
                  <c:v>19583.11</c:v>
                </c:pt>
                <c:pt idx="602">
                  <c:v>19435.099999999999</c:v>
                </c:pt>
                <c:pt idx="603">
                  <c:v>19280.02</c:v>
                </c:pt>
                <c:pt idx="604">
                  <c:v>19420.5</c:v>
                </c:pt>
                <c:pt idx="605">
                  <c:v>19384.37</c:v>
                </c:pt>
                <c:pt idx="606">
                  <c:v>19351.919999999998</c:v>
                </c:pt>
                <c:pt idx="607">
                  <c:v>19408.47</c:v>
                </c:pt>
                <c:pt idx="608">
                  <c:v>19361.95</c:v>
                </c:pt>
                <c:pt idx="609">
                  <c:v>19365.650000000001</c:v>
                </c:pt>
                <c:pt idx="610">
                  <c:v>19433.09</c:v>
                </c:pt>
                <c:pt idx="611">
                  <c:v>19679.37</c:v>
                </c:pt>
                <c:pt idx="612">
                  <c:v>19719.080000000002</c:v>
                </c:pt>
                <c:pt idx="613">
                  <c:v>19656.91</c:v>
                </c:pt>
                <c:pt idx="614">
                  <c:v>19486.48</c:v>
                </c:pt>
                <c:pt idx="615">
                  <c:v>19685.830000000002</c:v>
                </c:pt>
                <c:pt idx="616">
                  <c:v>19660.22</c:v>
                </c:pt>
                <c:pt idx="617">
                  <c:v>19970.57</c:v>
                </c:pt>
                <c:pt idx="618">
                  <c:v>20037.400000000001</c:v>
                </c:pt>
                <c:pt idx="619">
                  <c:v>19933.59</c:v>
                </c:pt>
                <c:pt idx="620">
                  <c:v>19985.400000000001</c:v>
                </c:pt>
                <c:pt idx="621">
                  <c:v>20022.05</c:v>
                </c:pt>
                <c:pt idx="622">
                  <c:v>19904.72</c:v>
                </c:pt>
                <c:pt idx="623">
                  <c:v>19891.900000000001</c:v>
                </c:pt>
                <c:pt idx="624">
                  <c:v>19926.599999999999</c:v>
                </c:pt>
                <c:pt idx="625">
                  <c:v>20005.2</c:v>
                </c:pt>
                <c:pt idx="626">
                  <c:v>20016.580000000002</c:v>
                </c:pt>
                <c:pt idx="627">
                  <c:v>19941.61</c:v>
                </c:pt>
                <c:pt idx="628">
                  <c:v>19901.88</c:v>
                </c:pt>
                <c:pt idx="629">
                  <c:v>20081.91</c:v>
                </c:pt>
                <c:pt idx="630">
                  <c:v>20032.23</c:v>
                </c:pt>
                <c:pt idx="631">
                  <c:v>19947.259999999998</c:v>
                </c:pt>
                <c:pt idx="632">
                  <c:v>19943.14</c:v>
                </c:pt>
                <c:pt idx="633">
                  <c:v>20101.71</c:v>
                </c:pt>
                <c:pt idx="634">
                  <c:v>20062.27</c:v>
                </c:pt>
                <c:pt idx="635">
                  <c:v>20061.16</c:v>
                </c:pt>
                <c:pt idx="636">
                  <c:v>20070.669999999998</c:v>
                </c:pt>
                <c:pt idx="637">
                  <c:v>20023.03</c:v>
                </c:pt>
                <c:pt idx="638">
                  <c:v>19856.650000000001</c:v>
                </c:pt>
                <c:pt idx="639">
                  <c:v>19947.63</c:v>
                </c:pt>
                <c:pt idx="640">
                  <c:v>19888.900000000001</c:v>
                </c:pt>
                <c:pt idx="641">
                  <c:v>19971.53</c:v>
                </c:pt>
                <c:pt idx="642">
                  <c:v>20030.61</c:v>
                </c:pt>
                <c:pt idx="643">
                  <c:v>19946.509999999998</c:v>
                </c:pt>
                <c:pt idx="644">
                  <c:v>20197.38</c:v>
                </c:pt>
                <c:pt idx="645">
                  <c:v>20110.490000000002</c:v>
                </c:pt>
                <c:pt idx="646">
                  <c:v>20185.189999999999</c:v>
                </c:pt>
                <c:pt idx="647">
                  <c:v>20119.04</c:v>
                </c:pt>
                <c:pt idx="648">
                  <c:v>20089.54</c:v>
                </c:pt>
                <c:pt idx="649">
                  <c:v>20107.89</c:v>
                </c:pt>
                <c:pt idx="650">
                  <c:v>20117.79</c:v>
                </c:pt>
                <c:pt idx="651">
                  <c:v>20227.29</c:v>
                </c:pt>
                <c:pt idx="652">
                  <c:v>19949.88</c:v>
                </c:pt>
                <c:pt idx="653">
                  <c:v>19884.8</c:v>
                </c:pt>
                <c:pt idx="654">
                  <c:v>19755.34</c:v>
                </c:pt>
                <c:pt idx="655">
                  <c:v>19879.599999999999</c:v>
                </c:pt>
                <c:pt idx="656">
                  <c:v>19850.86</c:v>
                </c:pt>
                <c:pt idx="657">
                  <c:v>19837.64</c:v>
                </c:pt>
                <c:pt idx="658">
                  <c:v>19927.07</c:v>
                </c:pt>
                <c:pt idx="659">
                  <c:v>19896.349999999999</c:v>
                </c:pt>
                <c:pt idx="660">
                  <c:v>19908.07</c:v>
                </c:pt>
                <c:pt idx="661">
                  <c:v>19948.02</c:v>
                </c:pt>
                <c:pt idx="662">
                  <c:v>20104.13</c:v>
                </c:pt>
                <c:pt idx="663">
                  <c:v>19967</c:v>
                </c:pt>
                <c:pt idx="664">
                  <c:v>19686.32</c:v>
                </c:pt>
                <c:pt idx="665">
                  <c:v>19589.25</c:v>
                </c:pt>
                <c:pt idx="666">
                  <c:v>19570.13</c:v>
                </c:pt>
                <c:pt idx="667">
                  <c:v>19627.189999999999</c:v>
                </c:pt>
                <c:pt idx="668">
                  <c:v>19686.490000000002</c:v>
                </c:pt>
                <c:pt idx="669">
                  <c:v>19720.12</c:v>
                </c:pt>
                <c:pt idx="670">
                  <c:v>19690.099999999999</c:v>
                </c:pt>
                <c:pt idx="671">
                  <c:v>19585.54</c:v>
                </c:pt>
                <c:pt idx="672">
                  <c:v>19618.73</c:v>
                </c:pt>
                <c:pt idx="673">
                  <c:v>19497.29</c:v>
                </c:pt>
                <c:pt idx="674">
                  <c:v>19449.73</c:v>
                </c:pt>
                <c:pt idx="675">
                  <c:v>19764.63</c:v>
                </c:pt>
                <c:pt idx="676">
                  <c:v>19862.41</c:v>
                </c:pt>
                <c:pt idx="677">
                  <c:v>19740.63</c:v>
                </c:pt>
                <c:pt idx="678">
                  <c:v>19809.91</c:v>
                </c:pt>
                <c:pt idx="679">
                  <c:v>19906.349999999999</c:v>
                </c:pt>
                <c:pt idx="680">
                  <c:v>19866.3</c:v>
                </c:pt>
                <c:pt idx="681">
                  <c:v>19838.71</c:v>
                </c:pt>
                <c:pt idx="682">
                  <c:v>19705.13</c:v>
                </c:pt>
                <c:pt idx="683">
                  <c:v>19335.02</c:v>
                </c:pt>
                <c:pt idx="684">
                  <c:v>19144.62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43882</c:v>
                </c:pt>
                <c:pt idx="1">
                  <c:v>43881</c:v>
                </c:pt>
                <c:pt idx="2">
                  <c:v>43880</c:v>
                </c:pt>
                <c:pt idx="3">
                  <c:v>43879</c:v>
                </c:pt>
                <c:pt idx="4">
                  <c:v>43878</c:v>
                </c:pt>
                <c:pt idx="5">
                  <c:v>43875</c:v>
                </c:pt>
                <c:pt idx="6">
                  <c:v>43874</c:v>
                </c:pt>
                <c:pt idx="7">
                  <c:v>43873</c:v>
                </c:pt>
                <c:pt idx="8">
                  <c:v>43871</c:v>
                </c:pt>
                <c:pt idx="9">
                  <c:v>43868</c:v>
                </c:pt>
                <c:pt idx="10">
                  <c:v>43867</c:v>
                </c:pt>
                <c:pt idx="11">
                  <c:v>43866</c:v>
                </c:pt>
                <c:pt idx="12">
                  <c:v>43865</c:v>
                </c:pt>
                <c:pt idx="13">
                  <c:v>43864</c:v>
                </c:pt>
                <c:pt idx="14">
                  <c:v>43861</c:v>
                </c:pt>
                <c:pt idx="15">
                  <c:v>43860</c:v>
                </c:pt>
                <c:pt idx="16">
                  <c:v>43859</c:v>
                </c:pt>
                <c:pt idx="17">
                  <c:v>43858</c:v>
                </c:pt>
                <c:pt idx="18">
                  <c:v>43857</c:v>
                </c:pt>
                <c:pt idx="19">
                  <c:v>43854</c:v>
                </c:pt>
                <c:pt idx="20">
                  <c:v>43853</c:v>
                </c:pt>
                <c:pt idx="21">
                  <c:v>43852</c:v>
                </c:pt>
                <c:pt idx="22">
                  <c:v>43851</c:v>
                </c:pt>
                <c:pt idx="23">
                  <c:v>43850</c:v>
                </c:pt>
                <c:pt idx="24">
                  <c:v>43847</c:v>
                </c:pt>
                <c:pt idx="25">
                  <c:v>43846</c:v>
                </c:pt>
                <c:pt idx="26">
                  <c:v>43845</c:v>
                </c:pt>
                <c:pt idx="27">
                  <c:v>43844</c:v>
                </c:pt>
                <c:pt idx="28">
                  <c:v>43840</c:v>
                </c:pt>
                <c:pt idx="29">
                  <c:v>43839</c:v>
                </c:pt>
                <c:pt idx="30">
                  <c:v>43838</c:v>
                </c:pt>
                <c:pt idx="31">
                  <c:v>43837</c:v>
                </c:pt>
                <c:pt idx="32">
                  <c:v>43836</c:v>
                </c:pt>
                <c:pt idx="33">
                  <c:v>43829</c:v>
                </c:pt>
                <c:pt idx="34">
                  <c:v>43826</c:v>
                </c:pt>
                <c:pt idx="35">
                  <c:v>43825</c:v>
                </c:pt>
                <c:pt idx="36">
                  <c:v>43824</c:v>
                </c:pt>
                <c:pt idx="37">
                  <c:v>43823</c:v>
                </c:pt>
                <c:pt idx="38">
                  <c:v>43822</c:v>
                </c:pt>
                <c:pt idx="39">
                  <c:v>43819</c:v>
                </c:pt>
                <c:pt idx="40">
                  <c:v>43818</c:v>
                </c:pt>
                <c:pt idx="41">
                  <c:v>43817</c:v>
                </c:pt>
                <c:pt idx="42">
                  <c:v>43816</c:v>
                </c:pt>
                <c:pt idx="43">
                  <c:v>43815</c:v>
                </c:pt>
                <c:pt idx="44">
                  <c:v>43812</c:v>
                </c:pt>
                <c:pt idx="45">
                  <c:v>43811</c:v>
                </c:pt>
                <c:pt idx="46">
                  <c:v>43810</c:v>
                </c:pt>
                <c:pt idx="47">
                  <c:v>43809</c:v>
                </c:pt>
                <c:pt idx="48">
                  <c:v>43808</c:v>
                </c:pt>
                <c:pt idx="49">
                  <c:v>43805</c:v>
                </c:pt>
                <c:pt idx="50">
                  <c:v>43804</c:v>
                </c:pt>
                <c:pt idx="51">
                  <c:v>43803</c:v>
                </c:pt>
                <c:pt idx="52">
                  <c:v>43802</c:v>
                </c:pt>
                <c:pt idx="53">
                  <c:v>43801</c:v>
                </c:pt>
                <c:pt idx="54">
                  <c:v>43798</c:v>
                </c:pt>
                <c:pt idx="55">
                  <c:v>43797</c:v>
                </c:pt>
                <c:pt idx="56">
                  <c:v>43796</c:v>
                </c:pt>
                <c:pt idx="57">
                  <c:v>43795</c:v>
                </c:pt>
                <c:pt idx="58">
                  <c:v>43794</c:v>
                </c:pt>
                <c:pt idx="59">
                  <c:v>43791</c:v>
                </c:pt>
                <c:pt idx="60">
                  <c:v>43790</c:v>
                </c:pt>
                <c:pt idx="61">
                  <c:v>43789</c:v>
                </c:pt>
                <c:pt idx="62">
                  <c:v>43788</c:v>
                </c:pt>
                <c:pt idx="63">
                  <c:v>43787</c:v>
                </c:pt>
                <c:pt idx="64">
                  <c:v>43784</c:v>
                </c:pt>
                <c:pt idx="65">
                  <c:v>43783</c:v>
                </c:pt>
                <c:pt idx="66">
                  <c:v>43782</c:v>
                </c:pt>
                <c:pt idx="67">
                  <c:v>43781</c:v>
                </c:pt>
                <c:pt idx="68">
                  <c:v>43780</c:v>
                </c:pt>
                <c:pt idx="69">
                  <c:v>43777</c:v>
                </c:pt>
                <c:pt idx="70">
                  <c:v>43776</c:v>
                </c:pt>
                <c:pt idx="71">
                  <c:v>43775</c:v>
                </c:pt>
                <c:pt idx="72">
                  <c:v>43774</c:v>
                </c:pt>
                <c:pt idx="73">
                  <c:v>43770</c:v>
                </c:pt>
                <c:pt idx="74">
                  <c:v>43769</c:v>
                </c:pt>
                <c:pt idx="75">
                  <c:v>43768</c:v>
                </c:pt>
                <c:pt idx="76">
                  <c:v>43767</c:v>
                </c:pt>
                <c:pt idx="77">
                  <c:v>43766</c:v>
                </c:pt>
                <c:pt idx="78">
                  <c:v>43763</c:v>
                </c:pt>
                <c:pt idx="79">
                  <c:v>43762</c:v>
                </c:pt>
                <c:pt idx="80">
                  <c:v>43761</c:v>
                </c:pt>
                <c:pt idx="81">
                  <c:v>43759</c:v>
                </c:pt>
                <c:pt idx="82">
                  <c:v>43756</c:v>
                </c:pt>
                <c:pt idx="83">
                  <c:v>43755</c:v>
                </c:pt>
                <c:pt idx="84">
                  <c:v>43754</c:v>
                </c:pt>
                <c:pt idx="85">
                  <c:v>43753</c:v>
                </c:pt>
                <c:pt idx="86">
                  <c:v>43749</c:v>
                </c:pt>
                <c:pt idx="87">
                  <c:v>43748</c:v>
                </c:pt>
                <c:pt idx="88">
                  <c:v>43747</c:v>
                </c:pt>
                <c:pt idx="89">
                  <c:v>43746</c:v>
                </c:pt>
                <c:pt idx="90">
                  <c:v>43745</c:v>
                </c:pt>
                <c:pt idx="91">
                  <c:v>43742</c:v>
                </c:pt>
                <c:pt idx="92">
                  <c:v>43741</c:v>
                </c:pt>
                <c:pt idx="93">
                  <c:v>43740</c:v>
                </c:pt>
                <c:pt idx="94">
                  <c:v>43739</c:v>
                </c:pt>
                <c:pt idx="95">
                  <c:v>43738</c:v>
                </c:pt>
                <c:pt idx="96">
                  <c:v>43735</c:v>
                </c:pt>
                <c:pt idx="97">
                  <c:v>43734</c:v>
                </c:pt>
                <c:pt idx="98">
                  <c:v>43733</c:v>
                </c:pt>
                <c:pt idx="99">
                  <c:v>43732</c:v>
                </c:pt>
                <c:pt idx="100">
                  <c:v>43728</c:v>
                </c:pt>
                <c:pt idx="101">
                  <c:v>43727</c:v>
                </c:pt>
                <c:pt idx="102">
                  <c:v>43726</c:v>
                </c:pt>
                <c:pt idx="103">
                  <c:v>43725</c:v>
                </c:pt>
                <c:pt idx="104">
                  <c:v>43721</c:v>
                </c:pt>
                <c:pt idx="105">
                  <c:v>43720</c:v>
                </c:pt>
                <c:pt idx="106">
                  <c:v>43719</c:v>
                </c:pt>
                <c:pt idx="107">
                  <c:v>43718</c:v>
                </c:pt>
                <c:pt idx="108">
                  <c:v>43717</c:v>
                </c:pt>
                <c:pt idx="109">
                  <c:v>43714</c:v>
                </c:pt>
                <c:pt idx="110">
                  <c:v>43713</c:v>
                </c:pt>
                <c:pt idx="111">
                  <c:v>43712</c:v>
                </c:pt>
                <c:pt idx="112">
                  <c:v>43711</c:v>
                </c:pt>
                <c:pt idx="113">
                  <c:v>43710</c:v>
                </c:pt>
                <c:pt idx="114">
                  <c:v>43707</c:v>
                </c:pt>
                <c:pt idx="115">
                  <c:v>43706</c:v>
                </c:pt>
                <c:pt idx="116">
                  <c:v>43705</c:v>
                </c:pt>
                <c:pt idx="117">
                  <c:v>43704</c:v>
                </c:pt>
                <c:pt idx="118">
                  <c:v>43703</c:v>
                </c:pt>
                <c:pt idx="119">
                  <c:v>43700</c:v>
                </c:pt>
                <c:pt idx="120">
                  <c:v>43699</c:v>
                </c:pt>
                <c:pt idx="121">
                  <c:v>43698</c:v>
                </c:pt>
                <c:pt idx="122">
                  <c:v>43697</c:v>
                </c:pt>
                <c:pt idx="123">
                  <c:v>43696</c:v>
                </c:pt>
                <c:pt idx="124">
                  <c:v>43693</c:v>
                </c:pt>
                <c:pt idx="125">
                  <c:v>43692</c:v>
                </c:pt>
                <c:pt idx="126">
                  <c:v>43691</c:v>
                </c:pt>
                <c:pt idx="127">
                  <c:v>43690</c:v>
                </c:pt>
                <c:pt idx="128">
                  <c:v>43686</c:v>
                </c:pt>
                <c:pt idx="129">
                  <c:v>43685</c:v>
                </c:pt>
                <c:pt idx="130">
                  <c:v>43684</c:v>
                </c:pt>
                <c:pt idx="131">
                  <c:v>43683</c:v>
                </c:pt>
                <c:pt idx="132">
                  <c:v>43682</c:v>
                </c:pt>
                <c:pt idx="133">
                  <c:v>43679</c:v>
                </c:pt>
                <c:pt idx="134">
                  <c:v>43678</c:v>
                </c:pt>
                <c:pt idx="135">
                  <c:v>43677</c:v>
                </c:pt>
                <c:pt idx="136">
                  <c:v>43676</c:v>
                </c:pt>
                <c:pt idx="137">
                  <c:v>43675</c:v>
                </c:pt>
                <c:pt idx="138">
                  <c:v>43672</c:v>
                </c:pt>
                <c:pt idx="139">
                  <c:v>43671</c:v>
                </c:pt>
                <c:pt idx="140">
                  <c:v>43670</c:v>
                </c:pt>
                <c:pt idx="141">
                  <c:v>43669</c:v>
                </c:pt>
                <c:pt idx="142">
                  <c:v>43668</c:v>
                </c:pt>
                <c:pt idx="143">
                  <c:v>43665</c:v>
                </c:pt>
                <c:pt idx="144">
                  <c:v>43664</c:v>
                </c:pt>
                <c:pt idx="145">
                  <c:v>43663</c:v>
                </c:pt>
                <c:pt idx="146">
                  <c:v>43662</c:v>
                </c:pt>
                <c:pt idx="147">
                  <c:v>43658</c:v>
                </c:pt>
                <c:pt idx="148">
                  <c:v>43657</c:v>
                </c:pt>
                <c:pt idx="149">
                  <c:v>43656</c:v>
                </c:pt>
                <c:pt idx="150">
                  <c:v>43655</c:v>
                </c:pt>
                <c:pt idx="151">
                  <c:v>43654</c:v>
                </c:pt>
                <c:pt idx="152">
                  <c:v>43651</c:v>
                </c:pt>
                <c:pt idx="153">
                  <c:v>43650</c:v>
                </c:pt>
                <c:pt idx="154">
                  <c:v>43649</c:v>
                </c:pt>
                <c:pt idx="155">
                  <c:v>43648</c:v>
                </c:pt>
                <c:pt idx="156">
                  <c:v>43647</c:v>
                </c:pt>
                <c:pt idx="157">
                  <c:v>43644</c:v>
                </c:pt>
                <c:pt idx="158">
                  <c:v>43643</c:v>
                </c:pt>
                <c:pt idx="159">
                  <c:v>43642</c:v>
                </c:pt>
                <c:pt idx="160">
                  <c:v>43641</c:v>
                </c:pt>
                <c:pt idx="161">
                  <c:v>43640</c:v>
                </c:pt>
                <c:pt idx="162">
                  <c:v>43637</c:v>
                </c:pt>
                <c:pt idx="163">
                  <c:v>43636</c:v>
                </c:pt>
                <c:pt idx="164">
                  <c:v>43635</c:v>
                </c:pt>
                <c:pt idx="165">
                  <c:v>43634</c:v>
                </c:pt>
                <c:pt idx="166">
                  <c:v>43633</c:v>
                </c:pt>
                <c:pt idx="167">
                  <c:v>43630</c:v>
                </c:pt>
                <c:pt idx="168">
                  <c:v>43629</c:v>
                </c:pt>
                <c:pt idx="169">
                  <c:v>43628</c:v>
                </c:pt>
                <c:pt idx="170">
                  <c:v>43627</c:v>
                </c:pt>
                <c:pt idx="171">
                  <c:v>43626</c:v>
                </c:pt>
                <c:pt idx="172">
                  <c:v>43623</c:v>
                </c:pt>
                <c:pt idx="173">
                  <c:v>43622</c:v>
                </c:pt>
                <c:pt idx="174">
                  <c:v>43621</c:v>
                </c:pt>
                <c:pt idx="175">
                  <c:v>43620</c:v>
                </c:pt>
                <c:pt idx="176">
                  <c:v>43619</c:v>
                </c:pt>
                <c:pt idx="177">
                  <c:v>43616</c:v>
                </c:pt>
                <c:pt idx="178">
                  <c:v>43615</c:v>
                </c:pt>
                <c:pt idx="179">
                  <c:v>43614</c:v>
                </c:pt>
                <c:pt idx="180">
                  <c:v>43613</c:v>
                </c:pt>
                <c:pt idx="181">
                  <c:v>43612</c:v>
                </c:pt>
                <c:pt idx="182">
                  <c:v>43609</c:v>
                </c:pt>
                <c:pt idx="183">
                  <c:v>43608</c:v>
                </c:pt>
                <c:pt idx="184">
                  <c:v>43607</c:v>
                </c:pt>
                <c:pt idx="185">
                  <c:v>43606</c:v>
                </c:pt>
                <c:pt idx="186">
                  <c:v>43605</c:v>
                </c:pt>
                <c:pt idx="187">
                  <c:v>43602</c:v>
                </c:pt>
                <c:pt idx="188">
                  <c:v>43601</c:v>
                </c:pt>
                <c:pt idx="189">
                  <c:v>43600</c:v>
                </c:pt>
                <c:pt idx="190">
                  <c:v>43599</c:v>
                </c:pt>
                <c:pt idx="191">
                  <c:v>43598</c:v>
                </c:pt>
                <c:pt idx="192">
                  <c:v>43595</c:v>
                </c:pt>
                <c:pt idx="193">
                  <c:v>43594</c:v>
                </c:pt>
                <c:pt idx="194">
                  <c:v>43593</c:v>
                </c:pt>
                <c:pt idx="195">
                  <c:v>43592</c:v>
                </c:pt>
                <c:pt idx="196">
                  <c:v>43581</c:v>
                </c:pt>
                <c:pt idx="197">
                  <c:v>43580</c:v>
                </c:pt>
                <c:pt idx="198">
                  <c:v>43579</c:v>
                </c:pt>
                <c:pt idx="199">
                  <c:v>43578</c:v>
                </c:pt>
                <c:pt idx="200">
                  <c:v>43577</c:v>
                </c:pt>
                <c:pt idx="201">
                  <c:v>43574</c:v>
                </c:pt>
                <c:pt idx="202">
                  <c:v>43573</c:v>
                </c:pt>
                <c:pt idx="203">
                  <c:v>43572</c:v>
                </c:pt>
                <c:pt idx="204">
                  <c:v>43571</c:v>
                </c:pt>
                <c:pt idx="205">
                  <c:v>43570</c:v>
                </c:pt>
                <c:pt idx="206">
                  <c:v>43567</c:v>
                </c:pt>
                <c:pt idx="207">
                  <c:v>43566</c:v>
                </c:pt>
                <c:pt idx="208">
                  <c:v>43565</c:v>
                </c:pt>
                <c:pt idx="209">
                  <c:v>43564</c:v>
                </c:pt>
                <c:pt idx="210">
                  <c:v>43563</c:v>
                </c:pt>
                <c:pt idx="211">
                  <c:v>43560</c:v>
                </c:pt>
                <c:pt idx="212">
                  <c:v>43559</c:v>
                </c:pt>
                <c:pt idx="213">
                  <c:v>43558</c:v>
                </c:pt>
                <c:pt idx="214">
                  <c:v>43557</c:v>
                </c:pt>
                <c:pt idx="215">
                  <c:v>43556</c:v>
                </c:pt>
                <c:pt idx="216">
                  <c:v>43553</c:v>
                </c:pt>
                <c:pt idx="217">
                  <c:v>43552</c:v>
                </c:pt>
                <c:pt idx="218">
                  <c:v>43551</c:v>
                </c:pt>
                <c:pt idx="219">
                  <c:v>43550</c:v>
                </c:pt>
                <c:pt idx="220">
                  <c:v>43549</c:v>
                </c:pt>
                <c:pt idx="221">
                  <c:v>43546</c:v>
                </c:pt>
                <c:pt idx="222">
                  <c:v>43544</c:v>
                </c:pt>
                <c:pt idx="223">
                  <c:v>43543</c:v>
                </c:pt>
                <c:pt idx="224">
                  <c:v>43542</c:v>
                </c:pt>
                <c:pt idx="225">
                  <c:v>43539</c:v>
                </c:pt>
                <c:pt idx="226">
                  <c:v>43538</c:v>
                </c:pt>
                <c:pt idx="227">
                  <c:v>43537</c:v>
                </c:pt>
                <c:pt idx="228">
                  <c:v>43536</c:v>
                </c:pt>
                <c:pt idx="229">
                  <c:v>43535</c:v>
                </c:pt>
                <c:pt idx="230">
                  <c:v>43532</c:v>
                </c:pt>
                <c:pt idx="231">
                  <c:v>43531</c:v>
                </c:pt>
                <c:pt idx="232">
                  <c:v>43530</c:v>
                </c:pt>
                <c:pt idx="233">
                  <c:v>43529</c:v>
                </c:pt>
                <c:pt idx="234">
                  <c:v>43528</c:v>
                </c:pt>
                <c:pt idx="235">
                  <c:v>43525</c:v>
                </c:pt>
                <c:pt idx="236">
                  <c:v>43524</c:v>
                </c:pt>
                <c:pt idx="237">
                  <c:v>43523</c:v>
                </c:pt>
                <c:pt idx="238">
                  <c:v>43522</c:v>
                </c:pt>
                <c:pt idx="239">
                  <c:v>43521</c:v>
                </c:pt>
                <c:pt idx="240">
                  <c:v>43518</c:v>
                </c:pt>
                <c:pt idx="241">
                  <c:v>43517</c:v>
                </c:pt>
                <c:pt idx="242">
                  <c:v>43516</c:v>
                </c:pt>
                <c:pt idx="243">
                  <c:v>43515</c:v>
                </c:pt>
                <c:pt idx="244">
                  <c:v>43514</c:v>
                </c:pt>
                <c:pt idx="245">
                  <c:v>43511</c:v>
                </c:pt>
                <c:pt idx="246">
                  <c:v>43510</c:v>
                </c:pt>
                <c:pt idx="247">
                  <c:v>43509</c:v>
                </c:pt>
                <c:pt idx="248">
                  <c:v>43508</c:v>
                </c:pt>
                <c:pt idx="249">
                  <c:v>43504</c:v>
                </c:pt>
                <c:pt idx="250">
                  <c:v>43503</c:v>
                </c:pt>
                <c:pt idx="251">
                  <c:v>43502</c:v>
                </c:pt>
                <c:pt idx="252">
                  <c:v>43501</c:v>
                </c:pt>
                <c:pt idx="253">
                  <c:v>43500</c:v>
                </c:pt>
                <c:pt idx="254">
                  <c:v>43497</c:v>
                </c:pt>
                <c:pt idx="255">
                  <c:v>43496</c:v>
                </c:pt>
                <c:pt idx="256">
                  <c:v>43495</c:v>
                </c:pt>
                <c:pt idx="257">
                  <c:v>43494</c:v>
                </c:pt>
                <c:pt idx="258">
                  <c:v>43493</c:v>
                </c:pt>
                <c:pt idx="259">
                  <c:v>43490</c:v>
                </c:pt>
                <c:pt idx="260">
                  <c:v>43489</c:v>
                </c:pt>
                <c:pt idx="261">
                  <c:v>43488</c:v>
                </c:pt>
                <c:pt idx="262">
                  <c:v>43487</c:v>
                </c:pt>
                <c:pt idx="263">
                  <c:v>43486</c:v>
                </c:pt>
                <c:pt idx="264">
                  <c:v>43483</c:v>
                </c:pt>
                <c:pt idx="265">
                  <c:v>43482</c:v>
                </c:pt>
                <c:pt idx="266">
                  <c:v>43481</c:v>
                </c:pt>
                <c:pt idx="267">
                  <c:v>43480</c:v>
                </c:pt>
                <c:pt idx="268">
                  <c:v>43476</c:v>
                </c:pt>
                <c:pt idx="269">
                  <c:v>43475</c:v>
                </c:pt>
                <c:pt idx="270">
                  <c:v>43474</c:v>
                </c:pt>
                <c:pt idx="271">
                  <c:v>43473</c:v>
                </c:pt>
                <c:pt idx="272">
                  <c:v>43472</c:v>
                </c:pt>
                <c:pt idx="273">
                  <c:v>43469</c:v>
                </c:pt>
                <c:pt idx="274">
                  <c:v>43462</c:v>
                </c:pt>
                <c:pt idx="275">
                  <c:v>43461</c:v>
                </c:pt>
                <c:pt idx="276">
                  <c:v>43460</c:v>
                </c:pt>
                <c:pt idx="277">
                  <c:v>43459</c:v>
                </c:pt>
                <c:pt idx="278">
                  <c:v>43455</c:v>
                </c:pt>
                <c:pt idx="279">
                  <c:v>43454</c:v>
                </c:pt>
                <c:pt idx="280">
                  <c:v>43453</c:v>
                </c:pt>
                <c:pt idx="281">
                  <c:v>43452</c:v>
                </c:pt>
                <c:pt idx="282">
                  <c:v>43451</c:v>
                </c:pt>
                <c:pt idx="283">
                  <c:v>43448</c:v>
                </c:pt>
                <c:pt idx="284">
                  <c:v>43447</c:v>
                </c:pt>
                <c:pt idx="285">
                  <c:v>43446</c:v>
                </c:pt>
                <c:pt idx="286">
                  <c:v>43445</c:v>
                </c:pt>
                <c:pt idx="287">
                  <c:v>43444</c:v>
                </c:pt>
                <c:pt idx="288">
                  <c:v>43441</c:v>
                </c:pt>
                <c:pt idx="289">
                  <c:v>43440</c:v>
                </c:pt>
                <c:pt idx="290">
                  <c:v>43439</c:v>
                </c:pt>
                <c:pt idx="291">
                  <c:v>43438</c:v>
                </c:pt>
                <c:pt idx="292">
                  <c:v>43437</c:v>
                </c:pt>
                <c:pt idx="293">
                  <c:v>43434</c:v>
                </c:pt>
                <c:pt idx="294">
                  <c:v>43433</c:v>
                </c:pt>
                <c:pt idx="295">
                  <c:v>43432</c:v>
                </c:pt>
                <c:pt idx="296">
                  <c:v>43431</c:v>
                </c:pt>
                <c:pt idx="297">
                  <c:v>43430</c:v>
                </c:pt>
                <c:pt idx="298">
                  <c:v>43426</c:v>
                </c:pt>
                <c:pt idx="299">
                  <c:v>43425</c:v>
                </c:pt>
                <c:pt idx="300">
                  <c:v>43424</c:v>
                </c:pt>
                <c:pt idx="301">
                  <c:v>43423</c:v>
                </c:pt>
                <c:pt idx="302">
                  <c:v>43420</c:v>
                </c:pt>
                <c:pt idx="303">
                  <c:v>43419</c:v>
                </c:pt>
                <c:pt idx="304">
                  <c:v>43418</c:v>
                </c:pt>
                <c:pt idx="305">
                  <c:v>43417</c:v>
                </c:pt>
                <c:pt idx="306">
                  <c:v>43416</c:v>
                </c:pt>
                <c:pt idx="307">
                  <c:v>43413</c:v>
                </c:pt>
                <c:pt idx="308">
                  <c:v>43412</c:v>
                </c:pt>
                <c:pt idx="309">
                  <c:v>43411</c:v>
                </c:pt>
                <c:pt idx="310">
                  <c:v>43410</c:v>
                </c:pt>
                <c:pt idx="311">
                  <c:v>43409</c:v>
                </c:pt>
                <c:pt idx="312">
                  <c:v>43406</c:v>
                </c:pt>
                <c:pt idx="313">
                  <c:v>43405</c:v>
                </c:pt>
                <c:pt idx="314">
                  <c:v>43404</c:v>
                </c:pt>
                <c:pt idx="315">
                  <c:v>43403</c:v>
                </c:pt>
                <c:pt idx="316">
                  <c:v>43402</c:v>
                </c:pt>
                <c:pt idx="317">
                  <c:v>43399</c:v>
                </c:pt>
                <c:pt idx="318">
                  <c:v>43398</c:v>
                </c:pt>
                <c:pt idx="319">
                  <c:v>43397</c:v>
                </c:pt>
                <c:pt idx="320">
                  <c:v>43396</c:v>
                </c:pt>
                <c:pt idx="321">
                  <c:v>43395</c:v>
                </c:pt>
                <c:pt idx="322">
                  <c:v>43392</c:v>
                </c:pt>
                <c:pt idx="323">
                  <c:v>43391</c:v>
                </c:pt>
                <c:pt idx="324">
                  <c:v>43390</c:v>
                </c:pt>
                <c:pt idx="325">
                  <c:v>43389</c:v>
                </c:pt>
                <c:pt idx="326">
                  <c:v>43388</c:v>
                </c:pt>
                <c:pt idx="327">
                  <c:v>43385</c:v>
                </c:pt>
                <c:pt idx="328">
                  <c:v>43384</c:v>
                </c:pt>
                <c:pt idx="329">
                  <c:v>43383</c:v>
                </c:pt>
                <c:pt idx="330">
                  <c:v>43382</c:v>
                </c:pt>
                <c:pt idx="331">
                  <c:v>43378</c:v>
                </c:pt>
                <c:pt idx="332">
                  <c:v>43377</c:v>
                </c:pt>
                <c:pt idx="333">
                  <c:v>43376</c:v>
                </c:pt>
                <c:pt idx="334">
                  <c:v>43375</c:v>
                </c:pt>
                <c:pt idx="335">
                  <c:v>43374</c:v>
                </c:pt>
                <c:pt idx="336">
                  <c:v>43371</c:v>
                </c:pt>
                <c:pt idx="337">
                  <c:v>43370</c:v>
                </c:pt>
                <c:pt idx="338">
                  <c:v>43369</c:v>
                </c:pt>
                <c:pt idx="339">
                  <c:v>43368</c:v>
                </c:pt>
                <c:pt idx="340">
                  <c:v>43364</c:v>
                </c:pt>
                <c:pt idx="341">
                  <c:v>43363</c:v>
                </c:pt>
                <c:pt idx="342">
                  <c:v>43362</c:v>
                </c:pt>
                <c:pt idx="343">
                  <c:v>43361</c:v>
                </c:pt>
                <c:pt idx="344">
                  <c:v>43357</c:v>
                </c:pt>
                <c:pt idx="345">
                  <c:v>43356</c:v>
                </c:pt>
                <c:pt idx="346">
                  <c:v>43355</c:v>
                </c:pt>
                <c:pt idx="347">
                  <c:v>43354</c:v>
                </c:pt>
                <c:pt idx="348">
                  <c:v>43353</c:v>
                </c:pt>
                <c:pt idx="349">
                  <c:v>43350</c:v>
                </c:pt>
                <c:pt idx="350">
                  <c:v>43349</c:v>
                </c:pt>
                <c:pt idx="351">
                  <c:v>43348</c:v>
                </c:pt>
                <c:pt idx="352">
                  <c:v>43347</c:v>
                </c:pt>
                <c:pt idx="353">
                  <c:v>43346</c:v>
                </c:pt>
                <c:pt idx="354">
                  <c:v>43343</c:v>
                </c:pt>
                <c:pt idx="355">
                  <c:v>43342</c:v>
                </c:pt>
                <c:pt idx="356">
                  <c:v>43341</c:v>
                </c:pt>
                <c:pt idx="357">
                  <c:v>43340</c:v>
                </c:pt>
                <c:pt idx="358">
                  <c:v>43339</c:v>
                </c:pt>
                <c:pt idx="359">
                  <c:v>43336</c:v>
                </c:pt>
                <c:pt idx="360">
                  <c:v>43335</c:v>
                </c:pt>
                <c:pt idx="361">
                  <c:v>43334</c:v>
                </c:pt>
                <c:pt idx="362">
                  <c:v>43333</c:v>
                </c:pt>
                <c:pt idx="363">
                  <c:v>43332</c:v>
                </c:pt>
                <c:pt idx="364">
                  <c:v>43329</c:v>
                </c:pt>
                <c:pt idx="365">
                  <c:v>43328</c:v>
                </c:pt>
                <c:pt idx="366">
                  <c:v>43327</c:v>
                </c:pt>
                <c:pt idx="367">
                  <c:v>43326</c:v>
                </c:pt>
                <c:pt idx="368">
                  <c:v>43325</c:v>
                </c:pt>
                <c:pt idx="369">
                  <c:v>43322</c:v>
                </c:pt>
                <c:pt idx="370">
                  <c:v>43321</c:v>
                </c:pt>
                <c:pt idx="371">
                  <c:v>43320</c:v>
                </c:pt>
                <c:pt idx="372">
                  <c:v>43319</c:v>
                </c:pt>
                <c:pt idx="373">
                  <c:v>43318</c:v>
                </c:pt>
                <c:pt idx="374">
                  <c:v>43315</c:v>
                </c:pt>
                <c:pt idx="375">
                  <c:v>43314</c:v>
                </c:pt>
                <c:pt idx="376">
                  <c:v>43313</c:v>
                </c:pt>
                <c:pt idx="377">
                  <c:v>43312</c:v>
                </c:pt>
                <c:pt idx="378">
                  <c:v>43311</c:v>
                </c:pt>
                <c:pt idx="379">
                  <c:v>43308</c:v>
                </c:pt>
                <c:pt idx="380">
                  <c:v>43307</c:v>
                </c:pt>
                <c:pt idx="381">
                  <c:v>43306</c:v>
                </c:pt>
                <c:pt idx="382">
                  <c:v>43305</c:v>
                </c:pt>
                <c:pt idx="383">
                  <c:v>43304</c:v>
                </c:pt>
                <c:pt idx="384">
                  <c:v>43301</c:v>
                </c:pt>
                <c:pt idx="385">
                  <c:v>43300</c:v>
                </c:pt>
                <c:pt idx="386">
                  <c:v>43299</c:v>
                </c:pt>
                <c:pt idx="387">
                  <c:v>43298</c:v>
                </c:pt>
                <c:pt idx="388">
                  <c:v>43294</c:v>
                </c:pt>
                <c:pt idx="389">
                  <c:v>43293</c:v>
                </c:pt>
                <c:pt idx="390">
                  <c:v>43292</c:v>
                </c:pt>
                <c:pt idx="391">
                  <c:v>43291</c:v>
                </c:pt>
                <c:pt idx="392">
                  <c:v>43290</c:v>
                </c:pt>
                <c:pt idx="393">
                  <c:v>43287</c:v>
                </c:pt>
                <c:pt idx="394">
                  <c:v>43286</c:v>
                </c:pt>
                <c:pt idx="395">
                  <c:v>43285</c:v>
                </c:pt>
                <c:pt idx="396">
                  <c:v>43284</c:v>
                </c:pt>
                <c:pt idx="397">
                  <c:v>43283</c:v>
                </c:pt>
                <c:pt idx="398">
                  <c:v>43280</c:v>
                </c:pt>
                <c:pt idx="399">
                  <c:v>43279</c:v>
                </c:pt>
                <c:pt idx="400">
                  <c:v>43278</c:v>
                </c:pt>
                <c:pt idx="401">
                  <c:v>43277</c:v>
                </c:pt>
                <c:pt idx="402">
                  <c:v>43276</c:v>
                </c:pt>
                <c:pt idx="403">
                  <c:v>43273</c:v>
                </c:pt>
                <c:pt idx="404">
                  <c:v>43272</c:v>
                </c:pt>
                <c:pt idx="405">
                  <c:v>43271</c:v>
                </c:pt>
                <c:pt idx="406">
                  <c:v>43270</c:v>
                </c:pt>
                <c:pt idx="407">
                  <c:v>43269</c:v>
                </c:pt>
                <c:pt idx="408">
                  <c:v>43266</c:v>
                </c:pt>
                <c:pt idx="409">
                  <c:v>43265</c:v>
                </c:pt>
                <c:pt idx="410">
                  <c:v>43264</c:v>
                </c:pt>
                <c:pt idx="411">
                  <c:v>43263</c:v>
                </c:pt>
                <c:pt idx="412">
                  <c:v>43262</c:v>
                </c:pt>
                <c:pt idx="413">
                  <c:v>43259</c:v>
                </c:pt>
                <c:pt idx="414">
                  <c:v>43258</c:v>
                </c:pt>
                <c:pt idx="415">
                  <c:v>43257</c:v>
                </c:pt>
                <c:pt idx="416">
                  <c:v>43256</c:v>
                </c:pt>
                <c:pt idx="417">
                  <c:v>43255</c:v>
                </c:pt>
                <c:pt idx="418">
                  <c:v>43252</c:v>
                </c:pt>
                <c:pt idx="419">
                  <c:v>43251</c:v>
                </c:pt>
                <c:pt idx="420">
                  <c:v>43250</c:v>
                </c:pt>
                <c:pt idx="421">
                  <c:v>43249</c:v>
                </c:pt>
                <c:pt idx="422">
                  <c:v>43248</c:v>
                </c:pt>
                <c:pt idx="423">
                  <c:v>43245</c:v>
                </c:pt>
                <c:pt idx="424">
                  <c:v>43244</c:v>
                </c:pt>
                <c:pt idx="425">
                  <c:v>43243</c:v>
                </c:pt>
                <c:pt idx="426">
                  <c:v>43242</c:v>
                </c:pt>
                <c:pt idx="427">
                  <c:v>43241</c:v>
                </c:pt>
                <c:pt idx="428">
                  <c:v>43238</c:v>
                </c:pt>
                <c:pt idx="429">
                  <c:v>43237</c:v>
                </c:pt>
                <c:pt idx="430">
                  <c:v>43236</c:v>
                </c:pt>
                <c:pt idx="431">
                  <c:v>43235</c:v>
                </c:pt>
                <c:pt idx="432">
                  <c:v>43234</c:v>
                </c:pt>
                <c:pt idx="433">
                  <c:v>43231</c:v>
                </c:pt>
                <c:pt idx="434">
                  <c:v>43230</c:v>
                </c:pt>
                <c:pt idx="435">
                  <c:v>43229</c:v>
                </c:pt>
                <c:pt idx="436">
                  <c:v>43228</c:v>
                </c:pt>
                <c:pt idx="437">
                  <c:v>43227</c:v>
                </c:pt>
                <c:pt idx="438">
                  <c:v>43222</c:v>
                </c:pt>
                <c:pt idx="439">
                  <c:v>43221</c:v>
                </c:pt>
                <c:pt idx="440">
                  <c:v>43217</c:v>
                </c:pt>
                <c:pt idx="441">
                  <c:v>43216</c:v>
                </c:pt>
                <c:pt idx="442">
                  <c:v>43215</c:v>
                </c:pt>
                <c:pt idx="443">
                  <c:v>43214</c:v>
                </c:pt>
                <c:pt idx="444">
                  <c:v>43213</c:v>
                </c:pt>
                <c:pt idx="445">
                  <c:v>43210</c:v>
                </c:pt>
                <c:pt idx="446">
                  <c:v>43209</c:v>
                </c:pt>
                <c:pt idx="447">
                  <c:v>43208</c:v>
                </c:pt>
                <c:pt idx="448">
                  <c:v>43207</c:v>
                </c:pt>
                <c:pt idx="449">
                  <c:v>43206</c:v>
                </c:pt>
                <c:pt idx="450">
                  <c:v>43203</c:v>
                </c:pt>
                <c:pt idx="451">
                  <c:v>43202</c:v>
                </c:pt>
                <c:pt idx="452">
                  <c:v>43201</c:v>
                </c:pt>
                <c:pt idx="453">
                  <c:v>43200</c:v>
                </c:pt>
                <c:pt idx="454">
                  <c:v>43199</c:v>
                </c:pt>
                <c:pt idx="455">
                  <c:v>43196</c:v>
                </c:pt>
                <c:pt idx="456">
                  <c:v>43195</c:v>
                </c:pt>
                <c:pt idx="457">
                  <c:v>43194</c:v>
                </c:pt>
                <c:pt idx="458">
                  <c:v>43193</c:v>
                </c:pt>
                <c:pt idx="459">
                  <c:v>43192</c:v>
                </c:pt>
                <c:pt idx="460">
                  <c:v>43189</c:v>
                </c:pt>
                <c:pt idx="461">
                  <c:v>43188</c:v>
                </c:pt>
                <c:pt idx="462">
                  <c:v>43187</c:v>
                </c:pt>
                <c:pt idx="463">
                  <c:v>43186</c:v>
                </c:pt>
                <c:pt idx="464">
                  <c:v>43185</c:v>
                </c:pt>
                <c:pt idx="465">
                  <c:v>43182</c:v>
                </c:pt>
                <c:pt idx="466">
                  <c:v>43181</c:v>
                </c:pt>
                <c:pt idx="467">
                  <c:v>43179</c:v>
                </c:pt>
                <c:pt idx="468">
                  <c:v>43178</c:v>
                </c:pt>
                <c:pt idx="469">
                  <c:v>43175</c:v>
                </c:pt>
                <c:pt idx="470">
                  <c:v>43174</c:v>
                </c:pt>
                <c:pt idx="471">
                  <c:v>43173</c:v>
                </c:pt>
                <c:pt idx="472">
                  <c:v>43172</c:v>
                </c:pt>
                <c:pt idx="473">
                  <c:v>43171</c:v>
                </c:pt>
                <c:pt idx="474">
                  <c:v>43168</c:v>
                </c:pt>
                <c:pt idx="475">
                  <c:v>43167</c:v>
                </c:pt>
                <c:pt idx="476">
                  <c:v>43166</c:v>
                </c:pt>
                <c:pt idx="477">
                  <c:v>43165</c:v>
                </c:pt>
                <c:pt idx="478">
                  <c:v>43164</c:v>
                </c:pt>
                <c:pt idx="479">
                  <c:v>43161</c:v>
                </c:pt>
                <c:pt idx="480">
                  <c:v>43160</c:v>
                </c:pt>
                <c:pt idx="481">
                  <c:v>43159</c:v>
                </c:pt>
                <c:pt idx="482">
                  <c:v>43158</c:v>
                </c:pt>
                <c:pt idx="483">
                  <c:v>43157</c:v>
                </c:pt>
                <c:pt idx="484">
                  <c:v>43154</c:v>
                </c:pt>
                <c:pt idx="485">
                  <c:v>43153</c:v>
                </c:pt>
                <c:pt idx="486">
                  <c:v>43152</c:v>
                </c:pt>
                <c:pt idx="487">
                  <c:v>43151</c:v>
                </c:pt>
                <c:pt idx="488">
                  <c:v>43150</c:v>
                </c:pt>
                <c:pt idx="489">
                  <c:v>43147</c:v>
                </c:pt>
                <c:pt idx="490">
                  <c:v>43146</c:v>
                </c:pt>
                <c:pt idx="491">
                  <c:v>43145</c:v>
                </c:pt>
                <c:pt idx="492">
                  <c:v>43144</c:v>
                </c:pt>
                <c:pt idx="493">
                  <c:v>43140</c:v>
                </c:pt>
                <c:pt idx="494">
                  <c:v>43139</c:v>
                </c:pt>
                <c:pt idx="495">
                  <c:v>43138</c:v>
                </c:pt>
                <c:pt idx="496">
                  <c:v>43137</c:v>
                </c:pt>
                <c:pt idx="497">
                  <c:v>43136</c:v>
                </c:pt>
                <c:pt idx="498">
                  <c:v>43133</c:v>
                </c:pt>
                <c:pt idx="499">
                  <c:v>43132</c:v>
                </c:pt>
                <c:pt idx="500">
                  <c:v>43131</c:v>
                </c:pt>
                <c:pt idx="501">
                  <c:v>43130</c:v>
                </c:pt>
                <c:pt idx="502">
                  <c:v>43129</c:v>
                </c:pt>
                <c:pt idx="503">
                  <c:v>43126</c:v>
                </c:pt>
                <c:pt idx="504">
                  <c:v>43125</c:v>
                </c:pt>
                <c:pt idx="505">
                  <c:v>43124</c:v>
                </c:pt>
                <c:pt idx="506">
                  <c:v>43123</c:v>
                </c:pt>
                <c:pt idx="507">
                  <c:v>43122</c:v>
                </c:pt>
                <c:pt idx="508">
                  <c:v>43119</c:v>
                </c:pt>
                <c:pt idx="509">
                  <c:v>43118</c:v>
                </c:pt>
                <c:pt idx="510">
                  <c:v>43117</c:v>
                </c:pt>
                <c:pt idx="511">
                  <c:v>43116</c:v>
                </c:pt>
                <c:pt idx="512">
                  <c:v>43115</c:v>
                </c:pt>
                <c:pt idx="513">
                  <c:v>43112</c:v>
                </c:pt>
                <c:pt idx="514">
                  <c:v>43111</c:v>
                </c:pt>
                <c:pt idx="515">
                  <c:v>43110</c:v>
                </c:pt>
                <c:pt idx="516">
                  <c:v>43109</c:v>
                </c:pt>
                <c:pt idx="517">
                  <c:v>43105</c:v>
                </c:pt>
                <c:pt idx="518">
                  <c:v>43104</c:v>
                </c:pt>
                <c:pt idx="519">
                  <c:v>43098</c:v>
                </c:pt>
                <c:pt idx="520">
                  <c:v>43097</c:v>
                </c:pt>
                <c:pt idx="521">
                  <c:v>43096</c:v>
                </c:pt>
                <c:pt idx="522">
                  <c:v>43095</c:v>
                </c:pt>
                <c:pt idx="523">
                  <c:v>43094</c:v>
                </c:pt>
                <c:pt idx="524">
                  <c:v>43091</c:v>
                </c:pt>
                <c:pt idx="525">
                  <c:v>43090</c:v>
                </c:pt>
                <c:pt idx="526">
                  <c:v>43089</c:v>
                </c:pt>
                <c:pt idx="527">
                  <c:v>43088</c:v>
                </c:pt>
                <c:pt idx="528">
                  <c:v>43087</c:v>
                </c:pt>
                <c:pt idx="529">
                  <c:v>43084</c:v>
                </c:pt>
                <c:pt idx="530">
                  <c:v>43083</c:v>
                </c:pt>
                <c:pt idx="531">
                  <c:v>43082</c:v>
                </c:pt>
                <c:pt idx="532">
                  <c:v>43081</c:v>
                </c:pt>
                <c:pt idx="533">
                  <c:v>43080</c:v>
                </c:pt>
                <c:pt idx="534">
                  <c:v>43077</c:v>
                </c:pt>
                <c:pt idx="535">
                  <c:v>43076</c:v>
                </c:pt>
                <c:pt idx="536">
                  <c:v>43075</c:v>
                </c:pt>
                <c:pt idx="537">
                  <c:v>43074</c:v>
                </c:pt>
                <c:pt idx="538">
                  <c:v>43073</c:v>
                </c:pt>
                <c:pt idx="539">
                  <c:v>43070</c:v>
                </c:pt>
                <c:pt idx="540">
                  <c:v>43069</c:v>
                </c:pt>
                <c:pt idx="541">
                  <c:v>43068</c:v>
                </c:pt>
                <c:pt idx="542">
                  <c:v>43067</c:v>
                </c:pt>
                <c:pt idx="543">
                  <c:v>43066</c:v>
                </c:pt>
                <c:pt idx="544">
                  <c:v>43063</c:v>
                </c:pt>
                <c:pt idx="545">
                  <c:v>43061</c:v>
                </c:pt>
                <c:pt idx="546">
                  <c:v>43060</c:v>
                </c:pt>
                <c:pt idx="547">
                  <c:v>43059</c:v>
                </c:pt>
                <c:pt idx="548">
                  <c:v>43056</c:v>
                </c:pt>
                <c:pt idx="549">
                  <c:v>43055</c:v>
                </c:pt>
                <c:pt idx="550">
                  <c:v>43054</c:v>
                </c:pt>
                <c:pt idx="551">
                  <c:v>43053</c:v>
                </c:pt>
                <c:pt idx="552">
                  <c:v>43052</c:v>
                </c:pt>
                <c:pt idx="553">
                  <c:v>43049</c:v>
                </c:pt>
                <c:pt idx="554">
                  <c:v>43048</c:v>
                </c:pt>
                <c:pt idx="555">
                  <c:v>43047</c:v>
                </c:pt>
                <c:pt idx="556">
                  <c:v>43046</c:v>
                </c:pt>
                <c:pt idx="557">
                  <c:v>43045</c:v>
                </c:pt>
                <c:pt idx="558">
                  <c:v>43041</c:v>
                </c:pt>
                <c:pt idx="559">
                  <c:v>43040</c:v>
                </c:pt>
                <c:pt idx="560">
                  <c:v>43039</c:v>
                </c:pt>
                <c:pt idx="561">
                  <c:v>43038</c:v>
                </c:pt>
                <c:pt idx="562">
                  <c:v>43035</c:v>
                </c:pt>
                <c:pt idx="563">
                  <c:v>43034</c:v>
                </c:pt>
                <c:pt idx="564">
                  <c:v>43033</c:v>
                </c:pt>
                <c:pt idx="565">
                  <c:v>43032</c:v>
                </c:pt>
                <c:pt idx="566">
                  <c:v>43031</c:v>
                </c:pt>
                <c:pt idx="567">
                  <c:v>43028</c:v>
                </c:pt>
                <c:pt idx="568">
                  <c:v>43027</c:v>
                </c:pt>
                <c:pt idx="569">
                  <c:v>43026</c:v>
                </c:pt>
                <c:pt idx="570">
                  <c:v>43025</c:v>
                </c:pt>
                <c:pt idx="571">
                  <c:v>43024</c:v>
                </c:pt>
                <c:pt idx="572">
                  <c:v>43021</c:v>
                </c:pt>
                <c:pt idx="573">
                  <c:v>43020</c:v>
                </c:pt>
                <c:pt idx="574">
                  <c:v>43019</c:v>
                </c:pt>
                <c:pt idx="575">
                  <c:v>43018</c:v>
                </c:pt>
                <c:pt idx="576">
                  <c:v>43014</c:v>
                </c:pt>
                <c:pt idx="577">
                  <c:v>43013</c:v>
                </c:pt>
                <c:pt idx="578">
                  <c:v>43012</c:v>
                </c:pt>
                <c:pt idx="579">
                  <c:v>43011</c:v>
                </c:pt>
                <c:pt idx="580">
                  <c:v>43010</c:v>
                </c:pt>
                <c:pt idx="581">
                  <c:v>43007</c:v>
                </c:pt>
                <c:pt idx="582">
                  <c:v>43006</c:v>
                </c:pt>
                <c:pt idx="583">
                  <c:v>43005</c:v>
                </c:pt>
                <c:pt idx="584">
                  <c:v>43004</c:v>
                </c:pt>
                <c:pt idx="585">
                  <c:v>43003</c:v>
                </c:pt>
                <c:pt idx="586">
                  <c:v>43000</c:v>
                </c:pt>
                <c:pt idx="587">
                  <c:v>42999</c:v>
                </c:pt>
                <c:pt idx="588">
                  <c:v>42998</c:v>
                </c:pt>
                <c:pt idx="589">
                  <c:v>42997</c:v>
                </c:pt>
                <c:pt idx="590">
                  <c:v>42993</c:v>
                </c:pt>
                <c:pt idx="591">
                  <c:v>42992</c:v>
                </c:pt>
                <c:pt idx="592">
                  <c:v>42991</c:v>
                </c:pt>
                <c:pt idx="593">
                  <c:v>42990</c:v>
                </c:pt>
                <c:pt idx="594">
                  <c:v>42989</c:v>
                </c:pt>
                <c:pt idx="595">
                  <c:v>42986</c:v>
                </c:pt>
                <c:pt idx="596">
                  <c:v>42985</c:v>
                </c:pt>
                <c:pt idx="597">
                  <c:v>42984</c:v>
                </c:pt>
                <c:pt idx="598">
                  <c:v>42983</c:v>
                </c:pt>
                <c:pt idx="599">
                  <c:v>42982</c:v>
                </c:pt>
                <c:pt idx="600">
                  <c:v>42979</c:v>
                </c:pt>
                <c:pt idx="601">
                  <c:v>42978</c:v>
                </c:pt>
                <c:pt idx="602">
                  <c:v>42977</c:v>
                </c:pt>
                <c:pt idx="603">
                  <c:v>42976</c:v>
                </c:pt>
                <c:pt idx="604">
                  <c:v>42975</c:v>
                </c:pt>
                <c:pt idx="605">
                  <c:v>42972</c:v>
                </c:pt>
                <c:pt idx="606">
                  <c:v>42971</c:v>
                </c:pt>
                <c:pt idx="607">
                  <c:v>42970</c:v>
                </c:pt>
                <c:pt idx="608">
                  <c:v>42969</c:v>
                </c:pt>
                <c:pt idx="609">
                  <c:v>42968</c:v>
                </c:pt>
                <c:pt idx="610">
                  <c:v>42965</c:v>
                </c:pt>
                <c:pt idx="611">
                  <c:v>42964</c:v>
                </c:pt>
                <c:pt idx="612">
                  <c:v>42963</c:v>
                </c:pt>
                <c:pt idx="613">
                  <c:v>42962</c:v>
                </c:pt>
                <c:pt idx="614">
                  <c:v>42961</c:v>
                </c:pt>
                <c:pt idx="615">
                  <c:v>42957</c:v>
                </c:pt>
                <c:pt idx="616">
                  <c:v>42956</c:v>
                </c:pt>
                <c:pt idx="617">
                  <c:v>42955</c:v>
                </c:pt>
                <c:pt idx="618">
                  <c:v>42954</c:v>
                </c:pt>
                <c:pt idx="619">
                  <c:v>42951</c:v>
                </c:pt>
                <c:pt idx="620">
                  <c:v>42950</c:v>
                </c:pt>
                <c:pt idx="621">
                  <c:v>42949</c:v>
                </c:pt>
                <c:pt idx="622">
                  <c:v>42948</c:v>
                </c:pt>
                <c:pt idx="623">
                  <c:v>42947</c:v>
                </c:pt>
                <c:pt idx="624">
                  <c:v>42944</c:v>
                </c:pt>
                <c:pt idx="625">
                  <c:v>42943</c:v>
                </c:pt>
                <c:pt idx="626">
                  <c:v>42942</c:v>
                </c:pt>
                <c:pt idx="627">
                  <c:v>42941</c:v>
                </c:pt>
                <c:pt idx="628">
                  <c:v>42940</c:v>
                </c:pt>
                <c:pt idx="629">
                  <c:v>42937</c:v>
                </c:pt>
                <c:pt idx="630">
                  <c:v>42936</c:v>
                </c:pt>
                <c:pt idx="631">
                  <c:v>42935</c:v>
                </c:pt>
                <c:pt idx="632">
                  <c:v>42934</c:v>
                </c:pt>
                <c:pt idx="633">
                  <c:v>42930</c:v>
                </c:pt>
                <c:pt idx="634">
                  <c:v>42929</c:v>
                </c:pt>
                <c:pt idx="635">
                  <c:v>42928</c:v>
                </c:pt>
                <c:pt idx="636">
                  <c:v>42927</c:v>
                </c:pt>
                <c:pt idx="637">
                  <c:v>42926</c:v>
                </c:pt>
                <c:pt idx="638">
                  <c:v>42923</c:v>
                </c:pt>
                <c:pt idx="639">
                  <c:v>42922</c:v>
                </c:pt>
                <c:pt idx="640">
                  <c:v>42921</c:v>
                </c:pt>
                <c:pt idx="641">
                  <c:v>42920</c:v>
                </c:pt>
                <c:pt idx="642">
                  <c:v>42919</c:v>
                </c:pt>
                <c:pt idx="643">
                  <c:v>42916</c:v>
                </c:pt>
                <c:pt idx="644">
                  <c:v>42915</c:v>
                </c:pt>
                <c:pt idx="645">
                  <c:v>42914</c:v>
                </c:pt>
                <c:pt idx="646">
                  <c:v>42913</c:v>
                </c:pt>
                <c:pt idx="647">
                  <c:v>42912</c:v>
                </c:pt>
                <c:pt idx="648">
                  <c:v>42909</c:v>
                </c:pt>
                <c:pt idx="649">
                  <c:v>42908</c:v>
                </c:pt>
                <c:pt idx="650">
                  <c:v>42907</c:v>
                </c:pt>
                <c:pt idx="651">
                  <c:v>42906</c:v>
                </c:pt>
                <c:pt idx="652">
                  <c:v>42905</c:v>
                </c:pt>
                <c:pt idx="653">
                  <c:v>42902</c:v>
                </c:pt>
                <c:pt idx="654">
                  <c:v>42901</c:v>
                </c:pt>
                <c:pt idx="655">
                  <c:v>42900</c:v>
                </c:pt>
                <c:pt idx="656">
                  <c:v>42899</c:v>
                </c:pt>
                <c:pt idx="657">
                  <c:v>42898</c:v>
                </c:pt>
                <c:pt idx="658">
                  <c:v>42895</c:v>
                </c:pt>
                <c:pt idx="659">
                  <c:v>42894</c:v>
                </c:pt>
                <c:pt idx="660">
                  <c:v>42893</c:v>
                </c:pt>
                <c:pt idx="661">
                  <c:v>42892</c:v>
                </c:pt>
                <c:pt idx="662">
                  <c:v>42891</c:v>
                </c:pt>
                <c:pt idx="663">
                  <c:v>42888</c:v>
                </c:pt>
                <c:pt idx="664">
                  <c:v>42887</c:v>
                </c:pt>
                <c:pt idx="665">
                  <c:v>42886</c:v>
                </c:pt>
                <c:pt idx="666">
                  <c:v>42885</c:v>
                </c:pt>
                <c:pt idx="667">
                  <c:v>42884</c:v>
                </c:pt>
                <c:pt idx="668">
                  <c:v>42881</c:v>
                </c:pt>
                <c:pt idx="669">
                  <c:v>42880</c:v>
                </c:pt>
                <c:pt idx="670">
                  <c:v>42879</c:v>
                </c:pt>
                <c:pt idx="671">
                  <c:v>42878</c:v>
                </c:pt>
                <c:pt idx="672">
                  <c:v>42877</c:v>
                </c:pt>
                <c:pt idx="673">
                  <c:v>42874</c:v>
                </c:pt>
                <c:pt idx="674">
                  <c:v>42873</c:v>
                </c:pt>
                <c:pt idx="675">
                  <c:v>42872</c:v>
                </c:pt>
                <c:pt idx="676">
                  <c:v>42871</c:v>
                </c:pt>
                <c:pt idx="677">
                  <c:v>42870</c:v>
                </c:pt>
                <c:pt idx="678">
                  <c:v>42867</c:v>
                </c:pt>
                <c:pt idx="679">
                  <c:v>42866</c:v>
                </c:pt>
                <c:pt idx="680">
                  <c:v>42865</c:v>
                </c:pt>
                <c:pt idx="681">
                  <c:v>42864</c:v>
                </c:pt>
                <c:pt idx="682">
                  <c:v>42863</c:v>
                </c:pt>
                <c:pt idx="683">
                  <c:v>42857</c:v>
                </c:pt>
                <c:pt idx="684">
                  <c:v>42856</c:v>
                </c:pt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  <c:pt idx="0">
                  <c:v>23386.74</c:v>
                </c:pt>
                <c:pt idx="1">
                  <c:v>23479.15</c:v>
                </c:pt>
                <c:pt idx="2">
                  <c:v>23400.7</c:v>
                </c:pt>
                <c:pt idx="3">
                  <c:v>23193.8</c:v>
                </c:pt>
                <c:pt idx="4">
                  <c:v>23523.24</c:v>
                </c:pt>
                <c:pt idx="5">
                  <c:v>23687.59</c:v>
                </c:pt>
                <c:pt idx="6">
                  <c:v>23827.73</c:v>
                </c:pt>
                <c:pt idx="7">
                  <c:v>23861.21</c:v>
                </c:pt>
                <c:pt idx="8">
                  <c:v>23685.98</c:v>
                </c:pt>
                <c:pt idx="9">
                  <c:v>23827.98</c:v>
                </c:pt>
                <c:pt idx="10">
                  <c:v>23873.59</c:v>
                </c:pt>
                <c:pt idx="11">
                  <c:v>23319.56</c:v>
                </c:pt>
                <c:pt idx="12">
                  <c:v>23084.59</c:v>
                </c:pt>
                <c:pt idx="13">
                  <c:v>22971.94</c:v>
                </c:pt>
                <c:pt idx="14">
                  <c:v>23205.18</c:v>
                </c:pt>
                <c:pt idx="15">
                  <c:v>22977.75</c:v>
                </c:pt>
                <c:pt idx="16">
                  <c:v>23379.4</c:v>
                </c:pt>
                <c:pt idx="17">
                  <c:v>23215.71</c:v>
                </c:pt>
                <c:pt idx="18">
                  <c:v>23343.51</c:v>
                </c:pt>
                <c:pt idx="19">
                  <c:v>23827.18</c:v>
                </c:pt>
                <c:pt idx="20">
                  <c:v>23795.439999999999</c:v>
                </c:pt>
                <c:pt idx="21">
                  <c:v>24031.35</c:v>
                </c:pt>
                <c:pt idx="22">
                  <c:v>23864.560000000001</c:v>
                </c:pt>
                <c:pt idx="23">
                  <c:v>24083.51</c:v>
                </c:pt>
                <c:pt idx="24">
                  <c:v>24041.26</c:v>
                </c:pt>
                <c:pt idx="25">
                  <c:v>23933.13</c:v>
                </c:pt>
                <c:pt idx="26">
                  <c:v>23916.58</c:v>
                </c:pt>
                <c:pt idx="27">
                  <c:v>24025.17</c:v>
                </c:pt>
                <c:pt idx="28">
                  <c:v>23850.57</c:v>
                </c:pt>
                <c:pt idx="29">
                  <c:v>23739.87</c:v>
                </c:pt>
                <c:pt idx="30">
                  <c:v>23204.76</c:v>
                </c:pt>
                <c:pt idx="31">
                  <c:v>23575.72</c:v>
                </c:pt>
                <c:pt idx="32">
                  <c:v>23204.86</c:v>
                </c:pt>
                <c:pt idx="33">
                  <c:v>23656.62</c:v>
                </c:pt>
                <c:pt idx="34">
                  <c:v>23837.72</c:v>
                </c:pt>
                <c:pt idx="35">
                  <c:v>23924.92</c:v>
                </c:pt>
                <c:pt idx="36">
                  <c:v>23782.87</c:v>
                </c:pt>
                <c:pt idx="37">
                  <c:v>23830.58</c:v>
                </c:pt>
                <c:pt idx="38">
                  <c:v>23821.11</c:v>
                </c:pt>
                <c:pt idx="39">
                  <c:v>23816.63</c:v>
                </c:pt>
                <c:pt idx="40">
                  <c:v>23864.85</c:v>
                </c:pt>
                <c:pt idx="41">
                  <c:v>23934.43</c:v>
                </c:pt>
                <c:pt idx="42">
                  <c:v>24066.12</c:v>
                </c:pt>
                <c:pt idx="43">
                  <c:v>23952.35</c:v>
                </c:pt>
                <c:pt idx="44">
                  <c:v>24023.1</c:v>
                </c:pt>
                <c:pt idx="45">
                  <c:v>23424.81</c:v>
                </c:pt>
                <c:pt idx="46">
                  <c:v>23391.86</c:v>
                </c:pt>
                <c:pt idx="47">
                  <c:v>23410.19</c:v>
                </c:pt>
                <c:pt idx="48">
                  <c:v>23430.7</c:v>
                </c:pt>
                <c:pt idx="49">
                  <c:v>23354.400000000001</c:v>
                </c:pt>
                <c:pt idx="50">
                  <c:v>23300.09</c:v>
                </c:pt>
                <c:pt idx="51">
                  <c:v>23135.23</c:v>
                </c:pt>
                <c:pt idx="52">
                  <c:v>23379.81</c:v>
                </c:pt>
                <c:pt idx="53">
                  <c:v>23529.5</c:v>
                </c:pt>
                <c:pt idx="54">
                  <c:v>23293.91</c:v>
                </c:pt>
                <c:pt idx="55">
                  <c:v>23409.14</c:v>
                </c:pt>
                <c:pt idx="56">
                  <c:v>23437.77</c:v>
                </c:pt>
                <c:pt idx="57">
                  <c:v>23373.32</c:v>
                </c:pt>
                <c:pt idx="58">
                  <c:v>23292.81</c:v>
                </c:pt>
                <c:pt idx="59">
                  <c:v>23112.880000000001</c:v>
                </c:pt>
                <c:pt idx="60">
                  <c:v>23038.58</c:v>
                </c:pt>
                <c:pt idx="61">
                  <c:v>23148.57</c:v>
                </c:pt>
                <c:pt idx="62">
                  <c:v>23292.65</c:v>
                </c:pt>
                <c:pt idx="63">
                  <c:v>23416.76</c:v>
                </c:pt>
                <c:pt idx="64">
                  <c:v>23303.32</c:v>
                </c:pt>
                <c:pt idx="65">
                  <c:v>23141.55</c:v>
                </c:pt>
                <c:pt idx="66">
                  <c:v>23319.87</c:v>
                </c:pt>
                <c:pt idx="67">
                  <c:v>23520.01</c:v>
                </c:pt>
                <c:pt idx="68">
                  <c:v>23331.84</c:v>
                </c:pt>
                <c:pt idx="69">
                  <c:v>23391.87</c:v>
                </c:pt>
                <c:pt idx="70">
                  <c:v>23330.32</c:v>
                </c:pt>
                <c:pt idx="71">
                  <c:v>23303.82</c:v>
                </c:pt>
                <c:pt idx="72">
                  <c:v>23251.99</c:v>
                </c:pt>
                <c:pt idx="73">
                  <c:v>22850.77</c:v>
                </c:pt>
                <c:pt idx="74">
                  <c:v>22927.040000000001</c:v>
                </c:pt>
                <c:pt idx="75">
                  <c:v>22843.119999999999</c:v>
                </c:pt>
                <c:pt idx="76">
                  <c:v>22974.13</c:v>
                </c:pt>
                <c:pt idx="77">
                  <c:v>22867.27</c:v>
                </c:pt>
                <c:pt idx="78">
                  <c:v>22799.81</c:v>
                </c:pt>
                <c:pt idx="79">
                  <c:v>22750.6</c:v>
                </c:pt>
                <c:pt idx="80">
                  <c:v>22625.38</c:v>
                </c:pt>
                <c:pt idx="81">
                  <c:v>22548.9</c:v>
                </c:pt>
                <c:pt idx="82">
                  <c:v>22492.68</c:v>
                </c:pt>
                <c:pt idx="83">
                  <c:v>22451.86</c:v>
                </c:pt>
                <c:pt idx="84">
                  <c:v>22472.92</c:v>
                </c:pt>
                <c:pt idx="85">
                  <c:v>22207.21</c:v>
                </c:pt>
                <c:pt idx="86">
                  <c:v>21798.87</c:v>
                </c:pt>
                <c:pt idx="87">
                  <c:v>21551.98</c:v>
                </c:pt>
                <c:pt idx="88">
                  <c:v>21456.38</c:v>
                </c:pt>
                <c:pt idx="89">
                  <c:v>21587.78</c:v>
                </c:pt>
                <c:pt idx="90">
                  <c:v>21375.25</c:v>
                </c:pt>
                <c:pt idx="91">
                  <c:v>21410.2</c:v>
                </c:pt>
                <c:pt idx="92">
                  <c:v>21341.74</c:v>
                </c:pt>
                <c:pt idx="93">
                  <c:v>21778.61</c:v>
                </c:pt>
                <c:pt idx="94">
                  <c:v>21885.24</c:v>
                </c:pt>
                <c:pt idx="95">
                  <c:v>21755.84</c:v>
                </c:pt>
                <c:pt idx="96">
                  <c:v>21878.9</c:v>
                </c:pt>
                <c:pt idx="97">
                  <c:v>22048.240000000002</c:v>
                </c:pt>
                <c:pt idx="98">
                  <c:v>22020.15</c:v>
                </c:pt>
                <c:pt idx="99">
                  <c:v>22098.84</c:v>
                </c:pt>
                <c:pt idx="100">
                  <c:v>22079.09</c:v>
                </c:pt>
                <c:pt idx="101">
                  <c:v>22044.45</c:v>
                </c:pt>
                <c:pt idx="102">
                  <c:v>21960.71</c:v>
                </c:pt>
                <c:pt idx="103">
                  <c:v>22001.32</c:v>
                </c:pt>
                <c:pt idx="104">
                  <c:v>21988.29</c:v>
                </c:pt>
                <c:pt idx="105">
                  <c:v>21759.61</c:v>
                </c:pt>
                <c:pt idx="106">
                  <c:v>21597.759999999998</c:v>
                </c:pt>
                <c:pt idx="107">
                  <c:v>21392.1</c:v>
                </c:pt>
                <c:pt idx="108">
                  <c:v>21318.42</c:v>
                </c:pt>
                <c:pt idx="109">
                  <c:v>21199.57</c:v>
                </c:pt>
                <c:pt idx="110">
                  <c:v>21085.94</c:v>
                </c:pt>
                <c:pt idx="111">
                  <c:v>20649.14</c:v>
                </c:pt>
                <c:pt idx="112">
                  <c:v>20625.16</c:v>
                </c:pt>
                <c:pt idx="113">
                  <c:v>20620.189999999999</c:v>
                </c:pt>
                <c:pt idx="114">
                  <c:v>20704.37</c:v>
                </c:pt>
                <c:pt idx="115">
                  <c:v>20460.93</c:v>
                </c:pt>
                <c:pt idx="116">
                  <c:v>20479.419999999998</c:v>
                </c:pt>
                <c:pt idx="117">
                  <c:v>20456.080000000002</c:v>
                </c:pt>
                <c:pt idx="118">
                  <c:v>20261.04</c:v>
                </c:pt>
                <c:pt idx="119">
                  <c:v>20710.91</c:v>
                </c:pt>
                <c:pt idx="120">
                  <c:v>20628.009999999998</c:v>
                </c:pt>
                <c:pt idx="121">
                  <c:v>20618.57</c:v>
                </c:pt>
                <c:pt idx="122">
                  <c:v>20677.22</c:v>
                </c:pt>
                <c:pt idx="123">
                  <c:v>20563.16</c:v>
                </c:pt>
                <c:pt idx="124">
                  <c:v>20418.810000000001</c:v>
                </c:pt>
                <c:pt idx="125">
                  <c:v>20405.650000000001</c:v>
                </c:pt>
                <c:pt idx="126">
                  <c:v>20655.13</c:v>
                </c:pt>
                <c:pt idx="127">
                  <c:v>20455.439999999999</c:v>
                </c:pt>
                <c:pt idx="128">
                  <c:v>20684.82</c:v>
                </c:pt>
                <c:pt idx="129">
                  <c:v>20593.349999999999</c:v>
                </c:pt>
                <c:pt idx="130">
                  <c:v>20516.560000000001</c:v>
                </c:pt>
                <c:pt idx="131">
                  <c:v>20585.310000000001</c:v>
                </c:pt>
                <c:pt idx="132">
                  <c:v>20720.29</c:v>
                </c:pt>
                <c:pt idx="133">
                  <c:v>21087.16</c:v>
                </c:pt>
                <c:pt idx="134">
                  <c:v>21540.99</c:v>
                </c:pt>
                <c:pt idx="135">
                  <c:v>21521.53</c:v>
                </c:pt>
                <c:pt idx="136">
                  <c:v>21709.31</c:v>
                </c:pt>
                <c:pt idx="137">
                  <c:v>21616.799999999999</c:v>
                </c:pt>
                <c:pt idx="138">
                  <c:v>21658.15</c:v>
                </c:pt>
                <c:pt idx="139">
                  <c:v>21756.55</c:v>
                </c:pt>
                <c:pt idx="140">
                  <c:v>21709.57</c:v>
                </c:pt>
                <c:pt idx="141">
                  <c:v>21620.880000000001</c:v>
                </c:pt>
                <c:pt idx="142">
                  <c:v>21416.79</c:v>
                </c:pt>
                <c:pt idx="143">
                  <c:v>21466.99</c:v>
                </c:pt>
                <c:pt idx="144">
                  <c:v>21046.240000000002</c:v>
                </c:pt>
                <c:pt idx="145">
                  <c:v>21469.18</c:v>
                </c:pt>
                <c:pt idx="146">
                  <c:v>21535.25</c:v>
                </c:pt>
                <c:pt idx="147">
                  <c:v>21685.9</c:v>
                </c:pt>
                <c:pt idx="148">
                  <c:v>21643.53</c:v>
                </c:pt>
                <c:pt idx="149">
                  <c:v>21533.48</c:v>
                </c:pt>
                <c:pt idx="150">
                  <c:v>21565.15</c:v>
                </c:pt>
                <c:pt idx="151">
                  <c:v>21534.35</c:v>
                </c:pt>
                <c:pt idx="152">
                  <c:v>21746.38</c:v>
                </c:pt>
                <c:pt idx="153">
                  <c:v>21702.45</c:v>
                </c:pt>
                <c:pt idx="154">
                  <c:v>21638.16</c:v>
                </c:pt>
                <c:pt idx="155">
                  <c:v>21754.27</c:v>
                </c:pt>
                <c:pt idx="156">
                  <c:v>21729.97</c:v>
                </c:pt>
                <c:pt idx="157">
                  <c:v>21275.919999999998</c:v>
                </c:pt>
                <c:pt idx="158">
                  <c:v>21338.17</c:v>
                </c:pt>
                <c:pt idx="159">
                  <c:v>21086.59</c:v>
                </c:pt>
                <c:pt idx="160">
                  <c:v>21193.81</c:v>
                </c:pt>
                <c:pt idx="161">
                  <c:v>21285.99</c:v>
                </c:pt>
                <c:pt idx="162">
                  <c:v>21258.639999999999</c:v>
                </c:pt>
                <c:pt idx="163">
                  <c:v>21462.86</c:v>
                </c:pt>
                <c:pt idx="164">
                  <c:v>21333.87</c:v>
                </c:pt>
                <c:pt idx="165">
                  <c:v>20972.71</c:v>
                </c:pt>
                <c:pt idx="166">
                  <c:v>21124</c:v>
                </c:pt>
                <c:pt idx="167">
                  <c:v>21116.89</c:v>
                </c:pt>
                <c:pt idx="168">
                  <c:v>21032</c:v>
                </c:pt>
                <c:pt idx="169">
                  <c:v>21129.72</c:v>
                </c:pt>
                <c:pt idx="170">
                  <c:v>21204.28</c:v>
                </c:pt>
                <c:pt idx="171">
                  <c:v>21134.42</c:v>
                </c:pt>
                <c:pt idx="172">
                  <c:v>20884.71</c:v>
                </c:pt>
                <c:pt idx="173">
                  <c:v>20774.04</c:v>
                </c:pt>
                <c:pt idx="174">
                  <c:v>20776.099999999999</c:v>
                </c:pt>
                <c:pt idx="175">
                  <c:v>20408.54</c:v>
                </c:pt>
                <c:pt idx="176">
                  <c:v>20410.88</c:v>
                </c:pt>
                <c:pt idx="177">
                  <c:v>20601.189999999999</c:v>
                </c:pt>
                <c:pt idx="178">
                  <c:v>20942.53</c:v>
                </c:pt>
                <c:pt idx="179">
                  <c:v>21003.37</c:v>
                </c:pt>
                <c:pt idx="180">
                  <c:v>21260.14</c:v>
                </c:pt>
                <c:pt idx="181">
                  <c:v>21182.58</c:v>
                </c:pt>
                <c:pt idx="182">
                  <c:v>21117.22</c:v>
                </c:pt>
                <c:pt idx="183">
                  <c:v>21151.14</c:v>
                </c:pt>
                <c:pt idx="184">
                  <c:v>21283.37</c:v>
                </c:pt>
                <c:pt idx="185">
                  <c:v>21272.45</c:v>
                </c:pt>
                <c:pt idx="186">
                  <c:v>21301.73</c:v>
                </c:pt>
                <c:pt idx="187">
                  <c:v>21250.09</c:v>
                </c:pt>
                <c:pt idx="188">
                  <c:v>21062.98</c:v>
                </c:pt>
                <c:pt idx="189">
                  <c:v>21188.560000000001</c:v>
                </c:pt>
                <c:pt idx="190">
                  <c:v>21067.23</c:v>
                </c:pt>
                <c:pt idx="191">
                  <c:v>21191.279999999999</c:v>
                </c:pt>
                <c:pt idx="192">
                  <c:v>21344.92</c:v>
                </c:pt>
                <c:pt idx="193">
                  <c:v>21402.13</c:v>
                </c:pt>
                <c:pt idx="194">
                  <c:v>21602.59</c:v>
                </c:pt>
                <c:pt idx="195">
                  <c:v>21923.72</c:v>
                </c:pt>
                <c:pt idx="196">
                  <c:v>22258.73</c:v>
                </c:pt>
                <c:pt idx="197">
                  <c:v>22307.58</c:v>
                </c:pt>
                <c:pt idx="198">
                  <c:v>22200</c:v>
                </c:pt>
                <c:pt idx="199">
                  <c:v>22259.74</c:v>
                </c:pt>
                <c:pt idx="200">
                  <c:v>22217.9</c:v>
                </c:pt>
                <c:pt idx="201">
                  <c:v>22200.560000000001</c:v>
                </c:pt>
                <c:pt idx="202">
                  <c:v>22090.12</c:v>
                </c:pt>
                <c:pt idx="203">
                  <c:v>22277.97</c:v>
                </c:pt>
                <c:pt idx="204">
                  <c:v>22221.66</c:v>
                </c:pt>
                <c:pt idx="205">
                  <c:v>22169.11</c:v>
                </c:pt>
                <c:pt idx="206">
                  <c:v>21870.560000000001</c:v>
                </c:pt>
                <c:pt idx="207">
                  <c:v>21711.38</c:v>
                </c:pt>
                <c:pt idx="208">
                  <c:v>21687.57</c:v>
                </c:pt>
                <c:pt idx="209">
                  <c:v>21802.59</c:v>
                </c:pt>
                <c:pt idx="210">
                  <c:v>21761.65</c:v>
                </c:pt>
                <c:pt idx="211">
                  <c:v>21807.5</c:v>
                </c:pt>
                <c:pt idx="212">
                  <c:v>21724.95</c:v>
                </c:pt>
                <c:pt idx="213">
                  <c:v>21713.21</c:v>
                </c:pt>
                <c:pt idx="214">
                  <c:v>21505.31</c:v>
                </c:pt>
                <c:pt idx="215">
                  <c:v>21509.03</c:v>
                </c:pt>
                <c:pt idx="216">
                  <c:v>21205.81</c:v>
                </c:pt>
                <c:pt idx="217">
                  <c:v>21033.759999999998</c:v>
                </c:pt>
                <c:pt idx="218">
                  <c:v>21378.73</c:v>
                </c:pt>
                <c:pt idx="219">
                  <c:v>21428.39</c:v>
                </c:pt>
                <c:pt idx="220">
                  <c:v>20977.11</c:v>
                </c:pt>
                <c:pt idx="221">
                  <c:v>21627.34</c:v>
                </c:pt>
                <c:pt idx="222">
                  <c:v>21608.92</c:v>
                </c:pt>
                <c:pt idx="223">
                  <c:v>21566.85</c:v>
                </c:pt>
                <c:pt idx="224">
                  <c:v>21584.5</c:v>
                </c:pt>
                <c:pt idx="225">
                  <c:v>21450.85</c:v>
                </c:pt>
                <c:pt idx="226">
                  <c:v>21287.02</c:v>
                </c:pt>
                <c:pt idx="227">
                  <c:v>21290.240000000002</c:v>
                </c:pt>
                <c:pt idx="228">
                  <c:v>21503.69</c:v>
                </c:pt>
                <c:pt idx="229">
                  <c:v>21125.09</c:v>
                </c:pt>
                <c:pt idx="230">
                  <c:v>21025.56</c:v>
                </c:pt>
                <c:pt idx="231">
                  <c:v>21456.01</c:v>
                </c:pt>
                <c:pt idx="232">
                  <c:v>21596.81</c:v>
                </c:pt>
                <c:pt idx="233">
                  <c:v>21726.28</c:v>
                </c:pt>
                <c:pt idx="234">
                  <c:v>21822.04</c:v>
                </c:pt>
                <c:pt idx="235">
                  <c:v>21602.69</c:v>
                </c:pt>
                <c:pt idx="236">
                  <c:v>21385.16</c:v>
                </c:pt>
                <c:pt idx="237">
                  <c:v>21556.51</c:v>
                </c:pt>
                <c:pt idx="238">
                  <c:v>21449.39</c:v>
                </c:pt>
                <c:pt idx="239">
                  <c:v>21528.23</c:v>
                </c:pt>
                <c:pt idx="240">
                  <c:v>21425.51</c:v>
                </c:pt>
                <c:pt idx="241">
                  <c:v>21464.23</c:v>
                </c:pt>
                <c:pt idx="242">
                  <c:v>21431.49</c:v>
                </c:pt>
                <c:pt idx="243">
                  <c:v>21302.65</c:v>
                </c:pt>
                <c:pt idx="244">
                  <c:v>21281.85</c:v>
                </c:pt>
                <c:pt idx="245">
                  <c:v>20900.63</c:v>
                </c:pt>
                <c:pt idx="246">
                  <c:v>21139.71</c:v>
                </c:pt>
                <c:pt idx="247">
                  <c:v>21144.48</c:v>
                </c:pt>
                <c:pt idx="248">
                  <c:v>20864.21</c:v>
                </c:pt>
                <c:pt idx="249">
                  <c:v>20333.169999999998</c:v>
                </c:pt>
                <c:pt idx="250">
                  <c:v>20751.28</c:v>
                </c:pt>
                <c:pt idx="251">
                  <c:v>20874.060000000001</c:v>
                </c:pt>
                <c:pt idx="252">
                  <c:v>20844.45</c:v>
                </c:pt>
                <c:pt idx="253">
                  <c:v>20883.77</c:v>
                </c:pt>
                <c:pt idx="254">
                  <c:v>20788.39</c:v>
                </c:pt>
                <c:pt idx="255">
                  <c:v>20773.490000000002</c:v>
                </c:pt>
                <c:pt idx="256">
                  <c:v>20556.54</c:v>
                </c:pt>
                <c:pt idx="257">
                  <c:v>20664.64</c:v>
                </c:pt>
                <c:pt idx="258">
                  <c:v>20649</c:v>
                </c:pt>
                <c:pt idx="259">
                  <c:v>20773.560000000001</c:v>
                </c:pt>
                <c:pt idx="260">
                  <c:v>20574.63</c:v>
                </c:pt>
                <c:pt idx="261">
                  <c:v>20593.72</c:v>
                </c:pt>
                <c:pt idx="262">
                  <c:v>20622.91</c:v>
                </c:pt>
                <c:pt idx="263">
                  <c:v>20719.330000000002</c:v>
                </c:pt>
                <c:pt idx="264">
                  <c:v>20666.07</c:v>
                </c:pt>
                <c:pt idx="265">
                  <c:v>20402.27</c:v>
                </c:pt>
                <c:pt idx="266">
                  <c:v>20442.75</c:v>
                </c:pt>
                <c:pt idx="267">
                  <c:v>20555.29</c:v>
                </c:pt>
                <c:pt idx="268">
                  <c:v>20359.7</c:v>
                </c:pt>
                <c:pt idx="269">
                  <c:v>20163.8</c:v>
                </c:pt>
                <c:pt idx="270">
                  <c:v>20427.060000000001</c:v>
                </c:pt>
                <c:pt idx="271">
                  <c:v>20204.04</c:v>
                </c:pt>
                <c:pt idx="272">
                  <c:v>20038.97</c:v>
                </c:pt>
                <c:pt idx="273">
                  <c:v>19561.96</c:v>
                </c:pt>
                <c:pt idx="274">
                  <c:v>20014.77</c:v>
                </c:pt>
                <c:pt idx="275">
                  <c:v>20077.62</c:v>
                </c:pt>
                <c:pt idx="276">
                  <c:v>19327.060000000001</c:v>
                </c:pt>
                <c:pt idx="277">
                  <c:v>19155.740000000002</c:v>
                </c:pt>
                <c:pt idx="278">
                  <c:v>20166.189999999999</c:v>
                </c:pt>
                <c:pt idx="279">
                  <c:v>20392.580000000002</c:v>
                </c:pt>
                <c:pt idx="280">
                  <c:v>20987.919999999998</c:v>
                </c:pt>
                <c:pt idx="281">
                  <c:v>21115.45</c:v>
                </c:pt>
                <c:pt idx="282">
                  <c:v>21506.880000000001</c:v>
                </c:pt>
                <c:pt idx="283">
                  <c:v>21374.83</c:v>
                </c:pt>
                <c:pt idx="284">
                  <c:v>21816.19</c:v>
                </c:pt>
                <c:pt idx="285">
                  <c:v>21602.75</c:v>
                </c:pt>
                <c:pt idx="286">
                  <c:v>21148.02</c:v>
                </c:pt>
                <c:pt idx="287">
                  <c:v>21219.5</c:v>
                </c:pt>
                <c:pt idx="288">
                  <c:v>21678.68</c:v>
                </c:pt>
                <c:pt idx="289">
                  <c:v>21501.62</c:v>
                </c:pt>
                <c:pt idx="290">
                  <c:v>21919.33</c:v>
                </c:pt>
                <c:pt idx="291">
                  <c:v>22036.05</c:v>
                </c:pt>
                <c:pt idx="292">
                  <c:v>22574.76</c:v>
                </c:pt>
                <c:pt idx="293">
                  <c:v>22351.06</c:v>
                </c:pt>
                <c:pt idx="294">
                  <c:v>22262.6</c:v>
                </c:pt>
                <c:pt idx="295">
                  <c:v>22177.02</c:v>
                </c:pt>
                <c:pt idx="296">
                  <c:v>21952.400000000001</c:v>
                </c:pt>
                <c:pt idx="297">
                  <c:v>21812</c:v>
                </c:pt>
                <c:pt idx="298">
                  <c:v>21646.55</c:v>
                </c:pt>
                <c:pt idx="299">
                  <c:v>21507.54</c:v>
                </c:pt>
                <c:pt idx="300">
                  <c:v>21583.119999999999</c:v>
                </c:pt>
                <c:pt idx="301">
                  <c:v>21821.16</c:v>
                </c:pt>
                <c:pt idx="302">
                  <c:v>21680.34</c:v>
                </c:pt>
                <c:pt idx="303">
                  <c:v>21803.62</c:v>
                </c:pt>
                <c:pt idx="304">
                  <c:v>21846.48</c:v>
                </c:pt>
                <c:pt idx="305">
                  <c:v>21810.52</c:v>
                </c:pt>
                <c:pt idx="306">
                  <c:v>22269.88</c:v>
                </c:pt>
                <c:pt idx="307">
                  <c:v>22250.25</c:v>
                </c:pt>
                <c:pt idx="308">
                  <c:v>22486.92</c:v>
                </c:pt>
                <c:pt idx="309">
                  <c:v>22085.8</c:v>
                </c:pt>
                <c:pt idx="310">
                  <c:v>22147.75</c:v>
                </c:pt>
                <c:pt idx="311">
                  <c:v>21898.99</c:v>
                </c:pt>
                <c:pt idx="312">
                  <c:v>22243.66</c:v>
                </c:pt>
                <c:pt idx="313">
                  <c:v>21687.65</c:v>
                </c:pt>
                <c:pt idx="314">
                  <c:v>21920.46</c:v>
                </c:pt>
                <c:pt idx="315">
                  <c:v>21457.29</c:v>
                </c:pt>
                <c:pt idx="316">
                  <c:v>21149.8</c:v>
                </c:pt>
                <c:pt idx="317">
                  <c:v>21184.6</c:v>
                </c:pt>
                <c:pt idx="318">
                  <c:v>21268.73</c:v>
                </c:pt>
                <c:pt idx="319">
                  <c:v>22091.18</c:v>
                </c:pt>
                <c:pt idx="320">
                  <c:v>22010.78</c:v>
                </c:pt>
                <c:pt idx="321">
                  <c:v>22614.82</c:v>
                </c:pt>
                <c:pt idx="322">
                  <c:v>22532.080000000002</c:v>
                </c:pt>
                <c:pt idx="323">
                  <c:v>22658.16</c:v>
                </c:pt>
                <c:pt idx="324">
                  <c:v>22841.119999999999</c:v>
                </c:pt>
                <c:pt idx="325">
                  <c:v>22549.24</c:v>
                </c:pt>
                <c:pt idx="326">
                  <c:v>22271.3</c:v>
                </c:pt>
                <c:pt idx="327">
                  <c:v>22694.66</c:v>
                </c:pt>
                <c:pt idx="328">
                  <c:v>22590.86</c:v>
                </c:pt>
                <c:pt idx="329">
                  <c:v>23506.04</c:v>
                </c:pt>
                <c:pt idx="330">
                  <c:v>23469.39</c:v>
                </c:pt>
                <c:pt idx="331">
                  <c:v>23783.72</c:v>
                </c:pt>
                <c:pt idx="332">
                  <c:v>23975.62</c:v>
                </c:pt>
                <c:pt idx="333">
                  <c:v>24110.959999999999</c:v>
                </c:pt>
                <c:pt idx="334">
                  <c:v>24270.62</c:v>
                </c:pt>
                <c:pt idx="335">
                  <c:v>24245.759999999998</c:v>
                </c:pt>
                <c:pt idx="336">
                  <c:v>24120.04</c:v>
                </c:pt>
                <c:pt idx="337">
                  <c:v>23796.74</c:v>
                </c:pt>
                <c:pt idx="338">
                  <c:v>24033.79</c:v>
                </c:pt>
                <c:pt idx="339">
                  <c:v>23940.26</c:v>
                </c:pt>
                <c:pt idx="340">
                  <c:v>23869.93</c:v>
                </c:pt>
                <c:pt idx="341">
                  <c:v>23674.93</c:v>
                </c:pt>
                <c:pt idx="342">
                  <c:v>23672.52</c:v>
                </c:pt>
                <c:pt idx="343">
                  <c:v>23420.54</c:v>
                </c:pt>
                <c:pt idx="344">
                  <c:v>23094.67</c:v>
                </c:pt>
                <c:pt idx="345">
                  <c:v>22821.32</c:v>
                </c:pt>
                <c:pt idx="346">
                  <c:v>22604.61</c:v>
                </c:pt>
                <c:pt idx="347">
                  <c:v>22664.69</c:v>
                </c:pt>
                <c:pt idx="348">
                  <c:v>22373.09</c:v>
                </c:pt>
                <c:pt idx="349">
                  <c:v>22307.06</c:v>
                </c:pt>
                <c:pt idx="350">
                  <c:v>22487.94</c:v>
                </c:pt>
                <c:pt idx="351">
                  <c:v>22580.83</c:v>
                </c:pt>
                <c:pt idx="352">
                  <c:v>22696.9</c:v>
                </c:pt>
                <c:pt idx="353">
                  <c:v>22707.38</c:v>
                </c:pt>
                <c:pt idx="354">
                  <c:v>22865.15</c:v>
                </c:pt>
                <c:pt idx="355">
                  <c:v>22869.5</c:v>
                </c:pt>
                <c:pt idx="356">
                  <c:v>22848.22</c:v>
                </c:pt>
                <c:pt idx="357">
                  <c:v>22813.47</c:v>
                </c:pt>
                <c:pt idx="358">
                  <c:v>22799.64</c:v>
                </c:pt>
                <c:pt idx="359">
                  <c:v>22601.77</c:v>
                </c:pt>
                <c:pt idx="360">
                  <c:v>22410.82</c:v>
                </c:pt>
                <c:pt idx="361">
                  <c:v>22362.55</c:v>
                </c:pt>
                <c:pt idx="362">
                  <c:v>22219.73</c:v>
                </c:pt>
                <c:pt idx="363">
                  <c:v>22199</c:v>
                </c:pt>
                <c:pt idx="364">
                  <c:v>22270.38</c:v>
                </c:pt>
                <c:pt idx="365">
                  <c:v>22192.04</c:v>
                </c:pt>
                <c:pt idx="366">
                  <c:v>22204.22</c:v>
                </c:pt>
                <c:pt idx="367">
                  <c:v>22356.080000000002</c:v>
                </c:pt>
                <c:pt idx="368">
                  <c:v>21857.43</c:v>
                </c:pt>
                <c:pt idx="369">
                  <c:v>22298.080000000002</c:v>
                </c:pt>
                <c:pt idx="370">
                  <c:v>22598.39</c:v>
                </c:pt>
                <c:pt idx="371">
                  <c:v>22644.31</c:v>
                </c:pt>
                <c:pt idx="372">
                  <c:v>22662.74</c:v>
                </c:pt>
                <c:pt idx="373">
                  <c:v>22507.32</c:v>
                </c:pt>
                <c:pt idx="374">
                  <c:v>22525.18</c:v>
                </c:pt>
                <c:pt idx="375">
                  <c:v>22512.53</c:v>
                </c:pt>
                <c:pt idx="376">
                  <c:v>22746.7</c:v>
                </c:pt>
                <c:pt idx="377">
                  <c:v>22553.72</c:v>
                </c:pt>
                <c:pt idx="378">
                  <c:v>22544.84</c:v>
                </c:pt>
                <c:pt idx="379">
                  <c:v>22712.75</c:v>
                </c:pt>
                <c:pt idx="380">
                  <c:v>22586.87</c:v>
                </c:pt>
                <c:pt idx="381">
                  <c:v>22614.25</c:v>
                </c:pt>
                <c:pt idx="382">
                  <c:v>22510.48</c:v>
                </c:pt>
                <c:pt idx="383">
                  <c:v>22396.99</c:v>
                </c:pt>
                <c:pt idx="384">
                  <c:v>22697.88</c:v>
                </c:pt>
                <c:pt idx="385">
                  <c:v>22764.68</c:v>
                </c:pt>
                <c:pt idx="386">
                  <c:v>22794.19</c:v>
                </c:pt>
                <c:pt idx="387">
                  <c:v>22697.360000000001</c:v>
                </c:pt>
                <c:pt idx="388">
                  <c:v>22597.35</c:v>
                </c:pt>
                <c:pt idx="389">
                  <c:v>22187.96</c:v>
                </c:pt>
                <c:pt idx="390">
                  <c:v>21932.21</c:v>
                </c:pt>
                <c:pt idx="391">
                  <c:v>22196.89</c:v>
                </c:pt>
                <c:pt idx="392">
                  <c:v>22052.18</c:v>
                </c:pt>
                <c:pt idx="393">
                  <c:v>21788.14</c:v>
                </c:pt>
                <c:pt idx="394">
                  <c:v>21546.99</c:v>
                </c:pt>
                <c:pt idx="395">
                  <c:v>21717.040000000001</c:v>
                </c:pt>
                <c:pt idx="396">
                  <c:v>21785.54</c:v>
                </c:pt>
                <c:pt idx="397">
                  <c:v>21811.93</c:v>
                </c:pt>
                <c:pt idx="398">
                  <c:v>22304.51</c:v>
                </c:pt>
                <c:pt idx="399">
                  <c:v>22270.39</c:v>
                </c:pt>
                <c:pt idx="400">
                  <c:v>22271.77</c:v>
                </c:pt>
                <c:pt idx="401">
                  <c:v>22342</c:v>
                </c:pt>
                <c:pt idx="402">
                  <c:v>22338.15</c:v>
                </c:pt>
                <c:pt idx="403">
                  <c:v>22516.83</c:v>
                </c:pt>
                <c:pt idx="404">
                  <c:v>22693.040000000001</c:v>
                </c:pt>
                <c:pt idx="405">
                  <c:v>22555.43</c:v>
                </c:pt>
                <c:pt idx="406">
                  <c:v>22278.48</c:v>
                </c:pt>
                <c:pt idx="407">
                  <c:v>22680.33</c:v>
                </c:pt>
                <c:pt idx="408">
                  <c:v>22851.75</c:v>
                </c:pt>
                <c:pt idx="409">
                  <c:v>22738.61</c:v>
                </c:pt>
                <c:pt idx="410">
                  <c:v>22966.38</c:v>
                </c:pt>
                <c:pt idx="411">
                  <c:v>22878.35</c:v>
                </c:pt>
                <c:pt idx="412">
                  <c:v>22804.04</c:v>
                </c:pt>
                <c:pt idx="413">
                  <c:v>22694.5</c:v>
                </c:pt>
                <c:pt idx="414">
                  <c:v>22823.26</c:v>
                </c:pt>
                <c:pt idx="415">
                  <c:v>22625.73</c:v>
                </c:pt>
                <c:pt idx="416">
                  <c:v>22539.54</c:v>
                </c:pt>
                <c:pt idx="417">
                  <c:v>22475.94</c:v>
                </c:pt>
                <c:pt idx="418">
                  <c:v>22171.35</c:v>
                </c:pt>
                <c:pt idx="419">
                  <c:v>22201.82</c:v>
                </c:pt>
                <c:pt idx="420">
                  <c:v>22018.52</c:v>
                </c:pt>
                <c:pt idx="421">
                  <c:v>22358.43</c:v>
                </c:pt>
                <c:pt idx="422">
                  <c:v>22481.09</c:v>
                </c:pt>
                <c:pt idx="423">
                  <c:v>22450.79</c:v>
                </c:pt>
                <c:pt idx="424">
                  <c:v>22437.01</c:v>
                </c:pt>
                <c:pt idx="425">
                  <c:v>22689.74</c:v>
                </c:pt>
                <c:pt idx="426">
                  <c:v>22960.34</c:v>
                </c:pt>
                <c:pt idx="427">
                  <c:v>23002.37</c:v>
                </c:pt>
                <c:pt idx="428">
                  <c:v>22930.36</c:v>
                </c:pt>
                <c:pt idx="429">
                  <c:v>22838.37</c:v>
                </c:pt>
                <c:pt idx="430">
                  <c:v>22717.23</c:v>
                </c:pt>
                <c:pt idx="431">
                  <c:v>22818.02</c:v>
                </c:pt>
                <c:pt idx="432">
                  <c:v>22865.86</c:v>
                </c:pt>
                <c:pt idx="433">
                  <c:v>22758.48</c:v>
                </c:pt>
                <c:pt idx="434">
                  <c:v>22497.18</c:v>
                </c:pt>
                <c:pt idx="435">
                  <c:v>22408.880000000001</c:v>
                </c:pt>
                <c:pt idx="436">
                  <c:v>22508.69</c:v>
                </c:pt>
                <c:pt idx="437">
                  <c:v>22467.16</c:v>
                </c:pt>
                <c:pt idx="438">
                  <c:v>22472.78</c:v>
                </c:pt>
                <c:pt idx="439">
                  <c:v>22508.03</c:v>
                </c:pt>
                <c:pt idx="440">
                  <c:v>22467.87</c:v>
                </c:pt>
                <c:pt idx="441">
                  <c:v>22319.61</c:v>
                </c:pt>
                <c:pt idx="442">
                  <c:v>22215.32</c:v>
                </c:pt>
                <c:pt idx="443">
                  <c:v>22278.12</c:v>
                </c:pt>
                <c:pt idx="444">
                  <c:v>22088.04</c:v>
                </c:pt>
                <c:pt idx="445">
                  <c:v>22162.240000000002</c:v>
                </c:pt>
                <c:pt idx="446">
                  <c:v>22191.18</c:v>
                </c:pt>
                <c:pt idx="447">
                  <c:v>22158.2</c:v>
                </c:pt>
                <c:pt idx="448">
                  <c:v>21847.59</c:v>
                </c:pt>
                <c:pt idx="449">
                  <c:v>21835.53</c:v>
                </c:pt>
                <c:pt idx="450">
                  <c:v>21778.74</c:v>
                </c:pt>
                <c:pt idx="451">
                  <c:v>21660.28</c:v>
                </c:pt>
                <c:pt idx="452">
                  <c:v>21687.1</c:v>
                </c:pt>
                <c:pt idx="453">
                  <c:v>21794.32</c:v>
                </c:pt>
                <c:pt idx="454">
                  <c:v>21678.26</c:v>
                </c:pt>
                <c:pt idx="455">
                  <c:v>21567.52</c:v>
                </c:pt>
                <c:pt idx="456">
                  <c:v>21645.42</c:v>
                </c:pt>
                <c:pt idx="457">
                  <c:v>21319.55</c:v>
                </c:pt>
                <c:pt idx="458">
                  <c:v>21292.29</c:v>
                </c:pt>
                <c:pt idx="459">
                  <c:v>21388.58</c:v>
                </c:pt>
                <c:pt idx="460">
                  <c:v>21454.3</c:v>
                </c:pt>
                <c:pt idx="461">
                  <c:v>21159.08</c:v>
                </c:pt>
                <c:pt idx="462">
                  <c:v>21031.31</c:v>
                </c:pt>
                <c:pt idx="463">
                  <c:v>21317.32</c:v>
                </c:pt>
                <c:pt idx="464">
                  <c:v>20766.099999999999</c:v>
                </c:pt>
                <c:pt idx="465">
                  <c:v>20617.86</c:v>
                </c:pt>
                <c:pt idx="466">
                  <c:v>21591.99</c:v>
                </c:pt>
                <c:pt idx="467">
                  <c:v>21380.97</c:v>
                </c:pt>
                <c:pt idx="468">
                  <c:v>21480.9</c:v>
                </c:pt>
                <c:pt idx="469">
                  <c:v>21676.51</c:v>
                </c:pt>
                <c:pt idx="470">
                  <c:v>21803.95</c:v>
                </c:pt>
                <c:pt idx="471">
                  <c:v>21777.29</c:v>
                </c:pt>
                <c:pt idx="472">
                  <c:v>21968.1</c:v>
                </c:pt>
                <c:pt idx="473">
                  <c:v>21824.03</c:v>
                </c:pt>
                <c:pt idx="474">
                  <c:v>21469.200000000001</c:v>
                </c:pt>
                <c:pt idx="475">
                  <c:v>21368.07</c:v>
                </c:pt>
                <c:pt idx="476">
                  <c:v>21252.720000000001</c:v>
                </c:pt>
                <c:pt idx="477">
                  <c:v>21417.759999999998</c:v>
                </c:pt>
                <c:pt idx="478">
                  <c:v>21042.09</c:v>
                </c:pt>
                <c:pt idx="479">
                  <c:v>21181.64</c:v>
                </c:pt>
                <c:pt idx="480">
                  <c:v>21724.47</c:v>
                </c:pt>
                <c:pt idx="481">
                  <c:v>22068.240000000002</c:v>
                </c:pt>
                <c:pt idx="482">
                  <c:v>22389.86</c:v>
                </c:pt>
                <c:pt idx="483">
                  <c:v>22153.63</c:v>
                </c:pt>
                <c:pt idx="484">
                  <c:v>21892.78</c:v>
                </c:pt>
                <c:pt idx="485">
                  <c:v>21736.44</c:v>
                </c:pt>
                <c:pt idx="486">
                  <c:v>21970.81</c:v>
                </c:pt>
                <c:pt idx="487">
                  <c:v>21925.1</c:v>
                </c:pt>
                <c:pt idx="488">
                  <c:v>22149.21</c:v>
                </c:pt>
                <c:pt idx="489">
                  <c:v>21720.25</c:v>
                </c:pt>
                <c:pt idx="490">
                  <c:v>21464.98</c:v>
                </c:pt>
                <c:pt idx="491">
                  <c:v>21154.17</c:v>
                </c:pt>
                <c:pt idx="492">
                  <c:v>21244.68</c:v>
                </c:pt>
                <c:pt idx="493">
                  <c:v>21382.62</c:v>
                </c:pt>
                <c:pt idx="494">
                  <c:v>21890.86</c:v>
                </c:pt>
                <c:pt idx="495">
                  <c:v>21645.37</c:v>
                </c:pt>
                <c:pt idx="496">
                  <c:v>21610.240000000002</c:v>
                </c:pt>
                <c:pt idx="497">
                  <c:v>22682.080000000002</c:v>
                </c:pt>
                <c:pt idx="498">
                  <c:v>23274.53</c:v>
                </c:pt>
                <c:pt idx="499">
                  <c:v>23486.11</c:v>
                </c:pt>
                <c:pt idx="500">
                  <c:v>23098.29</c:v>
                </c:pt>
                <c:pt idx="501">
                  <c:v>23291.97</c:v>
                </c:pt>
                <c:pt idx="502">
                  <c:v>23629.34</c:v>
                </c:pt>
                <c:pt idx="503">
                  <c:v>23631.88</c:v>
                </c:pt>
                <c:pt idx="504">
                  <c:v>23669.49</c:v>
                </c:pt>
                <c:pt idx="505">
                  <c:v>23940.78</c:v>
                </c:pt>
                <c:pt idx="506">
                  <c:v>24124.15</c:v>
                </c:pt>
                <c:pt idx="507">
                  <c:v>23816.33</c:v>
                </c:pt>
                <c:pt idx="508">
                  <c:v>23808.06</c:v>
                </c:pt>
                <c:pt idx="509">
                  <c:v>23763.37</c:v>
                </c:pt>
                <c:pt idx="510">
                  <c:v>23868.34</c:v>
                </c:pt>
                <c:pt idx="511">
                  <c:v>23951.81</c:v>
                </c:pt>
                <c:pt idx="512">
                  <c:v>23714.880000000001</c:v>
                </c:pt>
                <c:pt idx="513">
                  <c:v>23653.82</c:v>
                </c:pt>
                <c:pt idx="514">
                  <c:v>23710.43</c:v>
                </c:pt>
                <c:pt idx="515">
                  <c:v>23788.2</c:v>
                </c:pt>
                <c:pt idx="516">
                  <c:v>23849.99</c:v>
                </c:pt>
                <c:pt idx="517">
                  <c:v>23714.53</c:v>
                </c:pt>
                <c:pt idx="518">
                  <c:v>23506.33</c:v>
                </c:pt>
                <c:pt idx="519">
                  <c:v>22764.94</c:v>
                </c:pt>
                <c:pt idx="520">
                  <c:v>22783.98</c:v>
                </c:pt>
                <c:pt idx="521">
                  <c:v>22911.21</c:v>
                </c:pt>
                <c:pt idx="522">
                  <c:v>22892.69</c:v>
                </c:pt>
                <c:pt idx="523">
                  <c:v>22939.18</c:v>
                </c:pt>
                <c:pt idx="524">
                  <c:v>22902.76</c:v>
                </c:pt>
                <c:pt idx="525">
                  <c:v>22866.1</c:v>
                </c:pt>
                <c:pt idx="526">
                  <c:v>22891.72</c:v>
                </c:pt>
                <c:pt idx="527">
                  <c:v>22868</c:v>
                </c:pt>
                <c:pt idx="528">
                  <c:v>22901.77</c:v>
                </c:pt>
                <c:pt idx="529">
                  <c:v>22553.22</c:v>
                </c:pt>
                <c:pt idx="530">
                  <c:v>22694.45</c:v>
                </c:pt>
                <c:pt idx="531">
                  <c:v>22758.07</c:v>
                </c:pt>
                <c:pt idx="532">
                  <c:v>22866.17</c:v>
                </c:pt>
                <c:pt idx="533">
                  <c:v>22938.73</c:v>
                </c:pt>
                <c:pt idx="534">
                  <c:v>22811.08</c:v>
                </c:pt>
                <c:pt idx="535">
                  <c:v>22498.03</c:v>
                </c:pt>
                <c:pt idx="536">
                  <c:v>22177.040000000001</c:v>
                </c:pt>
                <c:pt idx="537">
                  <c:v>22622.38</c:v>
                </c:pt>
                <c:pt idx="538">
                  <c:v>22707.16</c:v>
                </c:pt>
                <c:pt idx="539">
                  <c:v>22819.03</c:v>
                </c:pt>
                <c:pt idx="540">
                  <c:v>22724.959999999999</c:v>
                </c:pt>
                <c:pt idx="541">
                  <c:v>22597.200000000001</c:v>
                </c:pt>
                <c:pt idx="542">
                  <c:v>22486.240000000002</c:v>
                </c:pt>
                <c:pt idx="543">
                  <c:v>22495.99</c:v>
                </c:pt>
                <c:pt idx="544">
                  <c:v>22550.85</c:v>
                </c:pt>
                <c:pt idx="545">
                  <c:v>22523.15</c:v>
                </c:pt>
                <c:pt idx="546">
                  <c:v>22416.48</c:v>
                </c:pt>
                <c:pt idx="547">
                  <c:v>22261.759999999998</c:v>
                </c:pt>
                <c:pt idx="548">
                  <c:v>22396.799999999999</c:v>
                </c:pt>
                <c:pt idx="549">
                  <c:v>22351.119999999999</c:v>
                </c:pt>
                <c:pt idx="550">
                  <c:v>22028.32</c:v>
                </c:pt>
                <c:pt idx="551">
                  <c:v>22380.01</c:v>
                </c:pt>
                <c:pt idx="552">
                  <c:v>22380.99</c:v>
                </c:pt>
                <c:pt idx="553">
                  <c:v>22681.42</c:v>
                </c:pt>
                <c:pt idx="554">
                  <c:v>22868.71</c:v>
                </c:pt>
                <c:pt idx="555">
                  <c:v>22913.82</c:v>
                </c:pt>
                <c:pt idx="556">
                  <c:v>22937.599999999999</c:v>
                </c:pt>
                <c:pt idx="557">
                  <c:v>22548.35</c:v>
                </c:pt>
                <c:pt idx="558">
                  <c:v>22539.119999999999</c:v>
                </c:pt>
                <c:pt idx="559">
                  <c:v>22420.080000000002</c:v>
                </c:pt>
                <c:pt idx="560">
                  <c:v>22011.61</c:v>
                </c:pt>
                <c:pt idx="561">
                  <c:v>22011.67</c:v>
                </c:pt>
                <c:pt idx="562">
                  <c:v>22008.45</c:v>
                </c:pt>
                <c:pt idx="563">
                  <c:v>21739.78</c:v>
                </c:pt>
                <c:pt idx="564">
                  <c:v>21707.62</c:v>
                </c:pt>
                <c:pt idx="565">
                  <c:v>21805.17</c:v>
                </c:pt>
                <c:pt idx="566">
                  <c:v>21696.65</c:v>
                </c:pt>
                <c:pt idx="567">
                  <c:v>21457.64</c:v>
                </c:pt>
                <c:pt idx="568">
                  <c:v>21448.52</c:v>
                </c:pt>
                <c:pt idx="569">
                  <c:v>21363.05</c:v>
                </c:pt>
                <c:pt idx="570">
                  <c:v>21336.12</c:v>
                </c:pt>
                <c:pt idx="571">
                  <c:v>21255.56</c:v>
                </c:pt>
                <c:pt idx="572">
                  <c:v>21155.18</c:v>
                </c:pt>
                <c:pt idx="573">
                  <c:v>20954.72</c:v>
                </c:pt>
                <c:pt idx="574">
                  <c:v>20881.27</c:v>
                </c:pt>
                <c:pt idx="575">
                  <c:v>20823.509999999998</c:v>
                </c:pt>
                <c:pt idx="576">
                  <c:v>20690.71</c:v>
                </c:pt>
                <c:pt idx="577">
                  <c:v>20628.560000000001</c:v>
                </c:pt>
                <c:pt idx="578">
                  <c:v>20626.66</c:v>
                </c:pt>
                <c:pt idx="579">
                  <c:v>20614.07</c:v>
                </c:pt>
                <c:pt idx="580">
                  <c:v>20400.78</c:v>
                </c:pt>
                <c:pt idx="581">
                  <c:v>20356.28</c:v>
                </c:pt>
                <c:pt idx="582">
                  <c:v>20363.11</c:v>
                </c:pt>
                <c:pt idx="583">
                  <c:v>20267.05</c:v>
                </c:pt>
                <c:pt idx="584">
                  <c:v>20330.189999999999</c:v>
                </c:pt>
                <c:pt idx="585">
                  <c:v>20397.580000000002</c:v>
                </c:pt>
                <c:pt idx="586">
                  <c:v>20296.45</c:v>
                </c:pt>
                <c:pt idx="587">
                  <c:v>20347.48</c:v>
                </c:pt>
                <c:pt idx="588">
                  <c:v>20310.46</c:v>
                </c:pt>
                <c:pt idx="589">
                  <c:v>20299.38</c:v>
                </c:pt>
                <c:pt idx="590">
                  <c:v>19909.5</c:v>
                </c:pt>
                <c:pt idx="591">
                  <c:v>19807.439999999999</c:v>
                </c:pt>
                <c:pt idx="592">
                  <c:v>19865.82</c:v>
                </c:pt>
                <c:pt idx="593">
                  <c:v>19776.62</c:v>
                </c:pt>
                <c:pt idx="594">
                  <c:v>19545.77</c:v>
                </c:pt>
                <c:pt idx="595">
                  <c:v>19274.82</c:v>
                </c:pt>
                <c:pt idx="596">
                  <c:v>19396.52</c:v>
                </c:pt>
                <c:pt idx="597">
                  <c:v>19357.97</c:v>
                </c:pt>
                <c:pt idx="598">
                  <c:v>19385.810000000001</c:v>
                </c:pt>
                <c:pt idx="599">
                  <c:v>19508.25</c:v>
                </c:pt>
                <c:pt idx="600">
                  <c:v>19691.47</c:v>
                </c:pt>
                <c:pt idx="601">
                  <c:v>19646.240000000002</c:v>
                </c:pt>
                <c:pt idx="602">
                  <c:v>19506.54</c:v>
                </c:pt>
                <c:pt idx="603">
                  <c:v>19362.55</c:v>
                </c:pt>
                <c:pt idx="604">
                  <c:v>19449.900000000001</c:v>
                </c:pt>
                <c:pt idx="605">
                  <c:v>19452.61</c:v>
                </c:pt>
                <c:pt idx="606">
                  <c:v>19353.77</c:v>
                </c:pt>
                <c:pt idx="607">
                  <c:v>19434.64</c:v>
                </c:pt>
                <c:pt idx="608">
                  <c:v>19383.84</c:v>
                </c:pt>
                <c:pt idx="609">
                  <c:v>19393.13</c:v>
                </c:pt>
                <c:pt idx="610">
                  <c:v>19470.41</c:v>
                </c:pt>
                <c:pt idx="611">
                  <c:v>19702.63</c:v>
                </c:pt>
                <c:pt idx="612">
                  <c:v>19729.28</c:v>
                </c:pt>
                <c:pt idx="613">
                  <c:v>19753.310000000001</c:v>
                </c:pt>
                <c:pt idx="614">
                  <c:v>19537.099999999999</c:v>
                </c:pt>
                <c:pt idx="615">
                  <c:v>19729.740000000002</c:v>
                </c:pt>
                <c:pt idx="616">
                  <c:v>19738.71</c:v>
                </c:pt>
                <c:pt idx="617">
                  <c:v>19996.009999999998</c:v>
                </c:pt>
                <c:pt idx="618">
                  <c:v>20055.89</c:v>
                </c:pt>
                <c:pt idx="619">
                  <c:v>19952.330000000002</c:v>
                </c:pt>
                <c:pt idx="620">
                  <c:v>20029.259999999998</c:v>
                </c:pt>
                <c:pt idx="621">
                  <c:v>20080.04</c:v>
                </c:pt>
                <c:pt idx="622">
                  <c:v>19985.79</c:v>
                </c:pt>
                <c:pt idx="623">
                  <c:v>19925.18</c:v>
                </c:pt>
                <c:pt idx="624">
                  <c:v>19959.84</c:v>
                </c:pt>
                <c:pt idx="625">
                  <c:v>20079.64</c:v>
                </c:pt>
                <c:pt idx="626">
                  <c:v>20050.16</c:v>
                </c:pt>
                <c:pt idx="627">
                  <c:v>19955.2</c:v>
                </c:pt>
                <c:pt idx="628">
                  <c:v>19975.669999999998</c:v>
                </c:pt>
                <c:pt idx="629">
                  <c:v>20099.75</c:v>
                </c:pt>
                <c:pt idx="630">
                  <c:v>20144.59</c:v>
                </c:pt>
                <c:pt idx="631">
                  <c:v>20020.86</c:v>
                </c:pt>
                <c:pt idx="632">
                  <c:v>19999.91</c:v>
                </c:pt>
                <c:pt idx="633">
                  <c:v>20118.86</c:v>
                </c:pt>
                <c:pt idx="634">
                  <c:v>20099.810000000001</c:v>
                </c:pt>
                <c:pt idx="635">
                  <c:v>20098.38</c:v>
                </c:pt>
                <c:pt idx="636">
                  <c:v>20195.48</c:v>
                </c:pt>
                <c:pt idx="637">
                  <c:v>20080.98</c:v>
                </c:pt>
                <c:pt idx="638">
                  <c:v>19929.09</c:v>
                </c:pt>
                <c:pt idx="639">
                  <c:v>19994.060000000001</c:v>
                </c:pt>
                <c:pt idx="640">
                  <c:v>20081.63</c:v>
                </c:pt>
                <c:pt idx="641">
                  <c:v>20032.349999999999</c:v>
                </c:pt>
                <c:pt idx="642">
                  <c:v>20055.8</c:v>
                </c:pt>
                <c:pt idx="643">
                  <c:v>20033.43</c:v>
                </c:pt>
                <c:pt idx="644">
                  <c:v>20220.3</c:v>
                </c:pt>
                <c:pt idx="645">
                  <c:v>20130.41</c:v>
                </c:pt>
                <c:pt idx="646">
                  <c:v>20225.09</c:v>
                </c:pt>
                <c:pt idx="647">
                  <c:v>20153.349999999999</c:v>
                </c:pt>
                <c:pt idx="648">
                  <c:v>20132.669999999998</c:v>
                </c:pt>
                <c:pt idx="649">
                  <c:v>20110.509999999998</c:v>
                </c:pt>
                <c:pt idx="650">
                  <c:v>20138.79</c:v>
                </c:pt>
                <c:pt idx="651">
                  <c:v>20230.41</c:v>
                </c:pt>
                <c:pt idx="652">
                  <c:v>20067.75</c:v>
                </c:pt>
                <c:pt idx="653">
                  <c:v>19943.259999999998</c:v>
                </c:pt>
                <c:pt idx="654">
                  <c:v>19831.82</c:v>
                </c:pt>
                <c:pt idx="655">
                  <c:v>19883.52</c:v>
                </c:pt>
                <c:pt idx="656">
                  <c:v>19898.75</c:v>
                </c:pt>
                <c:pt idx="657">
                  <c:v>19908.580000000002</c:v>
                </c:pt>
                <c:pt idx="658">
                  <c:v>20013.259999999998</c:v>
                </c:pt>
                <c:pt idx="659">
                  <c:v>19909.259999999998</c:v>
                </c:pt>
                <c:pt idx="660">
                  <c:v>19984.62</c:v>
                </c:pt>
                <c:pt idx="661">
                  <c:v>19979.900000000001</c:v>
                </c:pt>
                <c:pt idx="662">
                  <c:v>20170.82</c:v>
                </c:pt>
                <c:pt idx="663">
                  <c:v>20177.28</c:v>
                </c:pt>
                <c:pt idx="664">
                  <c:v>19860.03</c:v>
                </c:pt>
                <c:pt idx="665">
                  <c:v>19650.57</c:v>
                </c:pt>
                <c:pt idx="666">
                  <c:v>19677.849999999999</c:v>
                </c:pt>
                <c:pt idx="667">
                  <c:v>19682.57</c:v>
                </c:pt>
                <c:pt idx="668">
                  <c:v>19686.84</c:v>
                </c:pt>
                <c:pt idx="669">
                  <c:v>19813.13</c:v>
                </c:pt>
                <c:pt idx="670">
                  <c:v>19742.98</c:v>
                </c:pt>
                <c:pt idx="671">
                  <c:v>19613.28</c:v>
                </c:pt>
                <c:pt idx="672">
                  <c:v>19678.28</c:v>
                </c:pt>
                <c:pt idx="673">
                  <c:v>19590.759999999998</c:v>
                </c:pt>
                <c:pt idx="674">
                  <c:v>19553.86</c:v>
                </c:pt>
                <c:pt idx="675">
                  <c:v>19814.88</c:v>
                </c:pt>
                <c:pt idx="676">
                  <c:v>19919.82</c:v>
                </c:pt>
                <c:pt idx="677">
                  <c:v>19869.849999999999</c:v>
                </c:pt>
                <c:pt idx="678">
                  <c:v>19883.900000000001</c:v>
                </c:pt>
                <c:pt idx="679">
                  <c:v>19961.55</c:v>
                </c:pt>
                <c:pt idx="680">
                  <c:v>19900.09</c:v>
                </c:pt>
                <c:pt idx="681">
                  <c:v>19843</c:v>
                </c:pt>
                <c:pt idx="682">
                  <c:v>19895.7</c:v>
                </c:pt>
                <c:pt idx="683">
                  <c:v>19445.7</c:v>
                </c:pt>
                <c:pt idx="684">
                  <c:v>19310.52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dateAx>
        <c:axId val="952548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Offset val="100"/>
        <c:baseTimeUnit val="days"/>
      </c:date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4.3196480938416402</c:v>
                </c:pt>
                <c:pt idx="1">
                  <c:v>4.3762962962962897</c:v>
                </c:pt>
                <c:pt idx="2">
                  <c:v>4.3649635036496299</c:v>
                </c:pt>
                <c:pt idx="3">
                  <c:v>4.32995658465991</c:v>
                </c:pt>
                <c:pt idx="4">
                  <c:v>4.2836676217765</c:v>
                </c:pt>
                <c:pt idx="5">
                  <c:v>4.2625538020085996</c:v>
                </c:pt>
                <c:pt idx="6">
                  <c:v>4.3039772727272698</c:v>
                </c:pt>
                <c:pt idx="7">
                  <c:v>4.1826923076923004</c:v>
                </c:pt>
                <c:pt idx="8">
                  <c:v>4.1192411924119199</c:v>
                </c:pt>
                <c:pt idx="9">
                  <c:v>4.0290620871862597</c:v>
                </c:pt>
                <c:pt idx="10">
                  <c:v>4.0322580645161201</c:v>
                </c:pt>
                <c:pt idx="11">
                  <c:v>4.0148849797023001</c:v>
                </c:pt>
                <c:pt idx="12">
                  <c:v>4.0355677154582699</c:v>
                </c:pt>
                <c:pt idx="13">
                  <c:v>4.0709413369713499</c:v>
                </c:pt>
                <c:pt idx="14">
                  <c:v>4.0667593880389399</c:v>
                </c:pt>
                <c:pt idx="15">
                  <c:v>4.07280219780219</c:v>
                </c:pt>
                <c:pt idx="16">
                  <c:v>4.0635359116022096</c:v>
                </c:pt>
                <c:pt idx="17">
                  <c:v>4.1020408163265296</c:v>
                </c:pt>
                <c:pt idx="18">
                  <c:v>4.0716180371352699</c:v>
                </c:pt>
                <c:pt idx="19">
                  <c:v>4.0210249671484801</c:v>
                </c:pt>
                <c:pt idx="20">
                  <c:v>4.0721649484536</c:v>
                </c:pt>
                <c:pt idx="21">
                  <c:v>4.0089514066496097</c:v>
                </c:pt>
                <c:pt idx="22">
                  <c:v>4.0139949109414701</c:v>
                </c:pt>
                <c:pt idx="23">
                  <c:v>3.9758269720101702</c:v>
                </c:pt>
                <c:pt idx="24">
                  <c:v>4.0308087291399204</c:v>
                </c:pt>
                <c:pt idx="25">
                  <c:v>3.90506329113924</c:v>
                </c:pt>
                <c:pt idx="26">
                  <c:v>3.8224181360201501</c:v>
                </c:pt>
                <c:pt idx="27">
                  <c:v>3.81182147165259</c:v>
                </c:pt>
                <c:pt idx="28">
                  <c:v>3.7485101311084601</c:v>
                </c:pt>
                <c:pt idx="29">
                  <c:v>3.8051470588235201</c:v>
                </c:pt>
                <c:pt idx="30">
                  <c:v>3.7900355871886098</c:v>
                </c:pt>
                <c:pt idx="31">
                  <c:v>3.77563329312424</c:v>
                </c:pt>
                <c:pt idx="32">
                  <c:v>3.7514585764294002</c:v>
                </c:pt>
                <c:pt idx="33">
                  <c:v>3.7343215507411598</c:v>
                </c:pt>
                <c:pt idx="34">
                  <c:v>3.8242142025611101</c:v>
                </c:pt>
                <c:pt idx="35">
                  <c:v>3.7837837837837802</c:v>
                </c:pt>
                <c:pt idx="36">
                  <c:v>3.8252314814814801</c:v>
                </c:pt>
                <c:pt idx="37">
                  <c:v>3.7802071346375099</c:v>
                </c:pt>
                <c:pt idx="38">
                  <c:v>3.8225255972696202</c:v>
                </c:pt>
                <c:pt idx="39">
                  <c:v>3.9228110599078301</c:v>
                </c:pt>
                <c:pt idx="40">
                  <c:v>3.8805970149253701</c:v>
                </c:pt>
                <c:pt idx="41">
                  <c:v>3.7443181818181799</c:v>
                </c:pt>
                <c:pt idx="42">
                  <c:v>3.8141391106043301</c:v>
                </c:pt>
                <c:pt idx="43">
                  <c:v>3.8168373151308299</c:v>
                </c:pt>
                <c:pt idx="44">
                  <c:v>3.9928909952606602</c:v>
                </c:pt>
                <c:pt idx="45">
                  <c:v>3.92648774795799</c:v>
                </c:pt>
                <c:pt idx="46">
                  <c:v>3.9540229885057401</c:v>
                </c:pt>
                <c:pt idx="47">
                  <c:v>3.9726027397260202</c:v>
                </c:pt>
                <c:pt idx="48">
                  <c:v>4.0217391304347796</c:v>
                </c:pt>
                <c:pt idx="49">
                  <c:v>4.0487238979118301</c:v>
                </c:pt>
                <c:pt idx="50">
                  <c:v>3.9125295508274198</c:v>
                </c:pt>
                <c:pt idx="51">
                  <c:v>3.8280329799764399</c:v>
                </c:pt>
                <c:pt idx="52">
                  <c:v>3.78504672897196</c:v>
                </c:pt>
                <c:pt idx="53">
                  <c:v>3.7455621301775102</c:v>
                </c:pt>
                <c:pt idx="54">
                  <c:v>3.87767220902612</c:v>
                </c:pt>
                <c:pt idx="55">
                  <c:v>3.9153754469606601</c:v>
                </c:pt>
                <c:pt idx="56">
                  <c:v>3.8018979833926401</c:v>
                </c:pt>
                <c:pt idx="57">
                  <c:v>3.8162544169611299</c:v>
                </c:pt>
                <c:pt idx="58">
                  <c:v>3.7973933649289</c:v>
                </c:pt>
                <c:pt idx="59">
                  <c:v>3.6647058823529401</c:v>
                </c:pt>
                <c:pt idx="60">
                  <c:v>3.7676886792452802</c:v>
                </c:pt>
                <c:pt idx="61">
                  <c:v>3.73263888888888</c:v>
                </c:pt>
                <c:pt idx="62">
                  <c:v>3.61834654586636</c:v>
                </c:pt>
                <c:pt idx="63">
                  <c:v>3.6538461538461502</c:v>
                </c:pt>
                <c:pt idx="64">
                  <c:v>3.7687861271676302</c:v>
                </c:pt>
                <c:pt idx="65">
                  <c:v>3.6599099099099099</c:v>
                </c:pt>
                <c:pt idx="66">
                  <c:v>3.61486486486486</c:v>
                </c:pt>
                <c:pt idx="67">
                  <c:v>3.7182448036951499</c:v>
                </c:pt>
                <c:pt idx="68">
                  <c:v>3.7514450867051998</c:v>
                </c:pt>
                <c:pt idx="69">
                  <c:v>3.6796785304247899</c:v>
                </c:pt>
                <c:pt idx="70">
                  <c:v>3.79596678529062</c:v>
                </c:pt>
                <c:pt idx="71">
                  <c:v>3.8135593220338899</c:v>
                </c:pt>
                <c:pt idx="72">
                  <c:v>3.8562500000000002</c:v>
                </c:pt>
                <c:pt idx="73">
                  <c:v>3.8024691358024598</c:v>
                </c:pt>
                <c:pt idx="74">
                  <c:v>3.8188494492044001</c:v>
                </c:pt>
                <c:pt idx="75">
                  <c:v>3.83906633906633</c:v>
                </c:pt>
                <c:pt idx="76">
                  <c:v>3.8757763975155202</c:v>
                </c:pt>
                <c:pt idx="77">
                  <c:v>3.9068322981366399</c:v>
                </c:pt>
                <c:pt idx="78">
                  <c:v>3.9674593241551901</c:v>
                </c:pt>
                <c:pt idx="79">
                  <c:v>3.9833759590792801</c:v>
                </c:pt>
                <c:pt idx="80">
                  <c:v>3.9308578745198401</c:v>
                </c:pt>
                <c:pt idx="81">
                  <c:v>4.0568475452196298</c:v>
                </c:pt>
                <c:pt idx="82">
                  <c:v>4.0064516129032199</c:v>
                </c:pt>
                <c:pt idx="83">
                  <c:v>3.8705583756345101</c:v>
                </c:pt>
                <c:pt idx="84">
                  <c:v>3.7294871794871698</c:v>
                </c:pt>
                <c:pt idx="85">
                  <c:v>3.7283464566929099</c:v>
                </c:pt>
                <c:pt idx="86">
                  <c:v>3.8324324324324301</c:v>
                </c:pt>
                <c:pt idx="87">
                  <c:v>3.7718120805369102</c:v>
                </c:pt>
                <c:pt idx="88">
                  <c:v>3.8018867924528301</c:v>
                </c:pt>
                <c:pt idx="89">
                  <c:v>3.7916102841677901</c:v>
                </c:pt>
                <c:pt idx="90">
                  <c:v>3.8136054421768701</c:v>
                </c:pt>
                <c:pt idx="91">
                  <c:v>3.7553475935828802</c:v>
                </c:pt>
                <c:pt idx="92">
                  <c:v>3.7140992167101801</c:v>
                </c:pt>
                <c:pt idx="93">
                  <c:v>3.7898172323759698</c:v>
                </c:pt>
                <c:pt idx="94">
                  <c:v>3.8190224570673701</c:v>
                </c:pt>
                <c:pt idx="95">
                  <c:v>3.9168865435356199</c:v>
                </c:pt>
                <c:pt idx="96">
                  <c:v>3.9113428943937398</c:v>
                </c:pt>
                <c:pt idx="97">
                  <c:v>3.8521970705725699</c:v>
                </c:pt>
                <c:pt idx="98">
                  <c:v>3.96765498652291</c:v>
                </c:pt>
                <c:pt idx="99">
                  <c:v>3.9118825100133501</c:v>
                </c:pt>
                <c:pt idx="100">
                  <c:v>3.9768076398362799</c:v>
                </c:pt>
                <c:pt idx="101">
                  <c:v>4.0429362880886401</c:v>
                </c:pt>
                <c:pt idx="102">
                  <c:v>4.0637119113573403</c:v>
                </c:pt>
                <c:pt idx="103">
                  <c:v>4.0864714086471396</c:v>
                </c:pt>
                <c:pt idx="104">
                  <c:v>4.0519662921348303</c:v>
                </c:pt>
                <c:pt idx="105">
                  <c:v>4.0509915014164299</c:v>
                </c:pt>
                <c:pt idx="106">
                  <c:v>4.0847701149425202</c:v>
                </c:pt>
                <c:pt idx="107">
                  <c:v>4.1873111782477297</c:v>
                </c:pt>
                <c:pt idx="108">
                  <c:v>4.24270353302611</c:v>
                </c:pt>
                <c:pt idx="109">
                  <c:v>4.1745788667687496</c:v>
                </c:pt>
                <c:pt idx="110">
                  <c:v>4.2332814930015497</c:v>
                </c:pt>
                <c:pt idx="111">
                  <c:v>4.1707317073170698</c:v>
                </c:pt>
                <c:pt idx="112">
                  <c:v>4.1367127496159704</c:v>
                </c:pt>
                <c:pt idx="113">
                  <c:v>4.00298507462686</c:v>
                </c:pt>
                <c:pt idx="114">
                  <c:v>4.1395348837209296</c:v>
                </c:pt>
                <c:pt idx="115">
                  <c:v>4.1015384615384596</c:v>
                </c:pt>
                <c:pt idx="116">
                  <c:v>3.9908396946564801</c:v>
                </c:pt>
                <c:pt idx="117">
                  <c:v>4.0809968847351996</c:v>
                </c:pt>
                <c:pt idx="118">
                  <c:v>4.1104294478527601</c:v>
                </c:pt>
                <c:pt idx="119">
                  <c:v>4.1104294478527601</c:v>
                </c:pt>
                <c:pt idx="120">
                  <c:v>4.0950155763239797</c:v>
                </c:pt>
                <c:pt idx="121">
                  <c:v>4.0393939393939302</c:v>
                </c:pt>
                <c:pt idx="122">
                  <c:v>3.8874074074073999</c:v>
                </c:pt>
                <c:pt idx="123">
                  <c:v>3.8828828828828801</c:v>
                </c:pt>
                <c:pt idx="124">
                  <c:v>3.7940298507462602</c:v>
                </c:pt>
                <c:pt idx="125">
                  <c:v>3.8235294117646998</c:v>
                </c:pt>
                <c:pt idx="126">
                  <c:v>3.88455772113943</c:v>
                </c:pt>
                <c:pt idx="127">
                  <c:v>3.9238805970149202</c:v>
                </c:pt>
                <c:pt idx="128">
                  <c:v>4.2884615384615303</c:v>
                </c:pt>
                <c:pt idx="129">
                  <c:v>4.13892908827785</c:v>
                </c:pt>
                <c:pt idx="130">
                  <c:v>4.2002923976608102</c:v>
                </c:pt>
                <c:pt idx="131">
                  <c:v>4.1318840579710097</c:v>
                </c:pt>
                <c:pt idx="132">
                  <c:v>4.0302613480055003</c:v>
                </c:pt>
                <c:pt idx="133">
                  <c:v>3.9580602883355098</c:v>
                </c:pt>
                <c:pt idx="134">
                  <c:v>3.9883268482490202</c:v>
                </c:pt>
                <c:pt idx="135">
                  <c:v>3.9641943734015301</c:v>
                </c:pt>
                <c:pt idx="136">
                  <c:v>4.0762273901808701</c:v>
                </c:pt>
                <c:pt idx="137">
                  <c:v>4.05889884763124</c:v>
                </c:pt>
                <c:pt idx="138">
                  <c:v>4.04092071611253</c:v>
                </c:pt>
                <c:pt idx="139">
                  <c:v>4.0891472868217003</c:v>
                </c:pt>
                <c:pt idx="140">
                  <c:v>4.0757381258023102</c:v>
                </c:pt>
                <c:pt idx="141">
                  <c:v>4.0503875968992196</c:v>
                </c:pt>
                <c:pt idx="142">
                  <c:v>4.0653008962868098</c:v>
                </c:pt>
                <c:pt idx="143">
                  <c:v>4.0261437908496696</c:v>
                </c:pt>
                <c:pt idx="144">
                  <c:v>4.0263819095477302</c:v>
                </c:pt>
                <c:pt idx="145">
                  <c:v>4.0099626400996202</c:v>
                </c:pt>
                <c:pt idx="146">
                  <c:v>4.0211970074812902</c:v>
                </c:pt>
                <c:pt idx="147">
                  <c:v>4.0324594257178497</c:v>
                </c:pt>
                <c:pt idx="148">
                  <c:v>4.0189873417721502</c:v>
                </c:pt>
                <c:pt idx="149">
                  <c:v>3.9750000000000001</c:v>
                </c:pt>
                <c:pt idx="150">
                  <c:v>3.9427860696517398</c:v>
                </c:pt>
                <c:pt idx="151">
                  <c:v>3.9364303178484099</c:v>
                </c:pt>
                <c:pt idx="152">
                  <c:v>4.0221402214022097</c:v>
                </c:pt>
                <c:pt idx="153">
                  <c:v>4.1242236024844701</c:v>
                </c:pt>
                <c:pt idx="154">
                  <c:v>4.1191066997518604</c:v>
                </c:pt>
                <c:pt idx="155">
                  <c:v>4.1073657927590501</c:v>
                </c:pt>
                <c:pt idx="156">
                  <c:v>4.2064516129032201</c:v>
                </c:pt>
                <c:pt idx="157">
                  <c:v>4.2169448010269504</c:v>
                </c:pt>
                <c:pt idx="158">
                  <c:v>4.3103448275862002</c:v>
                </c:pt>
                <c:pt idx="159">
                  <c:v>4.3103448275862002</c:v>
                </c:pt>
                <c:pt idx="160">
                  <c:v>4.2621870882740396</c:v>
                </c:pt>
                <c:pt idx="161">
                  <c:v>4.2483660130718901</c:v>
                </c:pt>
                <c:pt idx="162">
                  <c:v>4.1666666666666599</c:v>
                </c:pt>
                <c:pt idx="163">
                  <c:v>4.15601023017902</c:v>
                </c:pt>
                <c:pt idx="164">
                  <c:v>4.1720990873533204</c:v>
                </c:pt>
                <c:pt idx="165">
                  <c:v>4.1128010139416897</c:v>
                </c:pt>
                <c:pt idx="166">
                  <c:v>4.0926157697121397</c:v>
                </c:pt>
                <c:pt idx="167">
                  <c:v>4.0532178217821704</c:v>
                </c:pt>
                <c:pt idx="168">
                  <c:v>4.03067484662576</c:v>
                </c:pt>
                <c:pt idx="169">
                  <c:v>3.9615846338535401</c:v>
                </c:pt>
                <c:pt idx="170">
                  <c:v>3.95757575757575</c:v>
                </c:pt>
                <c:pt idx="171">
                  <c:v>3.9229843561973499</c:v>
                </c:pt>
                <c:pt idx="172">
                  <c:v>3.9695121951219501</c:v>
                </c:pt>
                <c:pt idx="173">
                  <c:v>4.0243902439024302</c:v>
                </c:pt>
                <c:pt idx="174">
                  <c:v>4.0113350125944498</c:v>
                </c:pt>
                <c:pt idx="175">
                  <c:v>4.0357598978288598</c:v>
                </c:pt>
                <c:pt idx="176">
                  <c:v>4.0377358490565998</c:v>
                </c:pt>
                <c:pt idx="177">
                  <c:v>4.0356265356265304</c:v>
                </c:pt>
                <c:pt idx="178">
                  <c:v>4.1509433962264097</c:v>
                </c:pt>
                <c:pt idx="179">
                  <c:v>4.0886699507389102</c:v>
                </c:pt>
                <c:pt idx="180">
                  <c:v>4.1646039603960396</c:v>
                </c:pt>
                <c:pt idx="181">
                  <c:v>4.1870415647921702</c:v>
                </c:pt>
                <c:pt idx="182">
                  <c:v>4.1339066339066299</c:v>
                </c:pt>
                <c:pt idx="183">
                  <c:v>4.1014669926650296</c:v>
                </c:pt>
                <c:pt idx="184">
                  <c:v>4.1440886699507304</c:v>
                </c:pt>
                <c:pt idx="185">
                  <c:v>4.0786240786240704</c:v>
                </c:pt>
                <c:pt idx="186">
                  <c:v>4.0389294403892899</c:v>
                </c:pt>
                <c:pt idx="187">
                  <c:v>3.9406779661016902</c:v>
                </c:pt>
                <c:pt idx="188">
                  <c:v>3.88888888888888</c:v>
                </c:pt>
                <c:pt idx="189">
                  <c:v>3.91481913652275</c:v>
                </c:pt>
                <c:pt idx="190">
                  <c:v>3.8856476079346498</c:v>
                </c:pt>
                <c:pt idx="191">
                  <c:v>3.9751184834123201</c:v>
                </c:pt>
                <c:pt idx="192">
                  <c:v>3.8946759259259198</c:v>
                </c:pt>
                <c:pt idx="193">
                  <c:v>3.8097886540600601</c:v>
                </c:pt>
                <c:pt idx="194">
                  <c:v>3.9193729003359401</c:v>
                </c:pt>
                <c:pt idx="195">
                  <c:v>3.8973799126637498</c:v>
                </c:pt>
                <c:pt idx="196">
                  <c:v>3.8949079089924101</c:v>
                </c:pt>
                <c:pt idx="197">
                  <c:v>3.8673139158576002</c:v>
                </c:pt>
                <c:pt idx="198">
                  <c:v>3.8735387885228398</c:v>
                </c:pt>
                <c:pt idx="199">
                  <c:v>3.88888888888888</c:v>
                </c:pt>
                <c:pt idx="200">
                  <c:v>3.9093782929399299</c:v>
                </c:pt>
                <c:pt idx="201">
                  <c:v>3.96842105263157</c:v>
                </c:pt>
                <c:pt idx="202">
                  <c:v>3.9400206825232602</c:v>
                </c:pt>
                <c:pt idx="203">
                  <c:v>4.0041710114702802</c:v>
                </c:pt>
                <c:pt idx="204">
                  <c:v>3.93877551020408</c:v>
                </c:pt>
                <c:pt idx="205">
                  <c:v>3.9739583333333299</c:v>
                </c:pt>
                <c:pt idx="206">
                  <c:v>4.0145228215767599</c:v>
                </c:pt>
                <c:pt idx="207">
                  <c:v>3.9634146341463401</c:v>
                </c:pt>
                <c:pt idx="208">
                  <c:v>3.9473684210526301</c:v>
                </c:pt>
                <c:pt idx="209">
                  <c:v>3.9424031777557098</c:v>
                </c:pt>
                <c:pt idx="210">
                  <c:v>3.8737864077669899</c:v>
                </c:pt>
                <c:pt idx="211">
                  <c:v>3.8719211822660098</c:v>
                </c:pt>
                <c:pt idx="212">
                  <c:v>3.8522954091816302</c:v>
                </c:pt>
                <c:pt idx="213">
                  <c:v>3.84115884115884</c:v>
                </c:pt>
                <c:pt idx="214">
                  <c:v>3.9701338825952601</c:v>
                </c:pt>
                <c:pt idx="215">
                  <c:v>3.9255319148936101</c:v>
                </c:pt>
                <c:pt idx="216">
                  <c:v>3.8269030239833102</c:v>
                </c:pt>
                <c:pt idx="217">
                  <c:v>3.7741607324516702</c:v>
                </c:pt>
                <c:pt idx="218">
                  <c:v>3.7323943661971799</c:v>
                </c:pt>
                <c:pt idx="219">
                  <c:v>3.83192389006342</c:v>
                </c:pt>
                <c:pt idx="220">
                  <c:v>3.7865055387713999</c:v>
                </c:pt>
                <c:pt idx="221">
                  <c:v>3.7945066124109799</c:v>
                </c:pt>
                <c:pt idx="222">
                  <c:v>3.7878787878787801</c:v>
                </c:pt>
                <c:pt idx="223">
                  <c:v>3.8331627430910902</c:v>
                </c:pt>
                <c:pt idx="224">
                  <c:v>3.8496932515337399</c:v>
                </c:pt>
                <c:pt idx="225">
                  <c:v>3.9259645464025001</c:v>
                </c:pt>
                <c:pt idx="226">
                  <c:v>3.9424083769633498</c:v>
                </c:pt>
                <c:pt idx="227">
                  <c:v>3.9278350515463898</c:v>
                </c:pt>
                <c:pt idx="228">
                  <c:v>3.9504219409282699</c:v>
                </c:pt>
                <c:pt idx="229">
                  <c:v>3.97775423728813</c:v>
                </c:pt>
                <c:pt idx="230">
                  <c:v>3.9267285861713099</c:v>
                </c:pt>
                <c:pt idx="231">
                  <c:v>3.8610827374872301</c:v>
                </c:pt>
                <c:pt idx="232">
                  <c:v>3.8076152304609199</c:v>
                </c:pt>
                <c:pt idx="233">
                  <c:v>3.8496468213925299</c:v>
                </c:pt>
                <c:pt idx="234">
                  <c:v>3.83417085427135</c:v>
                </c:pt>
                <c:pt idx="235">
                  <c:v>3.8473205257836098</c:v>
                </c:pt>
                <c:pt idx="236">
                  <c:v>3.90752032520325</c:v>
                </c:pt>
                <c:pt idx="237">
                  <c:v>3.9157245632065698</c:v>
                </c:pt>
                <c:pt idx="238">
                  <c:v>3.8140703517587902</c:v>
                </c:pt>
                <c:pt idx="239">
                  <c:v>3.79856850715746</c:v>
                </c:pt>
                <c:pt idx="240">
                  <c:v>3.7714863498483302</c:v>
                </c:pt>
                <c:pt idx="241">
                  <c:v>3.7037037037037002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4.2858706769063319</c:v>
                </c:pt>
                <c:pt idx="1">
                  <c:v>4.2677336072945922</c:v>
                </c:pt>
                <c:pt idx="2">
                  <c:v>4.2442847490288376</c:v>
                </c:pt>
                <c:pt idx="3">
                  <c:v>4.2208412071586219</c:v>
                </c:pt>
                <c:pt idx="4">
                  <c:v>4.2004610280911878</c:v>
                </c:pt>
                <c:pt idx="5">
                  <c:v>4.1835422916793119</c:v>
                </c:pt>
                <c:pt idx="6">
                  <c:v>4.1662119025137159</c:v>
                </c:pt>
                <c:pt idx="7">
                  <c:v>4.1486370195703</c:v>
                </c:pt>
                <c:pt idx="8">
                  <c:v>4.1386305993340438</c:v>
                </c:pt>
                <c:pt idx="9">
                  <c:v>4.1292066363093918</c:v>
                </c:pt>
                <c:pt idx="10">
                  <c:v>4.1247908561910736</c:v>
                </c:pt>
                <c:pt idx="11">
                  <c:v>4.119987660222022</c:v>
                </c:pt>
                <c:pt idx="12">
                  <c:v>4.1153044954132181</c:v>
                </c:pt>
                <c:pt idx="13">
                  <c:v>4.1094606702543119</c:v>
                </c:pt>
                <c:pt idx="14">
                  <c:v>4.1013559223913179</c:v>
                </c:pt>
                <c:pt idx="15">
                  <c:v>4.093199939051078</c:v>
                </c:pt>
                <c:pt idx="16">
                  <c:v>4.084404735214644</c:v>
                </c:pt>
                <c:pt idx="17">
                  <c:v>4.0759352088148342</c:v>
                </c:pt>
                <c:pt idx="18">
                  <c:v>4.0648522299538534</c:v>
                </c:pt>
                <c:pt idx="19">
                  <c:v>4.0548409437968562</c:v>
                </c:pt>
                <c:pt idx="20">
                  <c:v>4.0479285099694398</c:v>
                </c:pt>
                <c:pt idx="21">
                  <c:v>4.0395107687452079</c:v>
                </c:pt>
                <c:pt idx="22">
                  <c:v>4.0349531094383124</c:v>
                </c:pt>
                <c:pt idx="23">
                  <c:v>4.028377445885952</c:v>
                </c:pt>
                <c:pt idx="24">
                  <c:v>4.0279558371551616</c:v>
                </c:pt>
                <c:pt idx="25">
                  <c:v>4.0217487290621481</c:v>
                </c:pt>
                <c:pt idx="26">
                  <c:v>4.0249227272603454</c:v>
                </c:pt>
                <c:pt idx="27">
                  <c:v>4.0339374478595023</c:v>
                </c:pt>
                <c:pt idx="28">
                  <c:v>4.0441438011746662</c:v>
                </c:pt>
                <c:pt idx="29">
                  <c:v>4.0554982787324079</c:v>
                </c:pt>
                <c:pt idx="30">
                  <c:v>4.0640821883337024</c:v>
                </c:pt>
                <c:pt idx="31">
                  <c:v>4.0723239883279438</c:v>
                </c:pt>
                <c:pt idx="32">
                  <c:v>4.0823785371082364</c:v>
                </c:pt>
                <c:pt idx="33">
                  <c:v>4.0995851989634922</c:v>
                </c:pt>
                <c:pt idx="34">
                  <c:v>4.1203682562563744</c:v>
                </c:pt>
                <c:pt idx="35">
                  <c:v>4.1346251371367595</c:v>
                </c:pt>
                <c:pt idx="36">
                  <c:v>4.1527610396481061</c:v>
                </c:pt>
                <c:pt idx="37">
                  <c:v>4.1653416733585003</c:v>
                </c:pt>
                <c:pt idx="38">
                  <c:v>4.1752441898574677</c:v>
                </c:pt>
                <c:pt idx="39">
                  <c:v>4.1786138018476899</c:v>
                </c:pt>
                <c:pt idx="40">
                  <c:v>4.1871551636067021</c:v>
                </c:pt>
                <c:pt idx="41">
                  <c:v>4.1940902705231498</c:v>
                </c:pt>
                <c:pt idx="42">
                  <c:v>4.1963159227419338</c:v>
                </c:pt>
                <c:pt idx="43">
                  <c:v>4.2023142631725543</c:v>
                </c:pt>
                <c:pt idx="44">
                  <c:v>4.2095178858634696</c:v>
                </c:pt>
                <c:pt idx="45">
                  <c:v>4.214113772558898</c:v>
                </c:pt>
                <c:pt idx="46">
                  <c:v>4.2194312494365338</c:v>
                </c:pt>
                <c:pt idx="47">
                  <c:v>4.2218867167587604</c:v>
                </c:pt>
                <c:pt idx="48">
                  <c:v>4.22039869164918</c:v>
                </c:pt>
                <c:pt idx="49">
                  <c:v>4.2174122688005218</c:v>
                </c:pt>
                <c:pt idx="50">
                  <c:v>4.2131531614876998</c:v>
                </c:pt>
                <c:pt idx="51">
                  <c:v>4.2124373301087417</c:v>
                </c:pt>
                <c:pt idx="52">
                  <c:v>4.2127812999465597</c:v>
                </c:pt>
                <c:pt idx="53">
                  <c:v>4.2135495896756785</c:v>
                </c:pt>
                <c:pt idx="54">
                  <c:v>4.231023539224922</c:v>
                </c:pt>
                <c:pt idx="55">
                  <c:v>4.2387190735132361</c:v>
                </c:pt>
                <c:pt idx="56">
                  <c:v>4.2491482931296218</c:v>
                </c:pt>
                <c:pt idx="57">
                  <c:v>4.2561250440980318</c:v>
                </c:pt>
                <c:pt idx="58">
                  <c:v>4.25903814634525</c:v>
                </c:pt>
                <c:pt idx="59">
                  <c:v>4.2599986311250744</c:v>
                </c:pt>
                <c:pt idx="60">
                  <c:v>4.2590828394199161</c:v>
                </c:pt>
                <c:pt idx="61">
                  <c:v>4.2596381072009741</c:v>
                </c:pt>
                <c:pt idx="62">
                  <c:v>4.2625448047296661</c:v>
                </c:pt>
                <c:pt idx="63">
                  <c:v>4.2610626367770399</c:v>
                </c:pt>
                <c:pt idx="64">
                  <c:v>4.2598318007006215</c:v>
                </c:pt>
                <c:pt idx="65">
                  <c:v>4.2629634635109719</c:v>
                </c:pt>
                <c:pt idx="66">
                  <c:v>4.2622537640248499</c:v>
                </c:pt>
                <c:pt idx="67">
                  <c:v>4.2581680556559576</c:v>
                </c:pt>
                <c:pt idx="68">
                  <c:v>4.2581277642362521</c:v>
                </c:pt>
                <c:pt idx="69">
                  <c:v>4.2576774732674521</c:v>
                </c:pt>
                <c:pt idx="70">
                  <c:v>4.2543835122667204</c:v>
                </c:pt>
                <c:pt idx="71">
                  <c:v>4.2541588553524941</c:v>
                </c:pt>
                <c:pt idx="72">
                  <c:v>4.2543793432063737</c:v>
                </c:pt>
                <c:pt idx="73">
                  <c:v>4.2553948761794382</c:v>
                </c:pt>
                <c:pt idx="74">
                  <c:v>4.2550768471713205</c:v>
                </c:pt>
                <c:pt idx="75">
                  <c:v>4.2543125326090019</c:v>
                </c:pt>
                <c:pt idx="76">
                  <c:v>4.2536253803527417</c:v>
                </c:pt>
                <c:pt idx="77">
                  <c:v>4.2533898122641398</c:v>
                </c:pt>
                <c:pt idx="78">
                  <c:v>4.2542795521111518</c:v>
                </c:pt>
                <c:pt idx="79">
                  <c:v>4.2580264099951162</c:v>
                </c:pt>
                <c:pt idx="80">
                  <c:v>4.2613565492407037</c:v>
                </c:pt>
                <c:pt idx="81">
                  <c:v>4.2644634037759097</c:v>
                </c:pt>
                <c:pt idx="82">
                  <c:v>4.2703848717866482</c:v>
                </c:pt>
                <c:pt idx="83">
                  <c:v>4.277706511070428</c:v>
                </c:pt>
                <c:pt idx="84">
                  <c:v>4.2906433218303874</c:v>
                </c:pt>
                <c:pt idx="85">
                  <c:v>4.299081968923832</c:v>
                </c:pt>
                <c:pt idx="86">
                  <c:v>4.3035809707066495</c:v>
                </c:pt>
                <c:pt idx="87">
                  <c:v>4.3101601067576025</c:v>
                </c:pt>
                <c:pt idx="88">
                  <c:v>4.3106041758884936</c:v>
                </c:pt>
                <c:pt idx="89">
                  <c:v>4.3112581707770605</c:v>
                </c:pt>
                <c:pt idx="90">
                  <c:v>4.3117401568609193</c:v>
                </c:pt>
                <c:pt idx="91">
                  <c:v>4.3106517479212103</c:v>
                </c:pt>
                <c:pt idx="92">
                  <c:v>4.306226683429192</c:v>
                </c:pt>
                <c:pt idx="93">
                  <c:v>4.2980907065072902</c:v>
                </c:pt>
                <c:pt idx="94">
                  <c:v>4.293153327401968</c:v>
                </c:pt>
                <c:pt idx="95">
                  <c:v>4.2893373650863058</c:v>
                </c:pt>
                <c:pt idx="96">
                  <c:v>4.2886631917017848</c:v>
                </c:pt>
                <c:pt idx="97">
                  <c:v>4.2884126065245258</c:v>
                </c:pt>
                <c:pt idx="98">
                  <c:v>4.2856419036778801</c:v>
                </c:pt>
                <c:pt idx="99">
                  <c:v>4.2854343819118084</c:v>
                </c:pt>
                <c:pt idx="100">
                  <c:v>4.2841934698201483</c:v>
                </c:pt>
                <c:pt idx="101">
                  <c:v>4.2840804175656197</c:v>
                </c:pt>
                <c:pt idx="102">
                  <c:v>4.2840472110060297</c:v>
                </c:pt>
                <c:pt idx="103">
                  <c:v>4.2838014541862242</c:v>
                </c:pt>
                <c:pt idx="104">
                  <c:v>4.2854604751665999</c:v>
                </c:pt>
                <c:pt idx="105">
                  <c:v>4.2859606572082036</c:v>
                </c:pt>
                <c:pt idx="106">
                  <c:v>4.2885268505885401</c:v>
                </c:pt>
                <c:pt idx="107">
                  <c:v>4.2914970271833308</c:v>
                </c:pt>
                <c:pt idx="108">
                  <c:v>4.2896293954723159</c:v>
                </c:pt>
                <c:pt idx="109">
                  <c:v>4.2842122372710936</c:v>
                </c:pt>
                <c:pt idx="110">
                  <c:v>4.283123377218752</c:v>
                </c:pt>
                <c:pt idx="111">
                  <c:v>4.2776503497217302</c:v>
                </c:pt>
                <c:pt idx="112">
                  <c:v>4.2746022655897118</c:v>
                </c:pt>
                <c:pt idx="113">
                  <c:v>4.2732553290200457</c:v>
                </c:pt>
                <c:pt idx="114">
                  <c:v>4.2750651873963426</c:v>
                </c:pt>
                <c:pt idx="115">
                  <c:v>4.2738897083558198</c:v>
                </c:pt>
                <c:pt idx="116">
                  <c:v>4.2743636616879543</c:v>
                </c:pt>
                <c:pt idx="117">
                  <c:v>4.274430864152218</c:v>
                </c:pt>
                <c:pt idx="118">
                  <c:v>4.274923801886346</c:v>
                </c:pt>
                <c:pt idx="119">
                  <c:v>4.27736009150642</c:v>
                </c:pt>
                <c:pt idx="120">
                  <c:v>4.2762581581996439</c:v>
                </c:pt>
                <c:pt idx="121">
                  <c:v>4.2758409914281303</c:v>
                </c:pt>
                <c:pt idx="122">
                  <c:v>4.2764027942888783</c:v>
                </c:pt>
                <c:pt idx="123">
                  <c:v>4.2768827056021737</c:v>
                </c:pt>
                <c:pt idx="124">
                  <c:v>4.2771028609204356</c:v>
                </c:pt>
                <c:pt idx="125">
                  <c:v>4.2740301422893099</c:v>
                </c:pt>
                <c:pt idx="126">
                  <c:v>4.2716561886934707</c:v>
                </c:pt>
                <c:pt idx="127">
                  <c:v>4.2704541704105043</c:v>
                </c:pt>
                <c:pt idx="128">
                  <c:v>4.2702384120112882</c:v>
                </c:pt>
                <c:pt idx="129">
                  <c:v>4.259387777652174</c:v>
                </c:pt>
                <c:pt idx="130">
                  <c:v>4.2567668457376655</c:v>
                </c:pt>
                <c:pt idx="131">
                  <c:v>4.2509583460913642</c:v>
                </c:pt>
                <c:pt idx="132">
                  <c:v>4.2482720141467603</c:v>
                </c:pt>
                <c:pt idx="133">
                  <c:v>4.2479890560481426</c:v>
                </c:pt>
                <c:pt idx="134">
                  <c:v>4.2480592279911775</c:v>
                </c:pt>
                <c:pt idx="135">
                  <c:v>4.2482105333913038</c:v>
                </c:pt>
                <c:pt idx="136">
                  <c:v>4.2495064477401261</c:v>
                </c:pt>
                <c:pt idx="137">
                  <c:v>4.2495395704341439</c:v>
                </c:pt>
                <c:pt idx="138">
                  <c:v>4.2503115252369357</c:v>
                </c:pt>
                <c:pt idx="139">
                  <c:v>4.2515588340797708</c:v>
                </c:pt>
                <c:pt idx="140">
                  <c:v>4.2497632485399599</c:v>
                </c:pt>
                <c:pt idx="141">
                  <c:v>4.2484501570806694</c:v>
                </c:pt>
                <c:pt idx="142">
                  <c:v>4.2495537230349925</c:v>
                </c:pt>
                <c:pt idx="143">
                  <c:v>4.2518927753582378</c:v>
                </c:pt>
                <c:pt idx="144">
                  <c:v>4.2564149669912137</c:v>
                </c:pt>
                <c:pt idx="145">
                  <c:v>4.2570688226309628</c:v>
                </c:pt>
                <c:pt idx="146">
                  <c:v>4.2590816202078665</c:v>
                </c:pt>
                <c:pt idx="147">
                  <c:v>4.2604409889071055</c:v>
                </c:pt>
                <c:pt idx="148">
                  <c:v>4.2615577104907043</c:v>
                </c:pt>
                <c:pt idx="149">
                  <c:v>4.2616635382498034</c:v>
                </c:pt>
                <c:pt idx="150">
                  <c:v>4.2620100968828538</c:v>
                </c:pt>
                <c:pt idx="151">
                  <c:v>4.2619790403556603</c:v>
                </c:pt>
                <c:pt idx="152">
                  <c:v>4.2619961439150682</c:v>
                </c:pt>
                <c:pt idx="153">
                  <c:v>4.2610517098255816</c:v>
                </c:pt>
                <c:pt idx="154">
                  <c:v>4.2571037284589366</c:v>
                </c:pt>
                <c:pt idx="155">
                  <c:v>4.2535122091487763</c:v>
                </c:pt>
                <c:pt idx="156">
                  <c:v>4.2499697677131163</c:v>
                </c:pt>
                <c:pt idx="157">
                  <c:v>4.241764140813026</c:v>
                </c:pt>
                <c:pt idx="158">
                  <c:v>4.2333650354527439</c:v>
                </c:pt>
                <c:pt idx="159">
                  <c:v>4.2167022440398503</c:v>
                </c:pt>
                <c:pt idx="160">
                  <c:v>4.1991492999460585</c:v>
                </c:pt>
                <c:pt idx="161">
                  <c:v>4.18453045371397</c:v>
                </c:pt>
                <c:pt idx="162">
                  <c:v>4.1698983562632943</c:v>
                </c:pt>
                <c:pt idx="163">
                  <c:v>4.1608943125287503</c:v>
                </c:pt>
                <c:pt idx="164">
                  <c:v>4.1529794349179241</c:v>
                </c:pt>
                <c:pt idx="165">
                  <c:v>4.1437786091973958</c:v>
                </c:pt>
                <c:pt idx="166">
                  <c:v>4.1387469954271978</c:v>
                </c:pt>
                <c:pt idx="167">
                  <c:v>4.1369565457903059</c:v>
                </c:pt>
                <c:pt idx="168">
                  <c:v>4.1370869577640619</c:v>
                </c:pt>
                <c:pt idx="169">
                  <c:v>4.1385036210498125</c:v>
                </c:pt>
                <c:pt idx="170">
                  <c:v>4.1381671382368976</c:v>
                </c:pt>
                <c:pt idx="171">
                  <c:v>4.1376541953530541</c:v>
                </c:pt>
                <c:pt idx="172">
                  <c:v>4.1374578338060921</c:v>
                </c:pt>
                <c:pt idx="173">
                  <c:v>4.1366564295300421</c:v>
                </c:pt>
                <c:pt idx="174">
                  <c:v>4.1346033449144475</c:v>
                </c:pt>
                <c:pt idx="175">
                  <c:v>4.1318034929713363</c:v>
                </c:pt>
                <c:pt idx="176">
                  <c:v>4.1278481442271486</c:v>
                </c:pt>
                <c:pt idx="177">
                  <c:v>4.1236992157451242</c:v>
                </c:pt>
                <c:pt idx="178">
                  <c:v>4.1194954123742145</c:v>
                </c:pt>
                <c:pt idx="179">
                  <c:v>4.1086779968001199</c:v>
                </c:pt>
                <c:pt idx="180">
                  <c:v>4.1015006223208985</c:v>
                </c:pt>
                <c:pt idx="181">
                  <c:v>4.0878363859463089</c:v>
                </c:pt>
                <c:pt idx="182">
                  <c:v>4.0713293266534683</c:v>
                </c:pt>
                <c:pt idx="183">
                  <c:v>4.0626120390301184</c:v>
                </c:pt>
                <c:pt idx="184">
                  <c:v>4.0579928707477579</c:v>
                </c:pt>
                <c:pt idx="185">
                  <c:v>4.0456557415576233</c:v>
                </c:pt>
                <c:pt idx="186">
                  <c:v>4.0386756144900202</c:v>
                </c:pt>
                <c:pt idx="187">
                  <c:v>4.0352104075177113</c:v>
                </c:pt>
                <c:pt idx="188">
                  <c:v>4.0387713407611612</c:v>
                </c:pt>
                <c:pt idx="189">
                  <c:v>4.0445446901720725</c:v>
                </c:pt>
                <c:pt idx="190">
                  <c:v>4.0512506536292365</c:v>
                </c:pt>
                <c:pt idx="191">
                  <c:v>4.0601103440268176</c:v>
                </c:pt>
                <c:pt idx="192">
                  <c:v>4.0619865945308504</c:v>
                </c:pt>
                <c:pt idx="193">
                  <c:v>4.0660690137018864</c:v>
                </c:pt>
                <c:pt idx="194">
                  <c:v>4.0706471163956506</c:v>
                </c:pt>
                <c:pt idx="195">
                  <c:v>4.0740678387706222</c:v>
                </c:pt>
                <c:pt idx="196">
                  <c:v>4.0766339186268583</c:v>
                </c:pt>
                <c:pt idx="197">
                  <c:v>4.0752549574036339</c:v>
                </c:pt>
                <c:pt idx="198">
                  <c:v>4.0769281292551041</c:v>
                </c:pt>
                <c:pt idx="199">
                  <c:v>4.078843166791752</c:v>
                </c:pt>
                <c:pt idx="200">
                  <c:v>4.0805185002167796</c:v>
                </c:pt>
                <c:pt idx="201">
                  <c:v>4.0819841462720516</c:v>
                </c:pt>
                <c:pt idx="202">
                  <c:v>4.0833197735209801</c:v>
                </c:pt>
                <c:pt idx="203">
                  <c:v>4.0819341412193157</c:v>
                </c:pt>
                <c:pt idx="204">
                  <c:v>4.0778176090382923</c:v>
                </c:pt>
                <c:pt idx="205">
                  <c:v>4.0762904992734379</c:v>
                </c:pt>
                <c:pt idx="206">
                  <c:v>4.0735583694506259</c:v>
                </c:pt>
                <c:pt idx="207">
                  <c:v>4.0702546361537539</c:v>
                </c:pt>
                <c:pt idx="208">
                  <c:v>4.0681003636334401</c:v>
                </c:pt>
                <c:pt idx="209">
                  <c:v>4.0708859634522243</c:v>
                </c:pt>
                <c:pt idx="210">
                  <c:v>4.0709732267162142</c:v>
                </c:pt>
                <c:pt idx="211">
                  <c:v>4.0755410723163781</c:v>
                </c:pt>
                <c:pt idx="212">
                  <c:v>4.0821964829649477</c:v>
                </c:pt>
                <c:pt idx="213">
                  <c:v>4.0849903460249681</c:v>
                </c:pt>
                <c:pt idx="214">
                  <c:v>4.089720459248924</c:v>
                </c:pt>
                <c:pt idx="215">
                  <c:v>4.0903623220571701</c:v>
                </c:pt>
                <c:pt idx="216">
                  <c:v>4.095714494682178</c:v>
                </c:pt>
                <c:pt idx="217">
                  <c:v>4.110981216548244</c:v>
                </c:pt>
                <c:pt idx="218">
                  <c:v>4.1190398426464538</c:v>
                </c:pt>
                <c:pt idx="219">
                  <c:v>4.1278813116075845</c:v>
                </c:pt>
                <c:pt idx="220">
                  <c:v>4.1271792651317236</c:v>
                </c:pt>
                <c:pt idx="221">
                  <c:v>4.1246266851098339</c:v>
                </c:pt>
                <c:pt idx="222">
                  <c:v>4.1217096001427702</c:v>
                </c:pt>
                <c:pt idx="223">
                  <c:v>4.1180325002924079</c:v>
                </c:pt>
                <c:pt idx="224">
                  <c:v>4.1122766772189099</c:v>
                </c:pt>
                <c:pt idx="225">
                  <c:v>4.1056990048058823</c:v>
                </c:pt>
                <c:pt idx="226">
                  <c:v>4.096144863051304</c:v>
                </c:pt>
                <c:pt idx="227">
                  <c:v>4.0896118741919905</c:v>
                </c:pt>
                <c:pt idx="228">
                  <c:v>4.0859008140706861</c:v>
                </c:pt>
                <c:pt idx="229">
                  <c:v>4.0819805517978898</c:v>
                </c:pt>
                <c:pt idx="230">
                  <c:v>4.0772530422972544</c:v>
                </c:pt>
                <c:pt idx="231">
                  <c:v>4.072738774893832</c:v>
                </c:pt>
                <c:pt idx="232">
                  <c:v>4.0701195007406037</c:v>
                </c:pt>
                <c:pt idx="233">
                  <c:v>4.0730093384311044</c:v>
                </c:pt>
                <c:pt idx="234">
                  <c:v>4.0702803081498722</c:v>
                </c:pt>
                <c:pt idx="235">
                  <c:v>4.0690546199352955</c:v>
                </c:pt>
                <c:pt idx="236">
                  <c:v>4.0659568003315361</c:v>
                </c:pt>
                <c:pt idx="237">
                  <c:v>4.0559897177942839</c:v>
                </c:pt>
                <c:pt idx="238">
                  <c:v>4.046909431176152</c:v>
                </c:pt>
                <c:pt idx="239">
                  <c:v>4.0374654824731575</c:v>
                </c:pt>
                <c:pt idx="240">
                  <c:v>4.0279702579441059</c:v>
                </c:pt>
                <c:pt idx="241">
                  <c:v>4.0186233285932955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3.5460705390619882</c:v>
                </c:pt>
                <c:pt idx="1">
                  <c:v>3.551392095213068</c:v>
                </c:pt>
                <c:pt idx="2">
                  <c:v>3.561493756178002</c:v>
                </c:pt>
                <c:pt idx="3">
                  <c:v>3.572720465901198</c:v>
                </c:pt>
                <c:pt idx="4">
                  <c:v>3.5834340513551721</c:v>
                </c:pt>
                <c:pt idx="5">
                  <c:v>3.5923450100951282</c:v>
                </c:pt>
                <c:pt idx="6">
                  <c:v>3.6008301745276841</c:v>
                </c:pt>
                <c:pt idx="7">
                  <c:v>3.6118149314042398</c:v>
                </c:pt>
                <c:pt idx="8">
                  <c:v>3.6171215997794559</c:v>
                </c:pt>
                <c:pt idx="9">
                  <c:v>3.619914021023368</c:v>
                </c:pt>
                <c:pt idx="10">
                  <c:v>3.616341136936386</c:v>
                </c:pt>
                <c:pt idx="11">
                  <c:v>3.6130400233634781</c:v>
                </c:pt>
                <c:pt idx="12">
                  <c:v>3.612857786911742</c:v>
                </c:pt>
                <c:pt idx="13">
                  <c:v>3.6116681284727479</c:v>
                </c:pt>
                <c:pt idx="14">
                  <c:v>3.612598088481922</c:v>
                </c:pt>
                <c:pt idx="15">
                  <c:v>3.6134167623856017</c:v>
                </c:pt>
                <c:pt idx="16">
                  <c:v>3.6153000527386956</c:v>
                </c:pt>
                <c:pt idx="17">
                  <c:v>3.6155512239913059</c:v>
                </c:pt>
                <c:pt idx="18">
                  <c:v>3.6162890935291858</c:v>
                </c:pt>
                <c:pt idx="19">
                  <c:v>3.618785691559284</c:v>
                </c:pt>
                <c:pt idx="20">
                  <c:v>3.62031139178452</c:v>
                </c:pt>
                <c:pt idx="21">
                  <c:v>3.6245883755442723</c:v>
                </c:pt>
                <c:pt idx="22">
                  <c:v>3.6265431411910281</c:v>
                </c:pt>
                <c:pt idx="23">
                  <c:v>3.6288041956668682</c:v>
                </c:pt>
                <c:pt idx="24">
                  <c:v>3.6290078847846785</c:v>
                </c:pt>
                <c:pt idx="25">
                  <c:v>3.6320436270343119</c:v>
                </c:pt>
                <c:pt idx="26">
                  <c:v>3.6307828114680349</c:v>
                </c:pt>
                <c:pt idx="27">
                  <c:v>3.6276485749240379</c:v>
                </c:pt>
                <c:pt idx="28">
                  <c:v>3.624159300000994</c:v>
                </c:pt>
                <c:pt idx="29">
                  <c:v>3.6218171231776317</c:v>
                </c:pt>
                <c:pt idx="30">
                  <c:v>3.6198150597979581</c:v>
                </c:pt>
                <c:pt idx="31">
                  <c:v>3.6185320841831361</c:v>
                </c:pt>
                <c:pt idx="32">
                  <c:v>3.616721183984664</c:v>
                </c:pt>
                <c:pt idx="33">
                  <c:v>3.6111372581778882</c:v>
                </c:pt>
                <c:pt idx="34">
                  <c:v>3.603911053745946</c:v>
                </c:pt>
                <c:pt idx="35">
                  <c:v>3.5989972305777598</c:v>
                </c:pt>
                <c:pt idx="36">
                  <c:v>3.5928479336455537</c:v>
                </c:pt>
                <c:pt idx="37">
                  <c:v>3.5894806392907799</c:v>
                </c:pt>
                <c:pt idx="38">
                  <c:v>3.5890849391912321</c:v>
                </c:pt>
                <c:pt idx="39">
                  <c:v>3.5905275799305301</c:v>
                </c:pt>
                <c:pt idx="40">
                  <c:v>3.5877655201398779</c:v>
                </c:pt>
                <c:pt idx="41">
                  <c:v>3.5867221851331101</c:v>
                </c:pt>
                <c:pt idx="42">
                  <c:v>3.591070439923346</c:v>
                </c:pt>
                <c:pt idx="43">
                  <c:v>3.5921883068028859</c:v>
                </c:pt>
                <c:pt idx="44">
                  <c:v>3.5928138076512099</c:v>
                </c:pt>
                <c:pt idx="45">
                  <c:v>3.5913522796915824</c:v>
                </c:pt>
                <c:pt idx="46">
                  <c:v>3.5905288782370262</c:v>
                </c:pt>
                <c:pt idx="47">
                  <c:v>3.59034996960516</c:v>
                </c:pt>
                <c:pt idx="48">
                  <c:v>3.58956611918624</c:v>
                </c:pt>
                <c:pt idx="49">
                  <c:v>3.5888497087668583</c:v>
                </c:pt>
                <c:pt idx="50">
                  <c:v>3.5863169748219201</c:v>
                </c:pt>
                <c:pt idx="51">
                  <c:v>3.584659469159218</c:v>
                </c:pt>
                <c:pt idx="52">
                  <c:v>3.5858228257524001</c:v>
                </c:pt>
                <c:pt idx="53">
                  <c:v>3.5887567725044422</c:v>
                </c:pt>
                <c:pt idx="54">
                  <c:v>3.5857601405094384</c:v>
                </c:pt>
                <c:pt idx="55">
                  <c:v>3.5850314563345043</c:v>
                </c:pt>
                <c:pt idx="56">
                  <c:v>3.582200022070118</c:v>
                </c:pt>
                <c:pt idx="57">
                  <c:v>3.584022899757128</c:v>
                </c:pt>
                <c:pt idx="58">
                  <c:v>3.5868166490044304</c:v>
                </c:pt>
                <c:pt idx="59">
                  <c:v>3.5901406155154461</c:v>
                </c:pt>
                <c:pt idx="60">
                  <c:v>3.599686299644504</c:v>
                </c:pt>
                <c:pt idx="61">
                  <c:v>3.604371183707606</c:v>
                </c:pt>
                <c:pt idx="62">
                  <c:v>3.6106268462133739</c:v>
                </c:pt>
                <c:pt idx="63">
                  <c:v>3.6238570755464004</c:v>
                </c:pt>
                <c:pt idx="64">
                  <c:v>3.6354098999499178</c:v>
                </c:pt>
                <c:pt idx="65">
                  <c:v>3.6408212013970083</c:v>
                </c:pt>
                <c:pt idx="66">
                  <c:v>3.6526196533069299</c:v>
                </c:pt>
                <c:pt idx="67">
                  <c:v>3.6683193011967217</c:v>
                </c:pt>
                <c:pt idx="68">
                  <c:v>3.677614421752208</c:v>
                </c:pt>
                <c:pt idx="69">
                  <c:v>3.6853900114982077</c:v>
                </c:pt>
                <c:pt idx="70">
                  <c:v>3.6979293959422201</c:v>
                </c:pt>
                <c:pt idx="71">
                  <c:v>3.7038606089846864</c:v>
                </c:pt>
                <c:pt idx="72">
                  <c:v>3.709177126076066</c:v>
                </c:pt>
                <c:pt idx="73">
                  <c:v>3.712860511122142</c:v>
                </c:pt>
                <c:pt idx="74">
                  <c:v>3.7189523589561202</c:v>
                </c:pt>
                <c:pt idx="75">
                  <c:v>3.723880688206318</c:v>
                </c:pt>
                <c:pt idx="76">
                  <c:v>3.7273336999448579</c:v>
                </c:pt>
                <c:pt idx="77">
                  <c:v>3.729186705909</c:v>
                </c:pt>
                <c:pt idx="78">
                  <c:v>3.7313718440157482</c:v>
                </c:pt>
                <c:pt idx="79">
                  <c:v>3.7318053668872242</c:v>
                </c:pt>
                <c:pt idx="80">
                  <c:v>3.7320947140595759</c:v>
                </c:pt>
                <c:pt idx="81">
                  <c:v>3.7336947373440701</c:v>
                </c:pt>
                <c:pt idx="82">
                  <c:v>3.7317627111382325</c:v>
                </c:pt>
                <c:pt idx="83">
                  <c:v>3.7300542235377518</c:v>
                </c:pt>
                <c:pt idx="84">
                  <c:v>3.7288450514965117</c:v>
                </c:pt>
                <c:pt idx="85">
                  <c:v>3.7358959416857078</c:v>
                </c:pt>
                <c:pt idx="86">
                  <c:v>3.7456326900783696</c:v>
                </c:pt>
                <c:pt idx="87">
                  <c:v>3.7501451161778183</c:v>
                </c:pt>
                <c:pt idx="88">
                  <c:v>3.7602305026770457</c:v>
                </c:pt>
                <c:pt idx="89">
                  <c:v>3.76901979946118</c:v>
                </c:pt>
                <c:pt idx="90">
                  <c:v>3.7786841814622796</c:v>
                </c:pt>
                <c:pt idx="91">
                  <c:v>3.7877511389823701</c:v>
                </c:pt>
                <c:pt idx="92">
                  <c:v>3.8011700215045083</c:v>
                </c:pt>
                <c:pt idx="93">
                  <c:v>3.8183491612283298</c:v>
                </c:pt>
                <c:pt idx="94">
                  <c:v>3.8297094100469722</c:v>
                </c:pt>
                <c:pt idx="95">
                  <c:v>3.8373270304102736</c:v>
                </c:pt>
                <c:pt idx="96">
                  <c:v>3.8390862495025364</c:v>
                </c:pt>
                <c:pt idx="97">
                  <c:v>3.8396472736612139</c:v>
                </c:pt>
                <c:pt idx="98">
                  <c:v>3.8455463798291798</c:v>
                </c:pt>
                <c:pt idx="99">
                  <c:v>3.8472668417920319</c:v>
                </c:pt>
                <c:pt idx="100">
                  <c:v>3.8511598206191922</c:v>
                </c:pt>
                <c:pt idx="101">
                  <c:v>3.8528449330868595</c:v>
                </c:pt>
                <c:pt idx="102">
                  <c:v>3.8527394612722698</c:v>
                </c:pt>
                <c:pt idx="103">
                  <c:v>3.8522362747392558</c:v>
                </c:pt>
                <c:pt idx="104">
                  <c:v>3.8522965067609802</c:v>
                </c:pt>
                <c:pt idx="105">
                  <c:v>3.8527750889488157</c:v>
                </c:pt>
                <c:pt idx="106">
                  <c:v>3.8532385611412798</c:v>
                </c:pt>
                <c:pt idx="107">
                  <c:v>3.8529956232091505</c:v>
                </c:pt>
                <c:pt idx="108">
                  <c:v>3.8534391337377243</c:v>
                </c:pt>
                <c:pt idx="109">
                  <c:v>3.855089984195986</c:v>
                </c:pt>
                <c:pt idx="110">
                  <c:v>3.8553657723331884</c:v>
                </c:pt>
                <c:pt idx="111">
                  <c:v>3.8567146021134704</c:v>
                </c:pt>
                <c:pt idx="112">
                  <c:v>3.8562479591274279</c:v>
                </c:pt>
                <c:pt idx="113">
                  <c:v>3.8523673014700339</c:v>
                </c:pt>
                <c:pt idx="114">
                  <c:v>3.8475148781407382</c:v>
                </c:pt>
                <c:pt idx="115">
                  <c:v>3.8426979372559602</c:v>
                </c:pt>
                <c:pt idx="116">
                  <c:v>3.8364668944944063</c:v>
                </c:pt>
                <c:pt idx="117">
                  <c:v>3.835980459730282</c:v>
                </c:pt>
                <c:pt idx="118">
                  <c:v>3.830518963094574</c:v>
                </c:pt>
                <c:pt idx="119">
                  <c:v>3.8200655856400396</c:v>
                </c:pt>
                <c:pt idx="120">
                  <c:v>3.8160726776796956</c:v>
                </c:pt>
                <c:pt idx="121">
                  <c:v>3.8112195600869301</c:v>
                </c:pt>
                <c:pt idx="122">
                  <c:v>3.8068047964154821</c:v>
                </c:pt>
                <c:pt idx="123">
                  <c:v>3.8057890586608658</c:v>
                </c:pt>
                <c:pt idx="124">
                  <c:v>3.805319727493004</c:v>
                </c:pt>
                <c:pt idx="125">
                  <c:v>3.8109220204745897</c:v>
                </c:pt>
                <c:pt idx="126">
                  <c:v>3.8155852775684305</c:v>
                </c:pt>
                <c:pt idx="127">
                  <c:v>3.8190236513578562</c:v>
                </c:pt>
                <c:pt idx="128">
                  <c:v>3.8196698120372918</c:v>
                </c:pt>
                <c:pt idx="129">
                  <c:v>3.8229393656766462</c:v>
                </c:pt>
                <c:pt idx="130">
                  <c:v>3.8202228688425137</c:v>
                </c:pt>
                <c:pt idx="131">
                  <c:v>3.8199957934400963</c:v>
                </c:pt>
                <c:pt idx="132">
                  <c:v>3.8195524924141804</c:v>
                </c:pt>
                <c:pt idx="133">
                  <c:v>3.8180528714765583</c:v>
                </c:pt>
                <c:pt idx="134">
                  <c:v>3.8176975830726416</c:v>
                </c:pt>
                <c:pt idx="135">
                  <c:v>3.8163216464593561</c:v>
                </c:pt>
                <c:pt idx="136">
                  <c:v>3.8126148530269539</c:v>
                </c:pt>
                <c:pt idx="137">
                  <c:v>3.8071335647885358</c:v>
                </c:pt>
                <c:pt idx="138">
                  <c:v>3.8008521849604238</c:v>
                </c:pt>
                <c:pt idx="139">
                  <c:v>3.7942778927854905</c:v>
                </c:pt>
                <c:pt idx="140">
                  <c:v>3.7928997875459203</c:v>
                </c:pt>
                <c:pt idx="141">
                  <c:v>3.7902073800476495</c:v>
                </c:pt>
                <c:pt idx="142">
                  <c:v>3.783144225482248</c:v>
                </c:pt>
                <c:pt idx="143">
                  <c:v>3.7730414354567219</c:v>
                </c:pt>
                <c:pt idx="144">
                  <c:v>3.7606859258330054</c:v>
                </c:pt>
                <c:pt idx="145">
                  <c:v>3.7548465230070183</c:v>
                </c:pt>
                <c:pt idx="146">
                  <c:v>3.7468748693946941</c:v>
                </c:pt>
                <c:pt idx="147">
                  <c:v>3.7394704234935738</c:v>
                </c:pt>
                <c:pt idx="148">
                  <c:v>3.7318315515675962</c:v>
                </c:pt>
                <c:pt idx="149">
                  <c:v>3.7267704011770157</c:v>
                </c:pt>
                <c:pt idx="150">
                  <c:v>3.7230823292515263</c:v>
                </c:pt>
                <c:pt idx="151">
                  <c:v>3.7226648118254002</c:v>
                </c:pt>
                <c:pt idx="152">
                  <c:v>3.7228071231757318</c:v>
                </c:pt>
                <c:pt idx="153">
                  <c:v>3.721236752735718</c:v>
                </c:pt>
                <c:pt idx="154">
                  <c:v>3.7205500231275441</c:v>
                </c:pt>
                <c:pt idx="155">
                  <c:v>3.7203721434386638</c:v>
                </c:pt>
                <c:pt idx="156">
                  <c:v>3.719097592698664</c:v>
                </c:pt>
                <c:pt idx="157">
                  <c:v>3.7180933829209941</c:v>
                </c:pt>
                <c:pt idx="158">
                  <c:v>3.7155770330661761</c:v>
                </c:pt>
                <c:pt idx="159">
                  <c:v>3.7199545443139099</c:v>
                </c:pt>
                <c:pt idx="160">
                  <c:v>3.7248095157859624</c:v>
                </c:pt>
                <c:pt idx="161">
                  <c:v>3.7283652536849701</c:v>
                </c:pt>
                <c:pt idx="162">
                  <c:v>3.7339081327924859</c:v>
                </c:pt>
                <c:pt idx="163">
                  <c:v>3.7362203871014299</c:v>
                </c:pt>
                <c:pt idx="164">
                  <c:v>3.7350168679543758</c:v>
                </c:pt>
                <c:pt idx="165">
                  <c:v>3.7342568782030239</c:v>
                </c:pt>
                <c:pt idx="166">
                  <c:v>3.7301867675974019</c:v>
                </c:pt>
                <c:pt idx="167">
                  <c:v>3.7216062288073939</c:v>
                </c:pt>
                <c:pt idx="168">
                  <c:v>3.7118597354650182</c:v>
                </c:pt>
                <c:pt idx="169">
                  <c:v>3.7009202767952281</c:v>
                </c:pt>
                <c:pt idx="170">
                  <c:v>3.6964375479728617</c:v>
                </c:pt>
                <c:pt idx="171">
                  <c:v>3.6962667952620261</c:v>
                </c:pt>
                <c:pt idx="172">
                  <c:v>3.6935498590967279</c:v>
                </c:pt>
                <c:pt idx="173">
                  <c:v>3.6893947752985783</c:v>
                </c:pt>
                <c:pt idx="174">
                  <c:v>3.6897640841958919</c:v>
                </c:pt>
                <c:pt idx="175">
                  <c:v>3.6892061135809242</c:v>
                </c:pt>
                <c:pt idx="176">
                  <c:v>3.6887319655248922</c:v>
                </c:pt>
                <c:pt idx="177">
                  <c:v>3.6874212177101562</c:v>
                </c:pt>
                <c:pt idx="178">
                  <c:v>3.6870324385068263</c:v>
                </c:pt>
                <c:pt idx="179">
                  <c:v>3.6917194336903201</c:v>
                </c:pt>
                <c:pt idx="180">
                  <c:v>3.6909869142742022</c:v>
                </c:pt>
                <c:pt idx="181">
                  <c:v>3.6959045934698107</c:v>
                </c:pt>
                <c:pt idx="182">
                  <c:v>3.702188703877392</c:v>
                </c:pt>
                <c:pt idx="183">
                  <c:v>3.6985705791653221</c:v>
                </c:pt>
                <c:pt idx="184">
                  <c:v>3.6905914878583417</c:v>
                </c:pt>
                <c:pt idx="185">
                  <c:v>3.6909168536093566</c:v>
                </c:pt>
                <c:pt idx="186">
                  <c:v>3.6872780018105598</c:v>
                </c:pt>
                <c:pt idx="187">
                  <c:v>3.6804533896922078</c:v>
                </c:pt>
                <c:pt idx="188">
                  <c:v>3.6680000954555791</c:v>
                </c:pt>
                <c:pt idx="189">
                  <c:v>3.6540875584700072</c:v>
                </c:pt>
                <c:pt idx="190">
                  <c:v>3.6374533546111043</c:v>
                </c:pt>
                <c:pt idx="191">
                  <c:v>3.6184318032816818</c:v>
                </c:pt>
                <c:pt idx="192">
                  <c:v>3.6051760491339704</c:v>
                </c:pt>
                <c:pt idx="193">
                  <c:v>3.591863566566194</c:v>
                </c:pt>
                <c:pt idx="194">
                  <c:v>3.5806017839569502</c:v>
                </c:pt>
                <c:pt idx="195">
                  <c:v>3.5665705448124578</c:v>
                </c:pt>
                <c:pt idx="196">
                  <c:v>3.5544851083626221</c:v>
                </c:pt>
                <c:pt idx="197">
                  <c:v>3.5495914817160261</c:v>
                </c:pt>
                <c:pt idx="198">
                  <c:v>3.539868472806436</c:v>
                </c:pt>
                <c:pt idx="199">
                  <c:v>3.5291615032056276</c:v>
                </c:pt>
                <c:pt idx="200">
                  <c:v>3.5178350248597599</c:v>
                </c:pt>
                <c:pt idx="201">
                  <c:v>3.505523925573848</c:v>
                </c:pt>
                <c:pt idx="202">
                  <c:v>3.4900484802330602</c:v>
                </c:pt>
                <c:pt idx="203">
                  <c:v>3.4800948717830038</c:v>
                </c:pt>
                <c:pt idx="204">
                  <c:v>3.4705204370873082</c:v>
                </c:pt>
                <c:pt idx="205">
                  <c:v>3.460070459867322</c:v>
                </c:pt>
                <c:pt idx="206">
                  <c:v>3.4491679038403742</c:v>
                </c:pt>
                <c:pt idx="207">
                  <c:v>3.436269825554346</c:v>
                </c:pt>
                <c:pt idx="208">
                  <c:v>3.42404010808092</c:v>
                </c:pt>
                <c:pt idx="209">
                  <c:v>3.4044761988522358</c:v>
                </c:pt>
                <c:pt idx="210">
                  <c:v>3.3887158319571657</c:v>
                </c:pt>
                <c:pt idx="211">
                  <c:v>3.3688692996057821</c:v>
                </c:pt>
                <c:pt idx="212">
                  <c:v>3.3453868998543719</c:v>
                </c:pt>
                <c:pt idx="213">
                  <c:v>3.328112829790252</c:v>
                </c:pt>
                <c:pt idx="214">
                  <c:v>3.3077598235582562</c:v>
                </c:pt>
                <c:pt idx="215">
                  <c:v>3.2867537023001701</c:v>
                </c:pt>
                <c:pt idx="216">
                  <c:v>3.2602520877794019</c:v>
                </c:pt>
                <c:pt idx="217">
                  <c:v>3.2230198156252161</c:v>
                </c:pt>
                <c:pt idx="218">
                  <c:v>3.1974337864451861</c:v>
                </c:pt>
                <c:pt idx="219">
                  <c:v>3.1716271473199762</c:v>
                </c:pt>
                <c:pt idx="220">
                  <c:v>3.156551776129636</c:v>
                </c:pt>
                <c:pt idx="221">
                  <c:v>3.1476349120264864</c:v>
                </c:pt>
                <c:pt idx="222">
                  <c:v>3.1386021716924901</c:v>
                </c:pt>
                <c:pt idx="223">
                  <c:v>3.1317453610089321</c:v>
                </c:pt>
                <c:pt idx="224">
                  <c:v>3.1266460413469499</c:v>
                </c:pt>
                <c:pt idx="225">
                  <c:v>3.121761884766538</c:v>
                </c:pt>
                <c:pt idx="226">
                  <c:v>3.1161793903087158</c:v>
                </c:pt>
                <c:pt idx="227">
                  <c:v>3.10210429907929</c:v>
                </c:pt>
                <c:pt idx="228">
                  <c:v>3.0833707989748937</c:v>
                </c:pt>
                <c:pt idx="229">
                  <c:v>3.0628829310057499</c:v>
                </c:pt>
                <c:pt idx="230">
                  <c:v>3.0412483458301058</c:v>
                </c:pt>
                <c:pt idx="231">
                  <c:v>3.0214678927398078</c:v>
                </c:pt>
                <c:pt idx="232">
                  <c:v>3.0016240112787962</c:v>
                </c:pt>
                <c:pt idx="233">
                  <c:v>2.9749474158252358</c:v>
                </c:pt>
                <c:pt idx="234">
                  <c:v>2.954342615442088</c:v>
                </c:pt>
                <c:pt idx="235">
                  <c:v>2.9313266844003238</c:v>
                </c:pt>
                <c:pt idx="236">
                  <c:v>2.9098663935140037</c:v>
                </c:pt>
                <c:pt idx="237">
                  <c:v>2.8958235804563159</c:v>
                </c:pt>
                <c:pt idx="238">
                  <c:v>2.8787194887401677</c:v>
                </c:pt>
                <c:pt idx="239">
                  <c:v>2.8691066915077816</c:v>
                </c:pt>
                <c:pt idx="240">
                  <c:v>2.8601828201789941</c:v>
                </c:pt>
                <c:pt idx="241">
                  <c:v>2.8527108255079638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  <c:pt idx="123">
                  <c:v>43693</c:v>
                </c:pt>
                <c:pt idx="124">
                  <c:v>43692</c:v>
                </c:pt>
                <c:pt idx="125">
                  <c:v>43691</c:v>
                </c:pt>
                <c:pt idx="126">
                  <c:v>43690</c:v>
                </c:pt>
                <c:pt idx="127">
                  <c:v>43686</c:v>
                </c:pt>
                <c:pt idx="128">
                  <c:v>43685</c:v>
                </c:pt>
                <c:pt idx="129">
                  <c:v>43684</c:v>
                </c:pt>
                <c:pt idx="130">
                  <c:v>43683</c:v>
                </c:pt>
                <c:pt idx="131">
                  <c:v>43682</c:v>
                </c:pt>
                <c:pt idx="132">
                  <c:v>43679</c:v>
                </c:pt>
                <c:pt idx="133">
                  <c:v>43678</c:v>
                </c:pt>
                <c:pt idx="134">
                  <c:v>43677</c:v>
                </c:pt>
                <c:pt idx="135">
                  <c:v>43676</c:v>
                </c:pt>
                <c:pt idx="136">
                  <c:v>43675</c:v>
                </c:pt>
                <c:pt idx="137">
                  <c:v>43672</c:v>
                </c:pt>
                <c:pt idx="138">
                  <c:v>43671</c:v>
                </c:pt>
                <c:pt idx="139">
                  <c:v>43670</c:v>
                </c:pt>
                <c:pt idx="140">
                  <c:v>43669</c:v>
                </c:pt>
                <c:pt idx="141">
                  <c:v>43668</c:v>
                </c:pt>
                <c:pt idx="142">
                  <c:v>43665</c:v>
                </c:pt>
                <c:pt idx="143">
                  <c:v>43664</c:v>
                </c:pt>
                <c:pt idx="144">
                  <c:v>43663</c:v>
                </c:pt>
                <c:pt idx="145">
                  <c:v>43662</c:v>
                </c:pt>
                <c:pt idx="146">
                  <c:v>43658</c:v>
                </c:pt>
                <c:pt idx="147">
                  <c:v>43657</c:v>
                </c:pt>
                <c:pt idx="148">
                  <c:v>43656</c:v>
                </c:pt>
                <c:pt idx="149">
                  <c:v>43655</c:v>
                </c:pt>
                <c:pt idx="150">
                  <c:v>43654</c:v>
                </c:pt>
                <c:pt idx="151">
                  <c:v>43651</c:v>
                </c:pt>
                <c:pt idx="152">
                  <c:v>43650</c:v>
                </c:pt>
                <c:pt idx="153">
                  <c:v>43649</c:v>
                </c:pt>
                <c:pt idx="154">
                  <c:v>43648</c:v>
                </c:pt>
                <c:pt idx="155">
                  <c:v>43647</c:v>
                </c:pt>
                <c:pt idx="156">
                  <c:v>43644</c:v>
                </c:pt>
                <c:pt idx="157">
                  <c:v>43643</c:v>
                </c:pt>
                <c:pt idx="158">
                  <c:v>43642</c:v>
                </c:pt>
                <c:pt idx="159">
                  <c:v>43641</c:v>
                </c:pt>
                <c:pt idx="160">
                  <c:v>43640</c:v>
                </c:pt>
                <c:pt idx="161">
                  <c:v>43637</c:v>
                </c:pt>
                <c:pt idx="162">
                  <c:v>43636</c:v>
                </c:pt>
                <c:pt idx="163">
                  <c:v>43635</c:v>
                </c:pt>
                <c:pt idx="164">
                  <c:v>43634</c:v>
                </c:pt>
                <c:pt idx="165">
                  <c:v>43633</c:v>
                </c:pt>
                <c:pt idx="166">
                  <c:v>43630</c:v>
                </c:pt>
                <c:pt idx="167">
                  <c:v>43629</c:v>
                </c:pt>
                <c:pt idx="168">
                  <c:v>43628</c:v>
                </c:pt>
                <c:pt idx="169">
                  <c:v>43627</c:v>
                </c:pt>
                <c:pt idx="170">
                  <c:v>43626</c:v>
                </c:pt>
                <c:pt idx="171">
                  <c:v>43623</c:v>
                </c:pt>
                <c:pt idx="172">
                  <c:v>43622</c:v>
                </c:pt>
                <c:pt idx="173">
                  <c:v>43621</c:v>
                </c:pt>
                <c:pt idx="174">
                  <c:v>43620</c:v>
                </c:pt>
                <c:pt idx="175">
                  <c:v>43619</c:v>
                </c:pt>
                <c:pt idx="176">
                  <c:v>43616</c:v>
                </c:pt>
                <c:pt idx="177">
                  <c:v>43615</c:v>
                </c:pt>
                <c:pt idx="178">
                  <c:v>43614</c:v>
                </c:pt>
                <c:pt idx="179">
                  <c:v>43613</c:v>
                </c:pt>
                <c:pt idx="180">
                  <c:v>43612</c:v>
                </c:pt>
                <c:pt idx="181">
                  <c:v>43609</c:v>
                </c:pt>
                <c:pt idx="182">
                  <c:v>43608</c:v>
                </c:pt>
                <c:pt idx="183">
                  <c:v>43607</c:v>
                </c:pt>
                <c:pt idx="184">
                  <c:v>43606</c:v>
                </c:pt>
                <c:pt idx="185">
                  <c:v>43605</c:v>
                </c:pt>
                <c:pt idx="186">
                  <c:v>43602</c:v>
                </c:pt>
                <c:pt idx="187">
                  <c:v>43601</c:v>
                </c:pt>
                <c:pt idx="188">
                  <c:v>43600</c:v>
                </c:pt>
                <c:pt idx="189">
                  <c:v>43599</c:v>
                </c:pt>
                <c:pt idx="190">
                  <c:v>43598</c:v>
                </c:pt>
                <c:pt idx="191">
                  <c:v>43595</c:v>
                </c:pt>
                <c:pt idx="192">
                  <c:v>43594</c:v>
                </c:pt>
                <c:pt idx="193">
                  <c:v>43593</c:v>
                </c:pt>
                <c:pt idx="194">
                  <c:v>43592</c:v>
                </c:pt>
                <c:pt idx="195">
                  <c:v>43581</c:v>
                </c:pt>
                <c:pt idx="196">
                  <c:v>43580</c:v>
                </c:pt>
                <c:pt idx="197">
                  <c:v>43579</c:v>
                </c:pt>
                <c:pt idx="198">
                  <c:v>43578</c:v>
                </c:pt>
                <c:pt idx="199">
                  <c:v>43577</c:v>
                </c:pt>
                <c:pt idx="200">
                  <c:v>43574</c:v>
                </c:pt>
                <c:pt idx="201">
                  <c:v>43573</c:v>
                </c:pt>
                <c:pt idx="202">
                  <c:v>43572</c:v>
                </c:pt>
                <c:pt idx="203">
                  <c:v>43571</c:v>
                </c:pt>
                <c:pt idx="204">
                  <c:v>43570</c:v>
                </c:pt>
                <c:pt idx="205">
                  <c:v>43567</c:v>
                </c:pt>
                <c:pt idx="206">
                  <c:v>43566</c:v>
                </c:pt>
                <c:pt idx="207">
                  <c:v>43565</c:v>
                </c:pt>
                <c:pt idx="208">
                  <c:v>43564</c:v>
                </c:pt>
                <c:pt idx="209">
                  <c:v>43563</c:v>
                </c:pt>
                <c:pt idx="210">
                  <c:v>43560</c:v>
                </c:pt>
                <c:pt idx="211">
                  <c:v>43559</c:v>
                </c:pt>
                <c:pt idx="212">
                  <c:v>43558</c:v>
                </c:pt>
                <c:pt idx="213">
                  <c:v>43557</c:v>
                </c:pt>
                <c:pt idx="214">
                  <c:v>43556</c:v>
                </c:pt>
                <c:pt idx="215">
                  <c:v>43553</c:v>
                </c:pt>
                <c:pt idx="216">
                  <c:v>43552</c:v>
                </c:pt>
                <c:pt idx="217">
                  <c:v>43551</c:v>
                </c:pt>
                <c:pt idx="218">
                  <c:v>43550</c:v>
                </c:pt>
                <c:pt idx="219">
                  <c:v>43549</c:v>
                </c:pt>
                <c:pt idx="220">
                  <c:v>43546</c:v>
                </c:pt>
                <c:pt idx="221">
                  <c:v>43544</c:v>
                </c:pt>
                <c:pt idx="222">
                  <c:v>43543</c:v>
                </c:pt>
                <c:pt idx="223">
                  <c:v>43542</c:v>
                </c:pt>
                <c:pt idx="224">
                  <c:v>43539</c:v>
                </c:pt>
                <c:pt idx="225">
                  <c:v>43538</c:v>
                </c:pt>
                <c:pt idx="226">
                  <c:v>43537</c:v>
                </c:pt>
                <c:pt idx="227">
                  <c:v>43536</c:v>
                </c:pt>
                <c:pt idx="228">
                  <c:v>43535</c:v>
                </c:pt>
                <c:pt idx="229">
                  <c:v>43532</c:v>
                </c:pt>
                <c:pt idx="230">
                  <c:v>43531</c:v>
                </c:pt>
                <c:pt idx="231">
                  <c:v>43530</c:v>
                </c:pt>
                <c:pt idx="232">
                  <c:v>43529</c:v>
                </c:pt>
                <c:pt idx="233">
                  <c:v>43528</c:v>
                </c:pt>
                <c:pt idx="234">
                  <c:v>43525</c:v>
                </c:pt>
                <c:pt idx="235">
                  <c:v>43524</c:v>
                </c:pt>
                <c:pt idx="236">
                  <c:v>43523</c:v>
                </c:pt>
                <c:pt idx="237">
                  <c:v>43522</c:v>
                </c:pt>
                <c:pt idx="238">
                  <c:v>43521</c:v>
                </c:pt>
                <c:pt idx="239">
                  <c:v>43518</c:v>
                </c:pt>
                <c:pt idx="240">
                  <c:v>43517</c:v>
                </c:pt>
                <c:pt idx="241">
                  <c:v>43516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3.9159706079841601</c:v>
                </c:pt>
                <c:pt idx="1">
                  <c:v>3.9095628512538299</c:v>
                </c:pt>
                <c:pt idx="2">
                  <c:v>3.90288925260342</c:v>
                </c:pt>
                <c:pt idx="3">
                  <c:v>3.8967808365299099</c:v>
                </c:pt>
                <c:pt idx="4">
                  <c:v>3.89194753972318</c:v>
                </c:pt>
                <c:pt idx="5">
                  <c:v>3.88794365088722</c:v>
                </c:pt>
                <c:pt idx="6">
                  <c:v>3.8835210385207</c:v>
                </c:pt>
                <c:pt idx="7">
                  <c:v>3.8802259754872699</c:v>
                </c:pt>
                <c:pt idx="8">
                  <c:v>3.8778760995567501</c:v>
                </c:pt>
                <c:pt idx="9">
                  <c:v>3.8745603286663801</c:v>
                </c:pt>
                <c:pt idx="10">
                  <c:v>3.8705659965637298</c:v>
                </c:pt>
                <c:pt idx="11">
                  <c:v>3.86651384179275</c:v>
                </c:pt>
                <c:pt idx="12">
                  <c:v>3.86408114116248</c:v>
                </c:pt>
                <c:pt idx="13">
                  <c:v>3.8605643993635299</c:v>
                </c:pt>
                <c:pt idx="14">
                  <c:v>3.8569770054366201</c:v>
                </c:pt>
                <c:pt idx="15">
                  <c:v>3.8533083507183399</c:v>
                </c:pt>
                <c:pt idx="16">
                  <c:v>3.8498523939766698</c:v>
                </c:pt>
                <c:pt idx="17">
                  <c:v>3.8457432164030698</c:v>
                </c:pt>
                <c:pt idx="18">
                  <c:v>3.8405706617415198</c:v>
                </c:pt>
                <c:pt idx="19">
                  <c:v>3.8368133176780699</c:v>
                </c:pt>
                <c:pt idx="20">
                  <c:v>3.8341199508769801</c:v>
                </c:pt>
                <c:pt idx="21">
                  <c:v>3.8320495721447401</c:v>
                </c:pt>
                <c:pt idx="22">
                  <c:v>3.83074812531467</c:v>
                </c:pt>
                <c:pt idx="23">
                  <c:v>3.8285908207764101</c:v>
                </c:pt>
                <c:pt idx="24">
                  <c:v>3.8284818609699198</c:v>
                </c:pt>
                <c:pt idx="25">
                  <c:v>3.82689617804823</c:v>
                </c:pt>
                <c:pt idx="26">
                  <c:v>3.8278527693641902</c:v>
                </c:pt>
                <c:pt idx="27">
                  <c:v>3.8307930113917701</c:v>
                </c:pt>
                <c:pt idx="28">
                  <c:v>3.8341515505878299</c:v>
                </c:pt>
                <c:pt idx="29">
                  <c:v>3.8386577009550198</c:v>
                </c:pt>
                <c:pt idx="30">
                  <c:v>3.84194862406583</c:v>
                </c:pt>
                <c:pt idx="31">
                  <c:v>3.84542803625554</c:v>
                </c:pt>
                <c:pt idx="32">
                  <c:v>3.8495498605464502</c:v>
                </c:pt>
                <c:pt idx="33">
                  <c:v>3.8553612285706902</c:v>
                </c:pt>
                <c:pt idx="34">
                  <c:v>3.86213965500116</c:v>
                </c:pt>
                <c:pt idx="35">
                  <c:v>3.8668111838572599</c:v>
                </c:pt>
                <c:pt idx="36">
                  <c:v>3.8728044866468299</c:v>
                </c:pt>
                <c:pt idx="37">
                  <c:v>3.8774111563246398</c:v>
                </c:pt>
                <c:pt idx="38">
                  <c:v>3.8821645645243499</c:v>
                </c:pt>
                <c:pt idx="39">
                  <c:v>3.88457069088911</c:v>
                </c:pt>
                <c:pt idx="40">
                  <c:v>3.88746034187329</c:v>
                </c:pt>
                <c:pt idx="41">
                  <c:v>3.8904062278281302</c:v>
                </c:pt>
                <c:pt idx="42">
                  <c:v>3.8936931813326399</c:v>
                </c:pt>
                <c:pt idx="43">
                  <c:v>3.8972512849877199</c:v>
                </c:pt>
                <c:pt idx="44">
                  <c:v>3.90116584675734</c:v>
                </c:pt>
                <c:pt idx="45">
                  <c:v>3.9027330261252402</c:v>
                </c:pt>
                <c:pt idx="46">
                  <c:v>3.90498006383678</c:v>
                </c:pt>
                <c:pt idx="47">
                  <c:v>3.9061183431819599</c:v>
                </c:pt>
                <c:pt idx="48">
                  <c:v>3.90498240541771</c:v>
                </c:pt>
                <c:pt idx="49">
                  <c:v>3.90313098878369</c:v>
                </c:pt>
                <c:pt idx="50">
                  <c:v>3.89973506815481</c:v>
                </c:pt>
                <c:pt idx="51">
                  <c:v>3.89854839963398</c:v>
                </c:pt>
                <c:pt idx="52">
                  <c:v>3.8993020628494799</c:v>
                </c:pt>
                <c:pt idx="53">
                  <c:v>3.9011531810900602</c:v>
                </c:pt>
                <c:pt idx="54">
                  <c:v>3.9083918398671802</c:v>
                </c:pt>
                <c:pt idx="55">
                  <c:v>3.9118752649238702</c:v>
                </c:pt>
                <c:pt idx="56">
                  <c:v>3.9156741575998701</c:v>
                </c:pt>
                <c:pt idx="57">
                  <c:v>3.9200739719275801</c:v>
                </c:pt>
                <c:pt idx="58">
                  <c:v>3.9229273976748402</c:v>
                </c:pt>
                <c:pt idx="59">
                  <c:v>3.92506962332026</c:v>
                </c:pt>
                <c:pt idx="60">
                  <c:v>3.92938456953221</c:v>
                </c:pt>
                <c:pt idx="61">
                  <c:v>3.9320046454542901</c:v>
                </c:pt>
                <c:pt idx="62">
                  <c:v>3.93658582547152</c:v>
                </c:pt>
                <c:pt idx="63">
                  <c:v>3.9424598561617201</c:v>
                </c:pt>
                <c:pt idx="64">
                  <c:v>3.9476208503252699</c:v>
                </c:pt>
                <c:pt idx="65">
                  <c:v>3.9518923324539901</c:v>
                </c:pt>
                <c:pt idx="66">
                  <c:v>3.9574367086658899</c:v>
                </c:pt>
                <c:pt idx="67">
                  <c:v>3.9632436784263398</c:v>
                </c:pt>
                <c:pt idx="68">
                  <c:v>3.9678710929942298</c:v>
                </c:pt>
                <c:pt idx="69">
                  <c:v>3.9715337423828299</c:v>
                </c:pt>
                <c:pt idx="70">
                  <c:v>3.9761564541044701</c:v>
                </c:pt>
                <c:pt idx="71">
                  <c:v>3.9790097321685902</c:v>
                </c:pt>
                <c:pt idx="72">
                  <c:v>3.98177823464122</c:v>
                </c:pt>
                <c:pt idx="73">
                  <c:v>3.9841276936507901</c:v>
                </c:pt>
                <c:pt idx="74">
                  <c:v>3.9870146030637201</c:v>
                </c:pt>
                <c:pt idx="75">
                  <c:v>3.9890966104076599</c:v>
                </c:pt>
                <c:pt idx="76">
                  <c:v>3.9904795401488</c:v>
                </c:pt>
                <c:pt idx="77">
                  <c:v>3.9912882590865699</c:v>
                </c:pt>
                <c:pt idx="78">
                  <c:v>3.99282569806345</c:v>
                </c:pt>
                <c:pt idx="79">
                  <c:v>3.9949158884411702</c:v>
                </c:pt>
                <c:pt idx="80">
                  <c:v>3.9967256316501398</c:v>
                </c:pt>
                <c:pt idx="81">
                  <c:v>3.9990790705599899</c:v>
                </c:pt>
                <c:pt idx="82">
                  <c:v>4.0010737914624404</c:v>
                </c:pt>
                <c:pt idx="83">
                  <c:v>4.0038803673040899</c:v>
                </c:pt>
                <c:pt idx="84">
                  <c:v>4.0097441866634496</c:v>
                </c:pt>
                <c:pt idx="85">
                  <c:v>4.0174889553047697</c:v>
                </c:pt>
                <c:pt idx="86">
                  <c:v>4.0246068303925098</c:v>
                </c:pt>
                <c:pt idx="87">
                  <c:v>4.0301526114677104</c:v>
                </c:pt>
                <c:pt idx="88">
                  <c:v>4.0354173392827697</c:v>
                </c:pt>
                <c:pt idx="89">
                  <c:v>4.0401389851191203</c:v>
                </c:pt>
                <c:pt idx="90">
                  <c:v>4.0452121691615996</c:v>
                </c:pt>
                <c:pt idx="91">
                  <c:v>4.04920144345179</c:v>
                </c:pt>
                <c:pt idx="92">
                  <c:v>4.0536983524668502</c:v>
                </c:pt>
                <c:pt idx="93">
                  <c:v>4.05821993386781</c:v>
                </c:pt>
                <c:pt idx="94">
                  <c:v>4.0614313687244703</c:v>
                </c:pt>
                <c:pt idx="95">
                  <c:v>4.0633321977482897</c:v>
                </c:pt>
                <c:pt idx="96">
                  <c:v>4.0638747206021604</c:v>
                </c:pt>
                <c:pt idx="97">
                  <c:v>4.0640299400928699</c:v>
                </c:pt>
                <c:pt idx="98">
                  <c:v>4.0655941417535297</c:v>
                </c:pt>
                <c:pt idx="99">
                  <c:v>4.0663506118519201</c:v>
                </c:pt>
                <c:pt idx="100">
                  <c:v>4.0676766452196702</c:v>
                </c:pt>
                <c:pt idx="101">
                  <c:v>4.0684626753262396</c:v>
                </c:pt>
                <c:pt idx="102">
                  <c:v>4.0683933361391498</c:v>
                </c:pt>
                <c:pt idx="103">
                  <c:v>4.06801886446274</c:v>
                </c:pt>
                <c:pt idx="104">
                  <c:v>4.0688784909637903</c:v>
                </c:pt>
                <c:pt idx="105">
                  <c:v>4.0693678730785097</c:v>
                </c:pt>
                <c:pt idx="106">
                  <c:v>4.0708827058649097</c:v>
                </c:pt>
                <c:pt idx="107">
                  <c:v>4.0722463251962404</c:v>
                </c:pt>
                <c:pt idx="108">
                  <c:v>4.0715342646050203</c:v>
                </c:pt>
                <c:pt idx="109">
                  <c:v>4.06965111073354</c:v>
                </c:pt>
                <c:pt idx="110">
                  <c:v>4.0692445747759702</c:v>
                </c:pt>
                <c:pt idx="111">
                  <c:v>4.0671824759176003</c:v>
                </c:pt>
                <c:pt idx="112">
                  <c:v>4.0654251123585698</c:v>
                </c:pt>
                <c:pt idx="113">
                  <c:v>4.0628113152450398</c:v>
                </c:pt>
                <c:pt idx="114">
                  <c:v>4.0612900327685404</c:v>
                </c:pt>
                <c:pt idx="115">
                  <c:v>4.05829382280589</c:v>
                </c:pt>
                <c:pt idx="116">
                  <c:v>4.0554152780911803</c:v>
                </c:pt>
                <c:pt idx="117">
                  <c:v>4.0552056619412502</c:v>
                </c:pt>
                <c:pt idx="118">
                  <c:v>4.0527213824904598</c:v>
                </c:pt>
                <c:pt idx="119">
                  <c:v>4.0487128385732296</c:v>
                </c:pt>
                <c:pt idx="120">
                  <c:v>4.0461654179396698</c:v>
                </c:pt>
                <c:pt idx="121">
                  <c:v>4.0435302757575302</c:v>
                </c:pt>
                <c:pt idx="122">
                  <c:v>4.04160379535218</c:v>
                </c:pt>
                <c:pt idx="123">
                  <c:v>4.04133588213152</c:v>
                </c:pt>
                <c:pt idx="124">
                  <c:v>4.04121129420672</c:v>
                </c:pt>
                <c:pt idx="125">
                  <c:v>4.0424760813819498</c:v>
                </c:pt>
                <c:pt idx="126">
                  <c:v>4.0436207331309504</c:v>
                </c:pt>
                <c:pt idx="127">
                  <c:v>4.0447389108841802</c:v>
                </c:pt>
                <c:pt idx="128">
                  <c:v>4.04495411202429</c:v>
                </c:pt>
                <c:pt idx="129">
                  <c:v>4.0411635716644101</c:v>
                </c:pt>
                <c:pt idx="130">
                  <c:v>4.0384948572900896</c:v>
                </c:pt>
                <c:pt idx="131">
                  <c:v>4.0354770697657303</c:v>
                </c:pt>
                <c:pt idx="132">
                  <c:v>4.0339122532804703</c:v>
                </c:pt>
                <c:pt idx="133">
                  <c:v>4.0330209637623504</c:v>
                </c:pt>
                <c:pt idx="134">
                  <c:v>4.0328784055319096</c:v>
                </c:pt>
                <c:pt idx="135">
                  <c:v>4.0322660899253302</c:v>
                </c:pt>
                <c:pt idx="136">
                  <c:v>4.03106065038354</c:v>
                </c:pt>
                <c:pt idx="137">
                  <c:v>4.0283365676113396</c:v>
                </c:pt>
                <c:pt idx="138">
                  <c:v>4.0255818550986797</c:v>
                </c:pt>
                <c:pt idx="139">
                  <c:v>4.0229183634326304</c:v>
                </c:pt>
                <c:pt idx="140">
                  <c:v>4.0213315180429401</c:v>
                </c:pt>
                <c:pt idx="141">
                  <c:v>4.0193287685641597</c:v>
                </c:pt>
                <c:pt idx="142">
                  <c:v>4.0163489742586203</c:v>
                </c:pt>
                <c:pt idx="143">
                  <c:v>4.0124671054074801</c:v>
                </c:pt>
                <c:pt idx="144">
                  <c:v>4.0085504464121096</c:v>
                </c:pt>
                <c:pt idx="145">
                  <c:v>4.0059576728189903</c:v>
                </c:pt>
                <c:pt idx="146">
                  <c:v>4.0029782448012803</c:v>
                </c:pt>
                <c:pt idx="147">
                  <c:v>3.9999557062003399</c:v>
                </c:pt>
                <c:pt idx="148">
                  <c:v>3.99669463102915</c:v>
                </c:pt>
                <c:pt idx="149">
                  <c:v>3.9942169697134098</c:v>
                </c:pt>
                <c:pt idx="150">
                  <c:v>3.99254621306719</c:v>
                </c:pt>
                <c:pt idx="151">
                  <c:v>3.99232192609053</c:v>
                </c:pt>
                <c:pt idx="152">
                  <c:v>3.9924016335453998</c:v>
                </c:pt>
                <c:pt idx="153">
                  <c:v>3.99114423128065</c:v>
                </c:pt>
                <c:pt idx="154">
                  <c:v>3.9888268757932401</c:v>
                </c:pt>
                <c:pt idx="155">
                  <c:v>3.9869421762937201</c:v>
                </c:pt>
                <c:pt idx="156">
                  <c:v>3.9845336802058902</c:v>
                </c:pt>
                <c:pt idx="157">
                  <c:v>3.9799287618670101</c:v>
                </c:pt>
                <c:pt idx="158">
                  <c:v>3.97447103425946</c:v>
                </c:pt>
                <c:pt idx="159">
                  <c:v>3.9683283941768801</c:v>
                </c:pt>
                <c:pt idx="160">
                  <c:v>3.9619794078660102</c:v>
                </c:pt>
                <c:pt idx="161">
                  <c:v>3.9564478536994701</c:v>
                </c:pt>
                <c:pt idx="162">
                  <c:v>3.9519032445278901</c:v>
                </c:pt>
                <c:pt idx="163">
                  <c:v>3.9485573498150899</c:v>
                </c:pt>
                <c:pt idx="164">
                  <c:v>3.94399815143615</c:v>
                </c:pt>
                <c:pt idx="165">
                  <c:v>3.9390177437002101</c:v>
                </c:pt>
                <c:pt idx="166">
                  <c:v>3.9344668815123001</c:v>
                </c:pt>
                <c:pt idx="167">
                  <c:v>3.9292813872988499</c:v>
                </c:pt>
                <c:pt idx="168">
                  <c:v>3.9244733466145401</c:v>
                </c:pt>
                <c:pt idx="169">
                  <c:v>3.9197119489225201</c:v>
                </c:pt>
                <c:pt idx="170">
                  <c:v>3.9173023431048799</c:v>
                </c:pt>
                <c:pt idx="171">
                  <c:v>3.9169604953075399</c:v>
                </c:pt>
                <c:pt idx="172">
                  <c:v>3.91550384645141</c:v>
                </c:pt>
                <c:pt idx="173">
                  <c:v>3.9130256024143102</c:v>
                </c:pt>
                <c:pt idx="174">
                  <c:v>3.9121837145551699</c:v>
                </c:pt>
                <c:pt idx="175">
                  <c:v>3.91050480327613</c:v>
                </c:pt>
                <c:pt idx="176">
                  <c:v>3.9082900548760202</c:v>
                </c:pt>
                <c:pt idx="177">
                  <c:v>3.9055602167276402</c:v>
                </c:pt>
                <c:pt idx="178">
                  <c:v>3.9032639254405201</c:v>
                </c:pt>
                <c:pt idx="179">
                  <c:v>3.90019871524522</c:v>
                </c:pt>
                <c:pt idx="180">
                  <c:v>3.8962437682975501</c:v>
                </c:pt>
                <c:pt idx="181">
                  <c:v>3.8918704897080598</c:v>
                </c:pt>
                <c:pt idx="182">
                  <c:v>3.8867590152654299</c:v>
                </c:pt>
                <c:pt idx="183">
                  <c:v>3.8805913090977202</c:v>
                </c:pt>
                <c:pt idx="184">
                  <c:v>3.8742921793030498</c:v>
                </c:pt>
                <c:pt idx="185">
                  <c:v>3.8682862975834902</c:v>
                </c:pt>
                <c:pt idx="186">
                  <c:v>3.86297680815029</c:v>
                </c:pt>
                <c:pt idx="187">
                  <c:v>3.8578318986049598</c:v>
                </c:pt>
                <c:pt idx="188">
                  <c:v>3.8533857181083699</c:v>
                </c:pt>
                <c:pt idx="189">
                  <c:v>3.8493161243210401</c:v>
                </c:pt>
                <c:pt idx="190">
                  <c:v>3.8443520041201702</c:v>
                </c:pt>
                <c:pt idx="191">
                  <c:v>3.8392710736542499</c:v>
                </c:pt>
                <c:pt idx="192">
                  <c:v>3.8335813218324102</c:v>
                </c:pt>
                <c:pt idx="193">
                  <c:v>3.8289662901340402</c:v>
                </c:pt>
                <c:pt idx="194">
                  <c:v>3.8256244501763002</c:v>
                </c:pt>
                <c:pt idx="195">
                  <c:v>3.82031919179154</c:v>
                </c:pt>
                <c:pt idx="196">
                  <c:v>3.81555951349474</c:v>
                </c:pt>
                <c:pt idx="197">
                  <c:v>3.8124232195598302</c:v>
                </c:pt>
                <c:pt idx="198">
                  <c:v>3.80839830103077</c:v>
                </c:pt>
                <c:pt idx="199">
                  <c:v>3.8040023349986898</c:v>
                </c:pt>
                <c:pt idx="200">
                  <c:v>3.79917676253827</c:v>
                </c:pt>
                <c:pt idx="201">
                  <c:v>3.7937540359229498</c:v>
                </c:pt>
                <c:pt idx="202">
                  <c:v>3.7866841268770202</c:v>
                </c:pt>
                <c:pt idx="203">
                  <c:v>3.78101450650116</c:v>
                </c:pt>
                <c:pt idx="204">
                  <c:v>3.7741690230628002</c:v>
                </c:pt>
                <c:pt idx="205">
                  <c:v>3.7681804795703799</c:v>
                </c:pt>
                <c:pt idx="206">
                  <c:v>3.7613631366455</c:v>
                </c:pt>
                <c:pt idx="207">
                  <c:v>3.75326223085405</c:v>
                </c:pt>
                <c:pt idx="208">
                  <c:v>3.74607023585718</c:v>
                </c:pt>
                <c:pt idx="209">
                  <c:v>3.7376810811522301</c:v>
                </c:pt>
                <c:pt idx="210">
                  <c:v>3.72984452933669</c:v>
                </c:pt>
                <c:pt idx="211">
                  <c:v>3.7222051859610801</c:v>
                </c:pt>
                <c:pt idx="212">
                  <c:v>3.7137916914096598</c:v>
                </c:pt>
                <c:pt idx="213">
                  <c:v>3.7065515879076099</c:v>
                </c:pt>
                <c:pt idx="214">
                  <c:v>3.6987401414035901</c:v>
                </c:pt>
                <c:pt idx="215">
                  <c:v>3.6885580121786701</c:v>
                </c:pt>
                <c:pt idx="216">
                  <c:v>3.6779832912307899</c:v>
                </c:pt>
                <c:pt idx="217">
                  <c:v>3.6670005160867301</c:v>
                </c:pt>
                <c:pt idx="218">
                  <c:v>3.6582368145458202</c:v>
                </c:pt>
                <c:pt idx="219">
                  <c:v>3.6497542294637801</c:v>
                </c:pt>
                <c:pt idx="220">
                  <c:v>3.64186552063068</c:v>
                </c:pt>
                <c:pt idx="221">
                  <c:v>3.6361307985681601</c:v>
                </c:pt>
                <c:pt idx="222">
                  <c:v>3.6301558859176302</c:v>
                </c:pt>
                <c:pt idx="223">
                  <c:v>3.6248889306506702</c:v>
                </c:pt>
                <c:pt idx="224">
                  <c:v>3.6194613592829299</c:v>
                </c:pt>
                <c:pt idx="225">
                  <c:v>3.61373044478621</c:v>
                </c:pt>
                <c:pt idx="226">
                  <c:v>3.6061621266800099</c:v>
                </c:pt>
                <c:pt idx="227">
                  <c:v>3.5958580866356402</c:v>
                </c:pt>
                <c:pt idx="228">
                  <c:v>3.5846358065227899</c:v>
                </c:pt>
                <c:pt idx="229">
                  <c:v>3.5724317414018198</c:v>
                </c:pt>
                <c:pt idx="230">
                  <c:v>3.5592506940636799</c:v>
                </c:pt>
                <c:pt idx="231">
                  <c:v>3.5471033338168199</c:v>
                </c:pt>
                <c:pt idx="232">
                  <c:v>3.5358717560096999</c:v>
                </c:pt>
                <c:pt idx="233">
                  <c:v>3.5239783771281701</c:v>
                </c:pt>
                <c:pt idx="234">
                  <c:v>3.5123114617959801</c:v>
                </c:pt>
                <c:pt idx="235">
                  <c:v>3.5001906521678099</c:v>
                </c:pt>
                <c:pt idx="236">
                  <c:v>3.4879115969227699</c:v>
                </c:pt>
                <c:pt idx="237">
                  <c:v>3.4759066491252999</c:v>
                </c:pt>
                <c:pt idx="238">
                  <c:v>3.4628144599581598</c:v>
                </c:pt>
                <c:pt idx="239">
                  <c:v>3.4532860869904698</c:v>
                </c:pt>
                <c:pt idx="240">
                  <c:v>3.44407653906155</c:v>
                </c:pt>
                <c:pt idx="241">
                  <c:v>3.4356670770506299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4.3117401568609193"/>
          <c:min val="2.752710825507963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CLOSE_5233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2946</c:v>
                </c:pt>
                <c:pt idx="1">
                  <c:v>2954</c:v>
                </c:pt>
                <c:pt idx="2">
                  <c:v>2990</c:v>
                </c:pt>
                <c:pt idx="3">
                  <c:v>2992</c:v>
                </c:pt>
                <c:pt idx="4">
                  <c:v>2990</c:v>
                </c:pt>
                <c:pt idx="5">
                  <c:v>2971</c:v>
                </c:pt>
                <c:pt idx="6">
                  <c:v>3030</c:v>
                </c:pt>
                <c:pt idx="7">
                  <c:v>3045</c:v>
                </c:pt>
                <c:pt idx="8">
                  <c:v>3040</c:v>
                </c:pt>
                <c:pt idx="9">
                  <c:v>3050</c:v>
                </c:pt>
                <c:pt idx="10">
                  <c:v>3000</c:v>
                </c:pt>
                <c:pt idx="11">
                  <c:v>2967</c:v>
                </c:pt>
                <c:pt idx="12">
                  <c:v>2950</c:v>
                </c:pt>
                <c:pt idx="13">
                  <c:v>2984</c:v>
                </c:pt>
                <c:pt idx="14">
                  <c:v>2924</c:v>
                </c:pt>
                <c:pt idx="15">
                  <c:v>2965</c:v>
                </c:pt>
                <c:pt idx="16">
                  <c:v>2942</c:v>
                </c:pt>
                <c:pt idx="17">
                  <c:v>3015</c:v>
                </c:pt>
                <c:pt idx="18">
                  <c:v>3070</c:v>
                </c:pt>
                <c:pt idx="19">
                  <c:v>3060</c:v>
                </c:pt>
                <c:pt idx="20">
                  <c:v>3160</c:v>
                </c:pt>
                <c:pt idx="21">
                  <c:v>3135</c:v>
                </c:pt>
                <c:pt idx="22">
                  <c:v>3155</c:v>
                </c:pt>
                <c:pt idx="23">
                  <c:v>3125</c:v>
                </c:pt>
                <c:pt idx="24">
                  <c:v>3140</c:v>
                </c:pt>
                <c:pt idx="25">
                  <c:v>3085</c:v>
                </c:pt>
                <c:pt idx="26">
                  <c:v>3035</c:v>
                </c:pt>
                <c:pt idx="27">
                  <c:v>3160</c:v>
                </c:pt>
                <c:pt idx="28">
                  <c:v>3145</c:v>
                </c:pt>
                <c:pt idx="29">
                  <c:v>3105</c:v>
                </c:pt>
                <c:pt idx="30">
                  <c:v>3195</c:v>
                </c:pt>
                <c:pt idx="31">
                  <c:v>3130</c:v>
                </c:pt>
                <c:pt idx="32">
                  <c:v>3215</c:v>
                </c:pt>
                <c:pt idx="33">
                  <c:v>3275</c:v>
                </c:pt>
                <c:pt idx="34">
                  <c:v>3285</c:v>
                </c:pt>
                <c:pt idx="35">
                  <c:v>3220</c:v>
                </c:pt>
                <c:pt idx="36">
                  <c:v>3305</c:v>
                </c:pt>
                <c:pt idx="37">
                  <c:v>3285</c:v>
                </c:pt>
                <c:pt idx="38">
                  <c:v>3360</c:v>
                </c:pt>
                <c:pt idx="39">
                  <c:v>3405</c:v>
                </c:pt>
                <c:pt idx="40">
                  <c:v>3380</c:v>
                </c:pt>
                <c:pt idx="41">
                  <c:v>3295</c:v>
                </c:pt>
                <c:pt idx="42">
                  <c:v>3345</c:v>
                </c:pt>
                <c:pt idx="43">
                  <c:v>3355</c:v>
                </c:pt>
                <c:pt idx="44">
                  <c:v>3370</c:v>
                </c:pt>
                <c:pt idx="45">
                  <c:v>3365</c:v>
                </c:pt>
                <c:pt idx="46">
                  <c:v>3440</c:v>
                </c:pt>
                <c:pt idx="47">
                  <c:v>3480</c:v>
                </c:pt>
                <c:pt idx="48">
                  <c:v>3515</c:v>
                </c:pt>
                <c:pt idx="49">
                  <c:v>3490</c:v>
                </c:pt>
                <c:pt idx="50">
                  <c:v>3310</c:v>
                </c:pt>
                <c:pt idx="51">
                  <c:v>3250</c:v>
                </c:pt>
                <c:pt idx="52">
                  <c:v>3240</c:v>
                </c:pt>
                <c:pt idx="53">
                  <c:v>3165</c:v>
                </c:pt>
                <c:pt idx="54">
                  <c:v>3265</c:v>
                </c:pt>
                <c:pt idx="55">
                  <c:v>3285</c:v>
                </c:pt>
                <c:pt idx="56">
                  <c:v>3205</c:v>
                </c:pt>
                <c:pt idx="57">
                  <c:v>3240</c:v>
                </c:pt>
                <c:pt idx="58">
                  <c:v>3205</c:v>
                </c:pt>
                <c:pt idx="59">
                  <c:v>3115</c:v>
                </c:pt>
                <c:pt idx="60">
                  <c:v>3195</c:v>
                </c:pt>
                <c:pt idx="61">
                  <c:v>3225</c:v>
                </c:pt>
                <c:pt idx="62">
                  <c:v>3195</c:v>
                </c:pt>
                <c:pt idx="63">
                  <c:v>3230</c:v>
                </c:pt>
                <c:pt idx="64">
                  <c:v>3260</c:v>
                </c:pt>
                <c:pt idx="65">
                  <c:v>3250</c:v>
                </c:pt>
                <c:pt idx="66">
                  <c:v>3210</c:v>
                </c:pt>
                <c:pt idx="67">
                  <c:v>3220</c:v>
                </c:pt>
                <c:pt idx="68">
                  <c:v>3245</c:v>
                </c:pt>
                <c:pt idx="69">
                  <c:v>3205</c:v>
                </c:pt>
                <c:pt idx="70">
                  <c:v>3200</c:v>
                </c:pt>
                <c:pt idx="71">
                  <c:v>3150</c:v>
                </c:pt>
                <c:pt idx="72">
                  <c:v>3085</c:v>
                </c:pt>
                <c:pt idx="73">
                  <c:v>3080</c:v>
                </c:pt>
                <c:pt idx="74">
                  <c:v>3120</c:v>
                </c:pt>
                <c:pt idx="75">
                  <c:v>3125</c:v>
                </c:pt>
                <c:pt idx="76">
                  <c:v>3120</c:v>
                </c:pt>
                <c:pt idx="77">
                  <c:v>3145</c:v>
                </c:pt>
                <c:pt idx="78">
                  <c:v>3170</c:v>
                </c:pt>
                <c:pt idx="79">
                  <c:v>3115</c:v>
                </c:pt>
                <c:pt idx="80">
                  <c:v>3070</c:v>
                </c:pt>
                <c:pt idx="81">
                  <c:v>3140</c:v>
                </c:pt>
                <c:pt idx="82">
                  <c:v>3105</c:v>
                </c:pt>
                <c:pt idx="83">
                  <c:v>3050</c:v>
                </c:pt>
                <c:pt idx="84">
                  <c:v>2909</c:v>
                </c:pt>
                <c:pt idx="85">
                  <c:v>2841</c:v>
                </c:pt>
                <c:pt idx="86">
                  <c:v>2836</c:v>
                </c:pt>
                <c:pt idx="87">
                  <c:v>2810</c:v>
                </c:pt>
                <c:pt idx="88">
                  <c:v>2821</c:v>
                </c:pt>
                <c:pt idx="89">
                  <c:v>2802</c:v>
                </c:pt>
                <c:pt idx="90">
                  <c:v>2803</c:v>
                </c:pt>
                <c:pt idx="91">
                  <c:v>2809</c:v>
                </c:pt>
                <c:pt idx="92">
                  <c:v>2845</c:v>
                </c:pt>
                <c:pt idx="93">
                  <c:v>2903</c:v>
                </c:pt>
                <c:pt idx="94">
                  <c:v>2891</c:v>
                </c:pt>
                <c:pt idx="95">
                  <c:v>2969</c:v>
                </c:pt>
                <c:pt idx="96">
                  <c:v>3000</c:v>
                </c:pt>
                <c:pt idx="97">
                  <c:v>2893</c:v>
                </c:pt>
                <c:pt idx="98">
                  <c:v>2944</c:v>
                </c:pt>
                <c:pt idx="99">
                  <c:v>2930</c:v>
                </c:pt>
                <c:pt idx="100">
                  <c:v>2915</c:v>
                </c:pt>
                <c:pt idx="101">
                  <c:v>2919</c:v>
                </c:pt>
                <c:pt idx="102">
                  <c:v>2934</c:v>
                </c:pt>
                <c:pt idx="103">
                  <c:v>2930</c:v>
                </c:pt>
                <c:pt idx="104">
                  <c:v>2885</c:v>
                </c:pt>
                <c:pt idx="105">
                  <c:v>2860</c:v>
                </c:pt>
                <c:pt idx="106">
                  <c:v>2843</c:v>
                </c:pt>
                <c:pt idx="107">
                  <c:v>2772</c:v>
                </c:pt>
                <c:pt idx="108">
                  <c:v>2762</c:v>
                </c:pt>
                <c:pt idx="109">
                  <c:v>2726</c:v>
                </c:pt>
                <c:pt idx="110">
                  <c:v>2722</c:v>
                </c:pt>
                <c:pt idx="111">
                  <c:v>2736</c:v>
                </c:pt>
                <c:pt idx="112">
                  <c:v>2693</c:v>
                </c:pt>
                <c:pt idx="113">
                  <c:v>2682</c:v>
                </c:pt>
                <c:pt idx="114">
                  <c:v>2670</c:v>
                </c:pt>
                <c:pt idx="115">
                  <c:v>2666</c:v>
                </c:pt>
                <c:pt idx="116">
                  <c:v>2614</c:v>
                </c:pt>
                <c:pt idx="117">
                  <c:v>2620</c:v>
                </c:pt>
                <c:pt idx="118">
                  <c:v>2680</c:v>
                </c:pt>
                <c:pt idx="119">
                  <c:v>2680</c:v>
                </c:pt>
                <c:pt idx="120">
                  <c:v>2629</c:v>
                </c:pt>
                <c:pt idx="121">
                  <c:v>2666</c:v>
                </c:pt>
                <c:pt idx="122">
                  <c:v>2624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CLOSE_7189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43881</c:v>
                </c:pt>
                <c:pt idx="1">
                  <c:v>43880</c:v>
                </c:pt>
                <c:pt idx="2">
                  <c:v>43879</c:v>
                </c:pt>
                <c:pt idx="3">
                  <c:v>43878</c:v>
                </c:pt>
                <c:pt idx="4">
                  <c:v>43875</c:v>
                </c:pt>
                <c:pt idx="5">
                  <c:v>43874</c:v>
                </c:pt>
                <c:pt idx="6">
                  <c:v>43873</c:v>
                </c:pt>
                <c:pt idx="7">
                  <c:v>43871</c:v>
                </c:pt>
                <c:pt idx="8">
                  <c:v>43868</c:v>
                </c:pt>
                <c:pt idx="9">
                  <c:v>43867</c:v>
                </c:pt>
                <c:pt idx="10">
                  <c:v>43866</c:v>
                </c:pt>
                <c:pt idx="11">
                  <c:v>43865</c:v>
                </c:pt>
                <c:pt idx="12">
                  <c:v>43864</c:v>
                </c:pt>
                <c:pt idx="13">
                  <c:v>43861</c:v>
                </c:pt>
                <c:pt idx="14">
                  <c:v>43860</c:v>
                </c:pt>
                <c:pt idx="15">
                  <c:v>43859</c:v>
                </c:pt>
                <c:pt idx="16">
                  <c:v>43858</c:v>
                </c:pt>
                <c:pt idx="17">
                  <c:v>43857</c:v>
                </c:pt>
                <c:pt idx="18">
                  <c:v>43854</c:v>
                </c:pt>
                <c:pt idx="19">
                  <c:v>43853</c:v>
                </c:pt>
                <c:pt idx="20">
                  <c:v>43852</c:v>
                </c:pt>
                <c:pt idx="21">
                  <c:v>43851</c:v>
                </c:pt>
                <c:pt idx="22">
                  <c:v>43850</c:v>
                </c:pt>
                <c:pt idx="23">
                  <c:v>43847</c:v>
                </c:pt>
                <c:pt idx="24">
                  <c:v>43846</c:v>
                </c:pt>
                <c:pt idx="25">
                  <c:v>43845</c:v>
                </c:pt>
                <c:pt idx="26">
                  <c:v>43844</c:v>
                </c:pt>
                <c:pt idx="27">
                  <c:v>43840</c:v>
                </c:pt>
                <c:pt idx="28">
                  <c:v>43839</c:v>
                </c:pt>
                <c:pt idx="29">
                  <c:v>43838</c:v>
                </c:pt>
                <c:pt idx="30">
                  <c:v>43837</c:v>
                </c:pt>
                <c:pt idx="31">
                  <c:v>43836</c:v>
                </c:pt>
                <c:pt idx="32">
                  <c:v>43829</c:v>
                </c:pt>
                <c:pt idx="33">
                  <c:v>43826</c:v>
                </c:pt>
                <c:pt idx="34">
                  <c:v>43825</c:v>
                </c:pt>
                <c:pt idx="35">
                  <c:v>43824</c:v>
                </c:pt>
                <c:pt idx="36">
                  <c:v>43823</c:v>
                </c:pt>
                <c:pt idx="37">
                  <c:v>43822</c:v>
                </c:pt>
                <c:pt idx="38">
                  <c:v>43819</c:v>
                </c:pt>
                <c:pt idx="39">
                  <c:v>43818</c:v>
                </c:pt>
                <c:pt idx="40">
                  <c:v>43817</c:v>
                </c:pt>
                <c:pt idx="41">
                  <c:v>43816</c:v>
                </c:pt>
                <c:pt idx="42">
                  <c:v>43815</c:v>
                </c:pt>
                <c:pt idx="43">
                  <c:v>43812</c:v>
                </c:pt>
                <c:pt idx="44">
                  <c:v>43811</c:v>
                </c:pt>
                <c:pt idx="45">
                  <c:v>43810</c:v>
                </c:pt>
                <c:pt idx="46">
                  <c:v>43809</c:v>
                </c:pt>
                <c:pt idx="47">
                  <c:v>43808</c:v>
                </c:pt>
                <c:pt idx="48">
                  <c:v>43805</c:v>
                </c:pt>
                <c:pt idx="49">
                  <c:v>43804</c:v>
                </c:pt>
                <c:pt idx="50">
                  <c:v>43803</c:v>
                </c:pt>
                <c:pt idx="51">
                  <c:v>43802</c:v>
                </c:pt>
                <c:pt idx="52">
                  <c:v>43801</c:v>
                </c:pt>
                <c:pt idx="53">
                  <c:v>43798</c:v>
                </c:pt>
                <c:pt idx="54">
                  <c:v>43797</c:v>
                </c:pt>
                <c:pt idx="55">
                  <c:v>43796</c:v>
                </c:pt>
                <c:pt idx="56">
                  <c:v>43795</c:v>
                </c:pt>
                <c:pt idx="57">
                  <c:v>43794</c:v>
                </c:pt>
                <c:pt idx="58">
                  <c:v>43791</c:v>
                </c:pt>
                <c:pt idx="59">
                  <c:v>43790</c:v>
                </c:pt>
                <c:pt idx="60">
                  <c:v>43789</c:v>
                </c:pt>
                <c:pt idx="61">
                  <c:v>43788</c:v>
                </c:pt>
                <c:pt idx="62">
                  <c:v>43787</c:v>
                </c:pt>
                <c:pt idx="63">
                  <c:v>43784</c:v>
                </c:pt>
                <c:pt idx="64">
                  <c:v>43783</c:v>
                </c:pt>
                <c:pt idx="65">
                  <c:v>43782</c:v>
                </c:pt>
                <c:pt idx="66">
                  <c:v>43781</c:v>
                </c:pt>
                <c:pt idx="67">
                  <c:v>43780</c:v>
                </c:pt>
                <c:pt idx="68">
                  <c:v>43777</c:v>
                </c:pt>
                <c:pt idx="69">
                  <c:v>43776</c:v>
                </c:pt>
                <c:pt idx="70">
                  <c:v>43775</c:v>
                </c:pt>
                <c:pt idx="71">
                  <c:v>43774</c:v>
                </c:pt>
                <c:pt idx="72">
                  <c:v>43770</c:v>
                </c:pt>
                <c:pt idx="73">
                  <c:v>43769</c:v>
                </c:pt>
                <c:pt idx="74">
                  <c:v>43768</c:v>
                </c:pt>
                <c:pt idx="75">
                  <c:v>43767</c:v>
                </c:pt>
                <c:pt idx="76">
                  <c:v>43766</c:v>
                </c:pt>
                <c:pt idx="77">
                  <c:v>43763</c:v>
                </c:pt>
                <c:pt idx="78">
                  <c:v>43762</c:v>
                </c:pt>
                <c:pt idx="79">
                  <c:v>43761</c:v>
                </c:pt>
                <c:pt idx="80">
                  <c:v>43759</c:v>
                </c:pt>
                <c:pt idx="81">
                  <c:v>43756</c:v>
                </c:pt>
                <c:pt idx="82">
                  <c:v>43755</c:v>
                </c:pt>
                <c:pt idx="83">
                  <c:v>43754</c:v>
                </c:pt>
                <c:pt idx="84">
                  <c:v>43753</c:v>
                </c:pt>
                <c:pt idx="85">
                  <c:v>43749</c:v>
                </c:pt>
                <c:pt idx="86">
                  <c:v>43748</c:v>
                </c:pt>
                <c:pt idx="87">
                  <c:v>43747</c:v>
                </c:pt>
                <c:pt idx="88">
                  <c:v>43746</c:v>
                </c:pt>
                <c:pt idx="89">
                  <c:v>43745</c:v>
                </c:pt>
                <c:pt idx="90">
                  <c:v>43742</c:v>
                </c:pt>
                <c:pt idx="91">
                  <c:v>43741</c:v>
                </c:pt>
                <c:pt idx="92">
                  <c:v>43740</c:v>
                </c:pt>
                <c:pt idx="93">
                  <c:v>43739</c:v>
                </c:pt>
                <c:pt idx="94">
                  <c:v>43738</c:v>
                </c:pt>
                <c:pt idx="95">
                  <c:v>43735</c:v>
                </c:pt>
                <c:pt idx="96">
                  <c:v>43734</c:v>
                </c:pt>
                <c:pt idx="97">
                  <c:v>43733</c:v>
                </c:pt>
                <c:pt idx="98">
                  <c:v>43732</c:v>
                </c:pt>
                <c:pt idx="99">
                  <c:v>43728</c:v>
                </c:pt>
                <c:pt idx="100">
                  <c:v>43727</c:v>
                </c:pt>
                <c:pt idx="101">
                  <c:v>43726</c:v>
                </c:pt>
                <c:pt idx="102">
                  <c:v>43725</c:v>
                </c:pt>
                <c:pt idx="103">
                  <c:v>43721</c:v>
                </c:pt>
                <c:pt idx="104">
                  <c:v>43720</c:v>
                </c:pt>
                <c:pt idx="105">
                  <c:v>43719</c:v>
                </c:pt>
                <c:pt idx="106">
                  <c:v>43718</c:v>
                </c:pt>
                <c:pt idx="107">
                  <c:v>43717</c:v>
                </c:pt>
                <c:pt idx="108">
                  <c:v>43714</c:v>
                </c:pt>
                <c:pt idx="109">
                  <c:v>43713</c:v>
                </c:pt>
                <c:pt idx="110">
                  <c:v>43712</c:v>
                </c:pt>
                <c:pt idx="111">
                  <c:v>43711</c:v>
                </c:pt>
                <c:pt idx="112">
                  <c:v>43710</c:v>
                </c:pt>
                <c:pt idx="113">
                  <c:v>43707</c:v>
                </c:pt>
                <c:pt idx="114">
                  <c:v>43706</c:v>
                </c:pt>
                <c:pt idx="115">
                  <c:v>43705</c:v>
                </c:pt>
                <c:pt idx="116">
                  <c:v>43704</c:v>
                </c:pt>
                <c:pt idx="117">
                  <c:v>43703</c:v>
                </c:pt>
                <c:pt idx="118">
                  <c:v>43700</c:v>
                </c:pt>
                <c:pt idx="119">
                  <c:v>43699</c:v>
                </c:pt>
                <c:pt idx="120">
                  <c:v>43698</c:v>
                </c:pt>
                <c:pt idx="121">
                  <c:v>43697</c:v>
                </c:pt>
                <c:pt idx="122">
                  <c:v>43696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2651.2118518518519</c:v>
                </c:pt>
                <c:pt idx="1">
                  <c:v>2624</c:v>
                </c:pt>
                <c:pt idx="2">
                  <c:v>2662.8740740740741</c:v>
                </c:pt>
                <c:pt idx="3">
                  <c:v>2686.1985185185185</c:v>
                </c:pt>
                <c:pt idx="4">
                  <c:v>2713.4103703703704</c:v>
                </c:pt>
                <c:pt idx="5">
                  <c:v>2709.522962962963</c:v>
                </c:pt>
                <c:pt idx="6">
                  <c:v>2736.7348148148149</c:v>
                </c:pt>
                <c:pt idx="7">
                  <c:v>2830.0325925925927</c:v>
                </c:pt>
                <c:pt idx="8">
                  <c:v>2868.9066666666668</c:v>
                </c:pt>
                <c:pt idx="9">
                  <c:v>2942.7674074074075</c:v>
                </c:pt>
                <c:pt idx="10">
                  <c:v>2892.2311111111112</c:v>
                </c:pt>
                <c:pt idx="11">
                  <c:v>2872.7940740740742</c:v>
                </c:pt>
                <c:pt idx="12">
                  <c:v>2841.6948148148149</c:v>
                </c:pt>
                <c:pt idx="13">
                  <c:v>2849.4696296296297</c:v>
                </c:pt>
                <c:pt idx="14">
                  <c:v>2795.045925925926</c:v>
                </c:pt>
                <c:pt idx="15">
                  <c:v>2830.0325925925927</c:v>
                </c:pt>
                <c:pt idx="16">
                  <c:v>2814.482962962963</c:v>
                </c:pt>
                <c:pt idx="17">
                  <c:v>2857.2444444444445</c:v>
                </c:pt>
                <c:pt idx="18">
                  <c:v>2931.1051851851853</c:v>
                </c:pt>
                <c:pt idx="19">
                  <c:v>2958.3170370370372</c:v>
                </c:pt>
                <c:pt idx="20">
                  <c:v>3016.6281481481483</c:v>
                </c:pt>
                <c:pt idx="21">
                  <c:v>3039.9525925925927</c:v>
                </c:pt>
                <c:pt idx="22">
                  <c:v>3055.5022222222224</c:v>
                </c:pt>
                <c:pt idx="23">
                  <c:v>3055.5022222222224</c:v>
                </c:pt>
                <c:pt idx="24">
                  <c:v>3028.2903703703705</c:v>
                </c:pt>
                <c:pt idx="25">
                  <c:v>3071.051851851852</c:v>
                </c:pt>
                <c:pt idx="26">
                  <c:v>3086.6014814814816</c:v>
                </c:pt>
                <c:pt idx="27">
                  <c:v>3222.6607407407409</c:v>
                </c:pt>
                <c:pt idx="28">
                  <c:v>3261.534814814815</c:v>
                </c:pt>
                <c:pt idx="29">
                  <c:v>3172.1244444444446</c:v>
                </c:pt>
                <c:pt idx="30">
                  <c:v>3277.0844444444447</c:v>
                </c:pt>
                <c:pt idx="31">
                  <c:v>3222.6607407407409</c:v>
                </c:pt>
                <c:pt idx="32">
                  <c:v>3331.5081481481479</c:v>
                </c:pt>
                <c:pt idx="33">
                  <c:v>3409.2562962962961</c:v>
                </c:pt>
                <c:pt idx="34">
                  <c:v>3339.2829629629628</c:v>
                </c:pt>
                <c:pt idx="35">
                  <c:v>3308.1837037037039</c:v>
                </c:pt>
                <c:pt idx="36">
                  <c:v>3358.72</c:v>
                </c:pt>
                <c:pt idx="37">
                  <c:v>3378.1570370370368</c:v>
                </c:pt>
                <c:pt idx="38">
                  <c:v>3417.0311111111109</c:v>
                </c:pt>
                <c:pt idx="39">
                  <c:v>3374.2696296296294</c:v>
                </c:pt>
                <c:pt idx="40">
                  <c:v>3385.9318518518517</c:v>
                </c:pt>
                <c:pt idx="41">
                  <c:v>3420.9185185185183</c:v>
                </c:pt>
                <c:pt idx="42">
                  <c:v>3409.2562962962961</c:v>
                </c:pt>
                <c:pt idx="43">
                  <c:v>3417.0311111111109</c:v>
                </c:pt>
                <c:pt idx="44">
                  <c:v>3280.9718518518521</c:v>
                </c:pt>
                <c:pt idx="45">
                  <c:v>3331.5081481481479</c:v>
                </c:pt>
                <c:pt idx="46">
                  <c:v>3382.0444444444443</c:v>
                </c:pt>
                <c:pt idx="47">
                  <c:v>3405.3688888888887</c:v>
                </c:pt>
                <c:pt idx="48">
                  <c:v>3397.5940740740739</c:v>
                </c:pt>
                <c:pt idx="49">
                  <c:v>3350.945185185185</c:v>
                </c:pt>
                <c:pt idx="50">
                  <c:v>3288.7466666666669</c:v>
                </c:pt>
                <c:pt idx="51">
                  <c:v>3300.4088888888891</c:v>
                </c:pt>
                <c:pt idx="52">
                  <c:v>3327.6207407407405</c:v>
                </c:pt>
                <c:pt idx="53">
                  <c:v>3284.8592592592595</c:v>
                </c:pt>
                <c:pt idx="54">
                  <c:v>3273.1970370370373</c:v>
                </c:pt>
                <c:pt idx="55">
                  <c:v>3261.534814814815</c:v>
                </c:pt>
                <c:pt idx="56">
                  <c:v>3277.0844444444447</c:v>
                </c:pt>
                <c:pt idx="57">
                  <c:v>3300.4088888888891</c:v>
                </c:pt>
                <c:pt idx="58">
                  <c:v>3280.9718518518521</c:v>
                </c:pt>
                <c:pt idx="59">
                  <c:v>3304.2962962962965</c:v>
                </c:pt>
                <c:pt idx="60">
                  <c:v>3296.5214814814817</c:v>
                </c:pt>
                <c:pt idx="61">
                  <c:v>3358.72</c:v>
                </c:pt>
                <c:pt idx="62">
                  <c:v>3432.5807407407406</c:v>
                </c:pt>
                <c:pt idx="63">
                  <c:v>3436.468148148148</c:v>
                </c:pt>
                <c:pt idx="64">
                  <c:v>3362.6074074074072</c:v>
                </c:pt>
                <c:pt idx="65">
                  <c:v>3452.0177777777776</c:v>
                </c:pt>
                <c:pt idx="66">
                  <c:v>3452.0177777777776</c:v>
                </c:pt>
                <c:pt idx="67">
                  <c:v>3366.4948148148146</c:v>
                </c:pt>
                <c:pt idx="68">
                  <c:v>3362.6074074074072</c:v>
                </c:pt>
                <c:pt idx="69">
                  <c:v>3385.9318518518517</c:v>
                </c:pt>
                <c:pt idx="70">
                  <c:v>3277.0844444444447</c:v>
                </c:pt>
                <c:pt idx="71">
                  <c:v>3210.9985185185187</c:v>
                </c:pt>
                <c:pt idx="72">
                  <c:v>3109.9259259259261</c:v>
                </c:pt>
                <c:pt idx="73">
                  <c:v>3148.8</c:v>
                </c:pt>
                <c:pt idx="74">
                  <c:v>3176.011851851852</c:v>
                </c:pt>
                <c:pt idx="75">
                  <c:v>3164.3496296296298</c:v>
                </c:pt>
                <c:pt idx="76">
                  <c:v>3129.3629629629631</c:v>
                </c:pt>
                <c:pt idx="77">
                  <c:v>3129.3629629629631</c:v>
                </c:pt>
                <c:pt idx="78">
                  <c:v>3106.0385185185187</c:v>
                </c:pt>
                <c:pt idx="79">
                  <c:v>3039.9525925925927</c:v>
                </c:pt>
                <c:pt idx="80">
                  <c:v>3036.0651851851853</c:v>
                </c:pt>
                <c:pt idx="81">
                  <c:v>3008.8533333333335</c:v>
                </c:pt>
                <c:pt idx="82">
                  <c:v>3012.7407407407409</c:v>
                </c:pt>
                <c:pt idx="83">
                  <c:v>3063.2770370370372</c:v>
                </c:pt>
                <c:pt idx="84">
                  <c:v>3032.1777777777779</c:v>
                </c:pt>
                <c:pt idx="85">
                  <c:v>2962.2044444444446</c:v>
                </c:pt>
                <c:pt idx="86">
                  <c:v>2876.6814814814816</c:v>
                </c:pt>
                <c:pt idx="87">
                  <c:v>2896.1185185185186</c:v>
                </c:pt>
                <c:pt idx="88">
                  <c:v>2884.4562962962964</c:v>
                </c:pt>
                <c:pt idx="89">
                  <c:v>2872.7940740740742</c:v>
                </c:pt>
                <c:pt idx="90">
                  <c:v>2857.2444444444445</c:v>
                </c:pt>
                <c:pt idx="91">
                  <c:v>2907.7807407407408</c:v>
                </c:pt>
                <c:pt idx="92">
                  <c:v>2977.7540740740742</c:v>
                </c:pt>
                <c:pt idx="93">
                  <c:v>2977.7540740740742</c:v>
                </c:pt>
                <c:pt idx="94">
                  <c:v>2942.7674074074075</c:v>
                </c:pt>
                <c:pt idx="95">
                  <c:v>2946.6548148148149</c:v>
                </c:pt>
                <c:pt idx="96">
                  <c:v>2981.6414814814816</c:v>
                </c:pt>
                <c:pt idx="97">
                  <c:v>2919.4429629629631</c:v>
                </c:pt>
                <c:pt idx="98">
                  <c:v>2884.4562962962964</c:v>
                </c:pt>
                <c:pt idx="99">
                  <c:v>2911.6681481481482</c:v>
                </c:pt>
                <c:pt idx="100">
                  <c:v>2849.4696296296297</c:v>
                </c:pt>
                <c:pt idx="101">
                  <c:v>2806.7081481481482</c:v>
                </c:pt>
                <c:pt idx="102">
                  <c:v>2806.7081481481482</c:v>
                </c:pt>
                <c:pt idx="103">
                  <c:v>2787.2711111111112</c:v>
                </c:pt>
                <c:pt idx="104">
                  <c:v>2767.8340740740741</c:v>
                </c:pt>
                <c:pt idx="105">
                  <c:v>2744.5096296296297</c:v>
                </c:pt>
                <c:pt idx="106">
                  <c:v>2705.6355555555556</c:v>
                </c:pt>
                <c:pt idx="107">
                  <c:v>2573.4637037037037</c:v>
                </c:pt>
                <c:pt idx="108">
                  <c:v>2530.7022222222222</c:v>
                </c:pt>
                <c:pt idx="109">
                  <c:v>2538.477037037037</c:v>
                </c:pt>
                <c:pt idx="110">
                  <c:v>2499.6029629629629</c:v>
                </c:pt>
                <c:pt idx="111">
                  <c:v>2550.1392592592592</c:v>
                </c:pt>
                <c:pt idx="112">
                  <c:v>2530.7022222222222</c:v>
                </c:pt>
                <c:pt idx="113">
                  <c:v>2604.562962962963</c:v>
                </c:pt>
                <c:pt idx="114">
                  <c:v>2507.3777777777777</c:v>
                </c:pt>
                <c:pt idx="115">
                  <c:v>2526.8148148148148</c:v>
                </c:pt>
                <c:pt idx="116">
                  <c:v>2546.2518518518518</c:v>
                </c:pt>
                <c:pt idx="117">
                  <c:v>2495.7155555555555</c:v>
                </c:pt>
                <c:pt idx="118">
                  <c:v>2534.5896296296296</c:v>
                </c:pt>
                <c:pt idx="119">
                  <c:v>2534.5896296296296</c:v>
                </c:pt>
                <c:pt idx="120">
                  <c:v>2495.7155555555555</c:v>
                </c:pt>
                <c:pt idx="121">
                  <c:v>2565.6888888888889</c:v>
                </c:pt>
                <c:pt idx="122">
                  <c:v>2624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3515"/>
          <c:min val="2495.715555555555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abSelected="1" topLeftCell="A25" workbookViewId="0">
      <selection activeCell="D51" sqref="D51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4"/>
      <c r="C2" s="56"/>
      <c r="D2" s="56"/>
      <c r="E2" s="293" t="s">
        <v>1031</v>
      </c>
    </row>
    <row r="4" spans="1:5" ht="22.5" x14ac:dyDescent="0.25">
      <c r="A4" s="214"/>
      <c r="B4" s="214" t="s">
        <v>1984</v>
      </c>
    </row>
    <row r="5" spans="1:5" s="106" customFormat="1" ht="22.5" x14ac:dyDescent="0.25">
      <c r="A5" s="214"/>
      <c r="B5" s="214" t="s">
        <v>1985</v>
      </c>
    </row>
    <row r="6" spans="1:5" s="106" customFormat="1" ht="22.5" x14ac:dyDescent="0.25">
      <c r="A6" s="214"/>
      <c r="B6" s="214"/>
    </row>
    <row r="7" spans="1:5" ht="15" x14ac:dyDescent="0.2">
      <c r="B7" s="294"/>
    </row>
    <row r="8" spans="1:5" ht="15" x14ac:dyDescent="0.2">
      <c r="B8" s="294" t="s">
        <v>1986</v>
      </c>
      <c r="D8" s="336">
        <f>5000000</f>
        <v>5000000</v>
      </c>
    </row>
    <row r="9" spans="1:5" ht="15" x14ac:dyDescent="0.2">
      <c r="B9" s="294" t="s">
        <v>1987</v>
      </c>
      <c r="D9" s="21" t="s">
        <v>1988</v>
      </c>
    </row>
    <row r="10" spans="1:5" ht="15" x14ac:dyDescent="0.2">
      <c r="B10" s="294" t="s">
        <v>1989</v>
      </c>
      <c r="D10" t="s">
        <v>1990</v>
      </c>
    </row>
    <row r="11" spans="1:5" ht="15" x14ac:dyDescent="0.2">
      <c r="B11" s="294" t="s">
        <v>1991</v>
      </c>
      <c r="D11" t="s">
        <v>1992</v>
      </c>
    </row>
    <row r="12" spans="1:5" x14ac:dyDescent="0.2">
      <c r="D12" t="s">
        <v>1993</v>
      </c>
    </row>
    <row r="13" spans="1:5" s="106" customFormat="1" x14ac:dyDescent="0.2"/>
    <row r="14" spans="1:5" ht="15" x14ac:dyDescent="0.2">
      <c r="B14" s="294" t="s">
        <v>1994</v>
      </c>
    </row>
    <row r="15" spans="1:5" ht="15" x14ac:dyDescent="0.2">
      <c r="B15" s="294" t="s">
        <v>1996</v>
      </c>
      <c r="D15" t="s">
        <v>1995</v>
      </c>
    </row>
    <row r="16" spans="1:5" ht="15" x14ac:dyDescent="0.2">
      <c r="B16" s="294"/>
    </row>
    <row r="17" spans="2:4" ht="15" x14ac:dyDescent="0.2">
      <c r="B17" s="294" t="s">
        <v>1997</v>
      </c>
      <c r="D17">
        <v>15</v>
      </c>
    </row>
    <row r="18" spans="2:4" ht="15" x14ac:dyDescent="0.2">
      <c r="B18" s="294" t="s">
        <v>1998</v>
      </c>
      <c r="D18">
        <v>7</v>
      </c>
    </row>
    <row r="19" spans="2:4" ht="15" x14ac:dyDescent="0.2">
      <c r="B19" s="294"/>
    </row>
    <row r="20" spans="2:4" ht="15" x14ac:dyDescent="0.2">
      <c r="B20" s="294" t="s">
        <v>1999</v>
      </c>
      <c r="D20" t="s">
        <v>2000</v>
      </c>
    </row>
    <row r="21" spans="2:4" ht="15" x14ac:dyDescent="0.2">
      <c r="B21" s="294"/>
      <c r="D21" t="s">
        <v>2001</v>
      </c>
    </row>
    <row r="22" spans="2:4" ht="15" x14ac:dyDescent="0.2">
      <c r="B22" s="294"/>
      <c r="D22" s="106" t="s">
        <v>2002</v>
      </c>
    </row>
    <row r="23" spans="2:4" ht="15" x14ac:dyDescent="0.2">
      <c r="B23" s="294"/>
      <c r="D23" s="106" t="s">
        <v>2003</v>
      </c>
    </row>
    <row r="24" spans="2:4" ht="15" x14ac:dyDescent="0.2">
      <c r="B24" s="294"/>
      <c r="D24" s="106" t="s">
        <v>2004</v>
      </c>
    </row>
    <row r="25" spans="2:4" ht="15" x14ac:dyDescent="0.2">
      <c r="B25" s="294"/>
    </row>
    <row r="26" spans="2:4" ht="15" x14ac:dyDescent="0.2">
      <c r="B26" s="294"/>
      <c r="D26" s="106" t="s">
        <v>2005</v>
      </c>
    </row>
    <row r="27" spans="2:4" ht="15" x14ac:dyDescent="0.2">
      <c r="B27" s="294"/>
      <c r="D27" s="106" t="s">
        <v>2006</v>
      </c>
    </row>
    <row r="28" spans="2:4" ht="15" x14ac:dyDescent="0.2">
      <c r="B28" s="294"/>
      <c r="D28" s="106" t="s">
        <v>2007</v>
      </c>
    </row>
    <row r="29" spans="2:4" ht="15" x14ac:dyDescent="0.2">
      <c r="B29" s="294"/>
    </row>
    <row r="30" spans="2:4" ht="15" x14ac:dyDescent="0.2">
      <c r="B30" s="294"/>
      <c r="D30" s="106" t="s">
        <v>2008</v>
      </c>
    </row>
    <row r="31" spans="2:4" ht="15" x14ac:dyDescent="0.2">
      <c r="B31" s="294"/>
      <c r="D31" s="106" t="s">
        <v>2009</v>
      </c>
    </row>
    <row r="32" spans="2:4" ht="15" x14ac:dyDescent="0.2">
      <c r="B32" s="294"/>
      <c r="D32" s="106" t="s">
        <v>2010</v>
      </c>
    </row>
    <row r="33" spans="2:4" ht="15" x14ac:dyDescent="0.2">
      <c r="B33" s="294"/>
    </row>
    <row r="34" spans="2:4" ht="15" x14ac:dyDescent="0.2">
      <c r="B34" s="294" t="s">
        <v>2011</v>
      </c>
      <c r="D34" s="106" t="s">
        <v>2012</v>
      </c>
    </row>
    <row r="35" spans="2:4" ht="15" x14ac:dyDescent="0.2">
      <c r="B35" s="294"/>
      <c r="D35" t="s">
        <v>2013</v>
      </c>
    </row>
    <row r="36" spans="2:4" ht="15" x14ac:dyDescent="0.2">
      <c r="B36" s="294"/>
      <c r="D36" s="106" t="s">
        <v>2014</v>
      </c>
    </row>
    <row r="37" spans="2:4" ht="15" x14ac:dyDescent="0.2">
      <c r="B37" s="294"/>
      <c r="D37" s="106" t="s">
        <v>2015</v>
      </c>
    </row>
    <row r="38" spans="2:4" ht="15" x14ac:dyDescent="0.2">
      <c r="B38" s="294"/>
    </row>
    <row r="39" spans="2:4" ht="15" x14ac:dyDescent="0.2">
      <c r="B39" s="294" t="s">
        <v>2030</v>
      </c>
      <c r="D39" t="s">
        <v>2016</v>
      </c>
    </row>
    <row r="40" spans="2:4" ht="15" x14ac:dyDescent="0.2">
      <c r="B40" s="294"/>
      <c r="D40" s="337" t="s">
        <v>2017</v>
      </c>
    </row>
    <row r="41" spans="2:4" ht="15" x14ac:dyDescent="0.2">
      <c r="B41" s="294"/>
      <c r="D41" s="337" t="s">
        <v>2018</v>
      </c>
    </row>
    <row r="42" spans="2:4" ht="15" x14ac:dyDescent="0.2">
      <c r="B42" s="294"/>
    </row>
    <row r="43" spans="2:4" ht="15" x14ac:dyDescent="0.2">
      <c r="B43" s="294"/>
    </row>
    <row r="44" spans="2:4" ht="15" x14ac:dyDescent="0.2">
      <c r="B44" s="294" t="s">
        <v>2019</v>
      </c>
      <c r="D44" t="s">
        <v>2020</v>
      </c>
    </row>
    <row r="45" spans="2:4" ht="15" x14ac:dyDescent="0.2">
      <c r="B45" s="294"/>
    </row>
    <row r="46" spans="2:4" ht="15" x14ac:dyDescent="0.2">
      <c r="B46" s="294" t="s">
        <v>2021</v>
      </c>
    </row>
    <row r="47" spans="2:4" ht="15" x14ac:dyDescent="0.2">
      <c r="B47" s="294"/>
    </row>
    <row r="48" spans="2:4" ht="15" x14ac:dyDescent="0.2">
      <c r="B48" s="294" t="s">
        <v>2022</v>
      </c>
      <c r="D48" t="s">
        <v>2023</v>
      </c>
    </row>
    <row r="49" spans="2:4" ht="15" x14ac:dyDescent="0.2">
      <c r="B49" s="294" t="s">
        <v>2024</v>
      </c>
    </row>
    <row r="50" spans="2:4" ht="15" x14ac:dyDescent="0.2">
      <c r="B50" s="294" t="s">
        <v>2025</v>
      </c>
    </row>
    <row r="51" spans="2:4" ht="15" x14ac:dyDescent="0.2">
      <c r="B51" s="294" t="s">
        <v>2026</v>
      </c>
      <c r="D51" t="s">
        <v>2027</v>
      </c>
    </row>
    <row r="52" spans="2:4" ht="15" x14ac:dyDescent="0.2">
      <c r="B52" s="294"/>
      <c r="D52" t="s">
        <v>2028</v>
      </c>
    </row>
    <row r="53" spans="2:4" ht="15" x14ac:dyDescent="0.2">
      <c r="B53" s="294" t="s">
        <v>2029</v>
      </c>
    </row>
    <row r="54" spans="2:4" ht="15" x14ac:dyDescent="0.2">
      <c r="B54" s="294"/>
    </row>
    <row r="55" spans="2:4" ht="15" x14ac:dyDescent="0.2">
      <c r="B55" s="294"/>
    </row>
    <row r="56" spans="2:4" ht="15" x14ac:dyDescent="0.2">
      <c r="B56" s="294"/>
    </row>
    <row r="57" spans="2:4" ht="15" x14ac:dyDescent="0.2">
      <c r="B57" s="294"/>
    </row>
    <row r="58" spans="2:4" ht="15" x14ac:dyDescent="0.2">
      <c r="B58" s="294"/>
    </row>
    <row r="59" spans="2:4" ht="15" x14ac:dyDescent="0.2">
      <c r="B59" s="294"/>
    </row>
    <row r="60" spans="2:4" ht="15" x14ac:dyDescent="0.2">
      <c r="B60" s="294"/>
    </row>
    <row r="61" spans="2:4" ht="15" x14ac:dyDescent="0.2">
      <c r="B61" s="294"/>
    </row>
    <row r="62" spans="2:4" ht="15" x14ac:dyDescent="0.2">
      <c r="B62" s="294"/>
    </row>
    <row r="63" spans="2:4" ht="15" x14ac:dyDescent="0.2">
      <c r="B63" s="294"/>
    </row>
    <row r="64" spans="2:4" ht="15" x14ac:dyDescent="0.2">
      <c r="B64" s="294"/>
    </row>
    <row r="65" spans="2:2" ht="15" x14ac:dyDescent="0.2">
      <c r="B65" s="294"/>
    </row>
    <row r="66" spans="2:2" ht="15" x14ac:dyDescent="0.2">
      <c r="B66" s="294"/>
    </row>
    <row r="67" spans="2:2" ht="15" x14ac:dyDescent="0.2">
      <c r="B67" s="294"/>
    </row>
    <row r="68" spans="2:2" ht="15" x14ac:dyDescent="0.2">
      <c r="B68" s="294"/>
    </row>
    <row r="69" spans="2:2" ht="15" x14ac:dyDescent="0.2">
      <c r="B69" s="294"/>
    </row>
    <row r="70" spans="2:2" ht="15" x14ac:dyDescent="0.2">
      <c r="B70" s="294"/>
    </row>
    <row r="71" spans="2:2" ht="15" x14ac:dyDescent="0.2">
      <c r="B71" s="294"/>
    </row>
    <row r="72" spans="2:2" ht="15" x14ac:dyDescent="0.2">
      <c r="B72" s="294"/>
    </row>
    <row r="73" spans="2:2" ht="15" x14ac:dyDescent="0.2">
      <c r="B73" s="294"/>
    </row>
    <row r="74" spans="2:2" ht="15" x14ac:dyDescent="0.2">
      <c r="B74" s="294"/>
    </row>
    <row r="75" spans="2:2" ht="15" x14ac:dyDescent="0.2">
      <c r="B75" s="294"/>
    </row>
    <row r="76" spans="2:2" ht="15" x14ac:dyDescent="0.2">
      <c r="B76" s="294"/>
    </row>
    <row r="77" spans="2:2" ht="15" x14ac:dyDescent="0.2">
      <c r="B77" s="29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13"/>
  <sheetViews>
    <sheetView showGridLines="0" zoomScaleNormal="100" workbookViewId="0">
      <selection activeCell="B10" sqref="B10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84</v>
      </c>
      <c r="D1" s="13"/>
      <c r="H1" s="1"/>
      <c r="I1" s="13" t="s">
        <v>21</v>
      </c>
      <c r="J1" s="56"/>
      <c r="K1" s="359">
        <v>43882</v>
      </c>
      <c r="L1" s="360"/>
      <c r="M1" s="23"/>
      <c r="N1" s="13" t="s">
        <v>186</v>
      </c>
      <c r="P1" s="359">
        <f ca="1">TODAY()</f>
        <v>43885</v>
      </c>
      <c r="Q1" s="361"/>
      <c r="U1" s="57" t="s">
        <v>20</v>
      </c>
      <c r="V1" s="57"/>
    </row>
    <row r="2" spans="2:23" ht="16.5" customHeight="1" thickBot="1" x14ac:dyDescent="0.25">
      <c r="J2" s="174">
        <f>SUM(J4:J32)</f>
        <v>9719630</v>
      </c>
      <c r="M2" s="289">
        <f>SUM(M4:M32)</f>
        <v>7700</v>
      </c>
      <c r="N2" s="291">
        <f ca="1">SUM(N4:N32)</f>
        <v>7321.189616438357</v>
      </c>
      <c r="O2" s="290">
        <f>SUM(O4:O32)</f>
        <v>500</v>
      </c>
      <c r="R2" s="127">
        <f ca="1">SUM(R4:R32)</f>
        <v>-113201.18961643832</v>
      </c>
      <c r="S2" s="91">
        <f ca="1">SUM(S4:S32)</f>
        <v>-5.8106075733613476E-2</v>
      </c>
    </row>
    <row r="3" spans="2:23" ht="24.75" thickBot="1" x14ac:dyDescent="0.25">
      <c r="C3" s="58" t="s">
        <v>67</v>
      </c>
      <c r="D3" s="68" t="s">
        <v>91</v>
      </c>
      <c r="E3" s="60"/>
      <c r="F3" s="59" t="s">
        <v>38</v>
      </c>
      <c r="G3" s="61" t="s">
        <v>39</v>
      </c>
      <c r="H3" s="62" t="s">
        <v>68</v>
      </c>
      <c r="I3" s="62" t="s">
        <v>69</v>
      </c>
      <c r="J3" s="60" t="s">
        <v>19</v>
      </c>
      <c r="K3" s="60" t="s">
        <v>70</v>
      </c>
      <c r="L3" s="62" t="s">
        <v>71</v>
      </c>
      <c r="M3" s="63" t="s">
        <v>92</v>
      </c>
      <c r="N3" s="60" t="s">
        <v>72</v>
      </c>
      <c r="O3" s="63" t="s">
        <v>86</v>
      </c>
      <c r="P3" s="60" t="s">
        <v>179</v>
      </c>
      <c r="Q3" s="60" t="s">
        <v>73</v>
      </c>
      <c r="R3" s="63" t="s">
        <v>88</v>
      </c>
      <c r="S3" s="66" t="s">
        <v>89</v>
      </c>
      <c r="T3" s="65"/>
      <c r="U3" s="67" t="s">
        <v>185</v>
      </c>
      <c r="V3" s="67" t="s">
        <v>90</v>
      </c>
      <c r="W3" s="64" t="s">
        <v>87</v>
      </c>
    </row>
    <row r="4" spans="2:23" s="106" customFormat="1" x14ac:dyDescent="0.2">
      <c r="B4" s="124" t="s">
        <v>194</v>
      </c>
      <c r="C4" s="351">
        <f>ROW()/2-1</f>
        <v>1</v>
      </c>
      <c r="D4" s="353">
        <v>43867</v>
      </c>
      <c r="E4" s="33" t="s">
        <v>182</v>
      </c>
      <c r="F4" s="33">
        <v>7240</v>
      </c>
      <c r="G4" s="55" t="s">
        <v>1629</v>
      </c>
      <c r="H4" s="49">
        <v>1600</v>
      </c>
      <c r="I4" s="49">
        <v>700</v>
      </c>
      <c r="J4" s="50">
        <f t="shared" ref="J4:J13" si="0">H4*I4</f>
        <v>1120000</v>
      </c>
      <c r="K4" s="52" t="s">
        <v>1631</v>
      </c>
      <c r="L4" s="49">
        <v>1570</v>
      </c>
      <c r="M4" s="33">
        <v>770</v>
      </c>
      <c r="N4" s="144">
        <f ca="1">IF(OR(K4="現物",J4=0),0,IF(E4="売",J4*Fee_Refer!$B$12/365*V4, J4*Fee_Refer!$B$11/365*#REF!))</f>
        <v>607.56164383561645</v>
      </c>
      <c r="O4" s="52">
        <v>200</v>
      </c>
      <c r="P4" s="147">
        <f ca="1">IF(L4 &gt;0,(H4-L4)*I4-M4-N4-O4,0)</f>
        <v>19422.438356164384</v>
      </c>
      <c r="Q4" s="51">
        <f t="shared" ref="Q4:Q11" ca="1" si="1">IF(L4&gt;0,P4/J4,0)</f>
        <v>1.7341462818003913E-2</v>
      </c>
      <c r="R4" s="355">
        <f ca="1">P4+P5</f>
        <v>-20085.383013698629</v>
      </c>
      <c r="S4" s="356">
        <f t="shared" ref="S4" ca="1" si="2">IF(L4&gt;0,R4/(J4+J5),0)</f>
        <v>-8.9919787857360555E-3</v>
      </c>
      <c r="U4" s="358">
        <f ca="1">$P$1</f>
        <v>43885</v>
      </c>
      <c r="V4" s="349">
        <f ca="1">IF(U4&gt;D4,DATEDIF(D4,U4,"d"),0)</f>
        <v>18</v>
      </c>
      <c r="W4" s="350" t="s">
        <v>525</v>
      </c>
    </row>
    <row r="5" spans="2:23" s="106" customFormat="1" x14ac:dyDescent="0.2">
      <c r="B5" s="124" t="s">
        <v>466</v>
      </c>
      <c r="C5" s="352"/>
      <c r="D5" s="354"/>
      <c r="E5" s="29" t="s">
        <v>184</v>
      </c>
      <c r="F5" s="29">
        <v>6472</v>
      </c>
      <c r="G5" s="54" t="s">
        <v>1630</v>
      </c>
      <c r="H5" s="46">
        <v>301</v>
      </c>
      <c r="I5" s="46">
        <v>3700</v>
      </c>
      <c r="J5" s="47">
        <f t="shared" si="0"/>
        <v>1113700</v>
      </c>
      <c r="K5" s="145" t="s">
        <v>1631</v>
      </c>
      <c r="L5" s="41">
        <v>291</v>
      </c>
      <c r="M5" s="29">
        <v>770</v>
      </c>
      <c r="N5" s="146">
        <f ca="1">IF(OR(K5="現物",J5=0),0,IF(E5="売",J5*Fee_Refer!$B$12/365*V5, J5*Fee_Refer!$B$11/365*V4))</f>
        <v>1537.8213698630138</v>
      </c>
      <c r="O5" s="281">
        <v>200</v>
      </c>
      <c r="P5" s="148">
        <f ca="1">IF(L5&gt;0,(L5-H5)*I5-M5-N5-O5,0)</f>
        <v>-39507.821369863013</v>
      </c>
      <c r="Q5" s="48">
        <f t="shared" ca="1" si="1"/>
        <v>-3.5474383918346966E-2</v>
      </c>
      <c r="R5" s="355"/>
      <c r="S5" s="357"/>
      <c r="U5" s="349"/>
      <c r="V5" s="349"/>
      <c r="W5" s="349"/>
    </row>
    <row r="6" spans="2:23" s="106" customFormat="1" x14ac:dyDescent="0.2">
      <c r="B6" s="124" t="s">
        <v>194</v>
      </c>
      <c r="C6" s="351">
        <f>ROW()/2-1</f>
        <v>2</v>
      </c>
      <c r="D6" s="353">
        <v>43868</v>
      </c>
      <c r="E6" s="33" t="s">
        <v>182</v>
      </c>
      <c r="F6" s="33">
        <v>8306</v>
      </c>
      <c r="G6" s="55" t="s">
        <v>1658</v>
      </c>
      <c r="H6" s="49">
        <v>579.9</v>
      </c>
      <c r="I6" s="49">
        <v>1700</v>
      </c>
      <c r="J6" s="50">
        <f t="shared" si="0"/>
        <v>985830</v>
      </c>
      <c r="K6" s="52" t="s">
        <v>1660</v>
      </c>
      <c r="L6" s="49">
        <v>566.29999999999995</v>
      </c>
      <c r="M6" s="33">
        <v>770</v>
      </c>
      <c r="N6" s="144">
        <f ca="1">IF(OR(K6="現物",J6=0),0,IF(E6="売",J6*Fee_Refer!$B$12/365*V6, J6*Fee_Refer!$B$11/365*#REF!))</f>
        <v>505.06906849315067</v>
      </c>
      <c r="O6" s="52">
        <v>0</v>
      </c>
      <c r="P6" s="147">
        <f ca="1">IF(L6 &gt;0,(H6-L6)*I6-M6-N6-O6,0)</f>
        <v>21844.930931506889</v>
      </c>
      <c r="Q6" s="51">
        <f t="shared" ca="1" si="1"/>
        <v>2.2158922868554302E-2</v>
      </c>
      <c r="R6" s="355">
        <f ca="1">P6+P7</f>
        <v>-45690.707424657499</v>
      </c>
      <c r="S6" s="356">
        <f t="shared" ref="S6:S10" ca="1" si="3">IF(L6&gt;0,R6/(J6+J7),0)</f>
        <v>-2.3355317060341302E-2</v>
      </c>
      <c r="U6" s="358">
        <f ca="1">$P$1</f>
        <v>43885</v>
      </c>
      <c r="V6" s="349">
        <f ca="1">IF(U6&gt;D6,DATEDIF(D6,U6,"d"),0)</f>
        <v>17</v>
      </c>
      <c r="W6" s="350" t="s">
        <v>525</v>
      </c>
    </row>
    <row r="7" spans="2:23" s="106" customFormat="1" x14ac:dyDescent="0.2">
      <c r="B7" s="124" t="s">
        <v>466</v>
      </c>
      <c r="C7" s="352"/>
      <c r="D7" s="354"/>
      <c r="E7" s="29" t="s">
        <v>184</v>
      </c>
      <c r="F7" s="29">
        <v>6995</v>
      </c>
      <c r="G7" s="54" t="s">
        <v>1659</v>
      </c>
      <c r="H7" s="46">
        <v>1941</v>
      </c>
      <c r="I7" s="46">
        <v>500</v>
      </c>
      <c r="J7" s="47">
        <f t="shared" si="0"/>
        <v>970500</v>
      </c>
      <c r="K7" s="145" t="s">
        <v>1661</v>
      </c>
      <c r="L7" s="41">
        <v>1810</v>
      </c>
      <c r="M7" s="29">
        <v>770</v>
      </c>
      <c r="N7" s="146">
        <f ca="1">IF(OR(K7="現物",J7=0),0,IF(E7="売",J7*Fee_Refer!$B$12/365*V7, J7*Fee_Refer!$B$11/365*V6))</f>
        <v>1265.6383561643836</v>
      </c>
      <c r="O7" s="282">
        <v>0</v>
      </c>
      <c r="P7" s="148">
        <f ca="1">IF(L7&gt;0,(L7-H7)*I7-M7-N7-O7,0)</f>
        <v>-67535.638356164389</v>
      </c>
      <c r="Q7" s="48">
        <f t="shared" ca="1" si="1"/>
        <v>-6.9588499078994739E-2</v>
      </c>
      <c r="R7" s="355"/>
      <c r="S7" s="357"/>
      <c r="U7" s="349"/>
      <c r="V7" s="349"/>
      <c r="W7" s="349"/>
    </row>
    <row r="8" spans="2:23" s="106" customFormat="1" x14ac:dyDescent="0.2">
      <c r="B8" s="124" t="s">
        <v>194</v>
      </c>
      <c r="C8" s="351">
        <f>ROW()/2-1</f>
        <v>3</v>
      </c>
      <c r="D8" s="353">
        <v>43869</v>
      </c>
      <c r="E8" s="33" t="s">
        <v>182</v>
      </c>
      <c r="F8" s="33">
        <v>4183</v>
      </c>
      <c r="G8" s="55" t="s">
        <v>1744</v>
      </c>
      <c r="H8" s="49">
        <v>2580</v>
      </c>
      <c r="I8" s="49">
        <v>400</v>
      </c>
      <c r="J8" s="50">
        <f t="shared" si="0"/>
        <v>1032000</v>
      </c>
      <c r="K8" s="52" t="s">
        <v>1746</v>
      </c>
      <c r="L8" s="49">
        <v>2546</v>
      </c>
      <c r="M8" s="33">
        <v>770</v>
      </c>
      <c r="N8" s="144">
        <f ca="1">IF(OR(K8="現物",J8=0),0,IF(E8="売",J8*Fee_Refer!$B$12/365*V8, J8*Fee_Refer!$B$11/365*#REF!))</f>
        <v>497.62191780821917</v>
      </c>
      <c r="O8" s="52">
        <v>0</v>
      </c>
      <c r="P8" s="147">
        <f ca="1">IF(L8 &gt;0,(H8-L8)*I8-M8-N8-O8,0)</f>
        <v>12332.378082191781</v>
      </c>
      <c r="Q8" s="51">
        <f t="shared" ca="1" si="1"/>
        <v>1.1949978761813741E-2</v>
      </c>
      <c r="R8" s="355">
        <f ca="1">P8+P9</f>
        <v>-6388.9863013698614</v>
      </c>
      <c r="S8" s="356">
        <f t="shared" ca="1" si="3"/>
        <v>-2.9953053452273144E-3</v>
      </c>
      <c r="U8" s="358">
        <f ca="1">$P$1</f>
        <v>43885</v>
      </c>
      <c r="V8" s="349">
        <f ca="1">IF(U8&gt;D8,DATEDIF(D8,U8,"d"),0)</f>
        <v>16</v>
      </c>
      <c r="W8" s="350"/>
    </row>
    <row r="9" spans="2:23" s="106" customFormat="1" x14ac:dyDescent="0.2">
      <c r="B9" s="124" t="s">
        <v>466</v>
      </c>
      <c r="C9" s="352"/>
      <c r="D9" s="354"/>
      <c r="E9" s="29" t="s">
        <v>184</v>
      </c>
      <c r="F9" s="29">
        <v>4208</v>
      </c>
      <c r="G9" s="54" t="s">
        <v>1745</v>
      </c>
      <c r="H9" s="46">
        <v>2202</v>
      </c>
      <c r="I9" s="46">
        <v>500</v>
      </c>
      <c r="J9" s="47">
        <f t="shared" si="0"/>
        <v>1101000</v>
      </c>
      <c r="K9" s="145" t="s">
        <v>1746</v>
      </c>
      <c r="L9" s="41">
        <v>2169</v>
      </c>
      <c r="M9" s="29">
        <v>770</v>
      </c>
      <c r="N9" s="146">
        <f ca="1">IF(OR(K9="現物",J9=0),0,IF(E9="売",J9*Fee_Refer!$B$12/365*V9, J9*Fee_Refer!$B$11/365*V8))</f>
        <v>1351.3643835616438</v>
      </c>
      <c r="O9" s="286">
        <v>100</v>
      </c>
      <c r="P9" s="148">
        <f ca="1">IF(L9&gt;0,(L9-H9)*I9-M9-N9-O9,0)</f>
        <v>-18721.364383561642</v>
      </c>
      <c r="Q9" s="48">
        <f t="shared" ca="1" si="1"/>
        <v>-1.7003964017767159E-2</v>
      </c>
      <c r="R9" s="355"/>
      <c r="S9" s="357"/>
      <c r="U9" s="349"/>
      <c r="V9" s="349"/>
      <c r="W9" s="349"/>
    </row>
    <row r="10" spans="2:23" s="106" customFormat="1" x14ac:dyDescent="0.2">
      <c r="B10" s="124" t="s">
        <v>194</v>
      </c>
      <c r="C10" s="351">
        <f>ROW()/2-1</f>
        <v>4</v>
      </c>
      <c r="D10" s="353">
        <v>43875</v>
      </c>
      <c r="E10" s="33" t="s">
        <v>182</v>
      </c>
      <c r="F10" s="33">
        <v>6457</v>
      </c>
      <c r="G10" s="55" t="s">
        <v>1907</v>
      </c>
      <c r="H10" s="49">
        <v>3190</v>
      </c>
      <c r="I10" s="49">
        <v>300</v>
      </c>
      <c r="J10" s="50">
        <f t="shared" si="0"/>
        <v>957000</v>
      </c>
      <c r="K10" s="52" t="s">
        <v>1909</v>
      </c>
      <c r="L10" s="49">
        <v>3220</v>
      </c>
      <c r="M10" s="33">
        <v>770</v>
      </c>
      <c r="N10" s="144">
        <f ca="1">IF(OR(K10="現物",J10=0),0,IF(E10="売",J10*Fee_Refer!$B$12/365*V10, J10*Fee_Refer!$B$11/365*#REF!))</f>
        <v>288.41095890410958</v>
      </c>
      <c r="O10" s="52">
        <v>0</v>
      </c>
      <c r="P10" s="147">
        <f ca="1">IF(L10 &gt;0,(H10-L10)*I10-M10-N10-O10,0)</f>
        <v>-10058.410958904109</v>
      </c>
      <c r="Q10" s="51">
        <f t="shared" ca="1" si="1"/>
        <v>-1.0510356278896666E-2</v>
      </c>
      <c r="R10" s="355">
        <f ca="1">P10+P11</f>
        <v>-34920.202739726024</v>
      </c>
      <c r="S10" s="356">
        <f t="shared" ca="1" si="3"/>
        <v>-1.8786422821027559E-2</v>
      </c>
      <c r="U10" s="358">
        <f ca="1">$P$1</f>
        <v>43885</v>
      </c>
      <c r="V10" s="349">
        <f ca="1">IF(U10&gt;D10,DATEDIF(D10,U10,"d"),0)</f>
        <v>10</v>
      </c>
      <c r="W10" s="350"/>
    </row>
    <row r="11" spans="2:23" s="106" customFormat="1" x14ac:dyDescent="0.2">
      <c r="B11" s="124" t="s">
        <v>466</v>
      </c>
      <c r="C11" s="352"/>
      <c r="D11" s="354"/>
      <c r="E11" s="29" t="s">
        <v>184</v>
      </c>
      <c r="F11" s="29">
        <v>6925</v>
      </c>
      <c r="G11" s="54" t="s">
        <v>1908</v>
      </c>
      <c r="H11" s="46">
        <v>1503</v>
      </c>
      <c r="I11" s="46">
        <v>600</v>
      </c>
      <c r="J11" s="47">
        <f t="shared" si="0"/>
        <v>901800</v>
      </c>
      <c r="K11" s="145" t="s">
        <v>1909</v>
      </c>
      <c r="L11" s="41">
        <v>1464</v>
      </c>
      <c r="M11" s="31">
        <v>770</v>
      </c>
      <c r="N11" s="146">
        <f ca="1">IF(OR(K11="現物",J11=0),0,IF(E11="売",J11*Fee_Refer!$B$12/365*V11, J11*Fee_Refer!$B$11/365*V10))</f>
        <v>691.79178082191788</v>
      </c>
      <c r="O11" s="287">
        <v>0</v>
      </c>
      <c r="P11" s="148">
        <f ca="1">IF(L11&gt;0,(L11-H11)*I11-M11-N11-O11,0)</f>
        <v>-24861.791780821917</v>
      </c>
      <c r="Q11" s="48">
        <f t="shared" ca="1" si="1"/>
        <v>-2.7569074939922285E-2</v>
      </c>
      <c r="R11" s="355"/>
      <c r="S11" s="357"/>
      <c r="U11" s="349"/>
      <c r="V11" s="349"/>
      <c r="W11" s="349"/>
    </row>
    <row r="12" spans="2:23" s="106" customFormat="1" x14ac:dyDescent="0.2">
      <c r="B12" s="124" t="s">
        <v>194</v>
      </c>
      <c r="C12" s="351">
        <f>ROW()/2-1</f>
        <v>5</v>
      </c>
      <c r="D12" s="353">
        <v>43878</v>
      </c>
      <c r="E12" s="33" t="s">
        <v>182</v>
      </c>
      <c r="F12" s="33">
        <v>8316</v>
      </c>
      <c r="G12" s="55" t="s">
        <v>1927</v>
      </c>
      <c r="H12" s="49">
        <v>3832</v>
      </c>
      <c r="I12" s="49">
        <v>200</v>
      </c>
      <c r="J12" s="50">
        <f t="shared" si="0"/>
        <v>766400</v>
      </c>
      <c r="K12" s="52" t="s">
        <v>1929</v>
      </c>
      <c r="L12" s="49">
        <v>3754</v>
      </c>
      <c r="M12" s="33">
        <v>770</v>
      </c>
      <c r="N12" s="144">
        <f ca="1">IF(OR(K12="現物",J12=0),0,IF(E12="売",J12*Fee_Refer!$B$12/365*V12, J12*Fee_Refer!$B$11/365*#REF!))</f>
        <v>161.67890410958904</v>
      </c>
      <c r="O12" s="52">
        <v>0</v>
      </c>
      <c r="P12" s="147">
        <f ca="1">IF(L12 &gt;0,(H12-L12)*I12-M12-N12-O12,0)</f>
        <v>14668.321095890411</v>
      </c>
      <c r="Q12" s="51">
        <f ca="1">IF(L12&gt;0,P12/J12,0)</f>
        <v>1.9139249864157635E-2</v>
      </c>
      <c r="R12" s="355">
        <f ca="1">P12+P13</f>
        <v>-6115.9101369863001</v>
      </c>
      <c r="S12" s="356">
        <f ca="1">IF(L12&gt;0,R12/(J12+J13),0)</f>
        <v>-3.9770517212812462E-3</v>
      </c>
      <c r="U12" s="358">
        <f ca="1">$P$1</f>
        <v>43885</v>
      </c>
      <c r="V12" s="349">
        <f ca="1">IF(U12&gt;D12,DATEDIF(D12,U12,"d"),0)</f>
        <v>7</v>
      </c>
      <c r="W12" s="350"/>
    </row>
    <row r="13" spans="2:23" s="106" customFormat="1" x14ac:dyDescent="0.2">
      <c r="B13" s="124" t="s">
        <v>466</v>
      </c>
      <c r="C13" s="352"/>
      <c r="D13" s="354"/>
      <c r="E13" s="29" t="s">
        <v>184</v>
      </c>
      <c r="F13" s="29">
        <v>8385</v>
      </c>
      <c r="G13" s="54" t="s">
        <v>1928</v>
      </c>
      <c r="H13" s="46">
        <v>551</v>
      </c>
      <c r="I13" s="46">
        <v>1400</v>
      </c>
      <c r="J13" s="47">
        <f t="shared" si="0"/>
        <v>771400</v>
      </c>
      <c r="K13" s="145" t="s">
        <v>1929</v>
      </c>
      <c r="L13" s="41">
        <v>537</v>
      </c>
      <c r="M13" s="29">
        <v>770</v>
      </c>
      <c r="N13" s="146">
        <f ca="1">IF(OR(K13="現物",J13=0),0,IF(E13="売",J13*Fee_Refer!$B$12/365*V13, J13*Fee_Refer!$B$11/365*V12))</f>
        <v>414.23123287671234</v>
      </c>
      <c r="O13" s="288">
        <v>0</v>
      </c>
      <c r="P13" s="148">
        <f ca="1">IF(L13&gt;0,(L13-H13)*I13-M13-N13-O13,0)</f>
        <v>-20784.231232876711</v>
      </c>
      <c r="Q13" s="48">
        <f ca="1">IF(L13&gt;0,P13/J13,0)</f>
        <v>-2.6943519876687465E-2</v>
      </c>
      <c r="R13" s="355"/>
      <c r="S13" s="357"/>
      <c r="U13" s="349"/>
      <c r="V13" s="349"/>
      <c r="W13" s="349"/>
    </row>
  </sheetData>
  <mergeCells count="37">
    <mergeCell ref="V10:V11"/>
    <mergeCell ref="W10:W11"/>
    <mergeCell ref="C10:C11"/>
    <mergeCell ref="D10:D11"/>
    <mergeCell ref="R10:R11"/>
    <mergeCell ref="S10:S11"/>
    <mergeCell ref="U10:U11"/>
    <mergeCell ref="C6:C7"/>
    <mergeCell ref="D6:D7"/>
    <mergeCell ref="R6:R7"/>
    <mergeCell ref="S6:S7"/>
    <mergeCell ref="U6:U7"/>
    <mergeCell ref="C4:C5"/>
    <mergeCell ref="D4:D5"/>
    <mergeCell ref="R4:R5"/>
    <mergeCell ref="S4:S5"/>
    <mergeCell ref="U4:U5"/>
    <mergeCell ref="V4:V5"/>
    <mergeCell ref="W4:W5"/>
    <mergeCell ref="K1:L1"/>
    <mergeCell ref="P1:Q1"/>
    <mergeCell ref="V8:V9"/>
    <mergeCell ref="W8:W9"/>
    <mergeCell ref="V6:V7"/>
    <mergeCell ref="W6:W7"/>
    <mergeCell ref="C8:C9"/>
    <mergeCell ref="D8:D9"/>
    <mergeCell ref="R8:R9"/>
    <mergeCell ref="S8:S9"/>
    <mergeCell ref="U8:U9"/>
    <mergeCell ref="V12:V13"/>
    <mergeCell ref="W12:W13"/>
    <mergeCell ref="C12:C13"/>
    <mergeCell ref="D12:D13"/>
    <mergeCell ref="R12:R13"/>
    <mergeCell ref="S12:S13"/>
    <mergeCell ref="U12:U13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51"/>
  <sheetViews>
    <sheetView showGridLines="0" zoomScaleNormal="100" workbookViewId="0">
      <selection activeCell="Q15" sqref="Q15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180</v>
      </c>
      <c r="R2" s="93">
        <f>SUM(R4:R1004)</f>
        <v>496335.06191780797</v>
      </c>
      <c r="S2" s="175"/>
      <c r="U2" s="57" t="s">
        <v>65</v>
      </c>
      <c r="X2" s="1" t="s">
        <v>984</v>
      </c>
    </row>
    <row r="3" spans="2:29" ht="30" customHeight="1" thickBot="1" x14ac:dyDescent="0.25">
      <c r="C3" s="58" t="s">
        <v>67</v>
      </c>
      <c r="D3" s="92" t="s">
        <v>91</v>
      </c>
      <c r="E3" s="60"/>
      <c r="F3" s="61" t="s">
        <v>38</v>
      </c>
      <c r="G3" s="61" t="s">
        <v>39</v>
      </c>
      <c r="H3" s="63" t="s">
        <v>193</v>
      </c>
      <c r="I3" s="63" t="s">
        <v>190</v>
      </c>
      <c r="J3" s="60" t="s">
        <v>19</v>
      </c>
      <c r="K3" s="60" t="s">
        <v>70</v>
      </c>
      <c r="L3" s="63" t="s">
        <v>191</v>
      </c>
      <c r="M3" s="63" t="s">
        <v>92</v>
      </c>
      <c r="N3" s="60" t="s">
        <v>72</v>
      </c>
      <c r="O3" s="63" t="s">
        <v>86</v>
      </c>
      <c r="P3" s="62" t="s">
        <v>192</v>
      </c>
      <c r="Q3" s="62" t="s">
        <v>74</v>
      </c>
      <c r="R3" s="63" t="s">
        <v>88</v>
      </c>
      <c r="S3" s="66" t="s">
        <v>89</v>
      </c>
      <c r="T3" s="65"/>
      <c r="U3" s="67" t="s">
        <v>181</v>
      </c>
      <c r="V3" s="67" t="s">
        <v>979</v>
      </c>
      <c r="W3" s="67" t="s">
        <v>87</v>
      </c>
      <c r="AA3" s="67" t="s">
        <v>187</v>
      </c>
      <c r="AB3" s="67" t="s">
        <v>188</v>
      </c>
      <c r="AC3" s="67" t="s">
        <v>189</v>
      </c>
    </row>
    <row r="4" spans="2:29" x14ac:dyDescent="0.2">
      <c r="B4" s="124" t="s">
        <v>194</v>
      </c>
      <c r="C4" s="371">
        <v>1</v>
      </c>
      <c r="D4" s="386">
        <v>43726</v>
      </c>
      <c r="E4" s="25" t="s">
        <v>182</v>
      </c>
      <c r="F4" s="25">
        <v>6472</v>
      </c>
      <c r="G4" s="53" t="s">
        <v>183</v>
      </c>
      <c r="H4" s="43">
        <v>320</v>
      </c>
      <c r="I4" s="26">
        <v>1200</v>
      </c>
      <c r="J4" s="44">
        <v>384000</v>
      </c>
      <c r="K4" s="37" t="s">
        <v>81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63">
        <f>P4+P5</f>
        <v>159</v>
      </c>
      <c r="S4" s="373">
        <f>R4/(J4+J5)</f>
        <v>2.1406645484409498E-4</v>
      </c>
      <c r="U4" s="378">
        <v>43742</v>
      </c>
      <c r="V4" s="382">
        <f>DATEDIF(D4,U4,"d")</f>
        <v>16</v>
      </c>
      <c r="W4" s="380" t="s">
        <v>524</v>
      </c>
      <c r="X4" s="166"/>
      <c r="AA4" s="363">
        <f>YEAR(U4)</f>
        <v>2019</v>
      </c>
      <c r="AB4" s="363">
        <f>MONTH(U4)</f>
        <v>10</v>
      </c>
      <c r="AC4" s="363" t="str">
        <f>IF(R4&gt;0,"○","☓")</f>
        <v>○</v>
      </c>
    </row>
    <row r="5" spans="2:29" x14ac:dyDescent="0.2">
      <c r="B5" s="106"/>
      <c r="C5" s="352"/>
      <c r="D5" s="353"/>
      <c r="E5" s="29" t="s">
        <v>184</v>
      </c>
      <c r="F5" s="29">
        <v>6752</v>
      </c>
      <c r="G5" s="54" t="s">
        <v>52</v>
      </c>
      <c r="H5" s="46">
        <v>896.9</v>
      </c>
      <c r="I5" s="30">
        <v>400</v>
      </c>
      <c r="J5" s="47">
        <v>358760</v>
      </c>
      <c r="K5" s="38" t="s">
        <v>82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57"/>
      <c r="S5" s="377"/>
      <c r="T5" s="292"/>
      <c r="U5" s="379"/>
      <c r="V5" s="383"/>
      <c r="W5" s="366"/>
      <c r="X5" s="166"/>
      <c r="AA5" s="357"/>
      <c r="AB5" s="357"/>
      <c r="AC5" s="357"/>
    </row>
    <row r="6" spans="2:29" x14ac:dyDescent="0.2">
      <c r="B6" s="124" t="s">
        <v>194</v>
      </c>
      <c r="C6" s="371">
        <v>2</v>
      </c>
      <c r="D6" s="362">
        <v>43732</v>
      </c>
      <c r="E6" s="311" t="s">
        <v>1942</v>
      </c>
      <c r="F6" s="311">
        <v>6305</v>
      </c>
      <c r="G6" s="327" t="s">
        <v>29</v>
      </c>
      <c r="H6" s="323">
        <v>2638</v>
      </c>
      <c r="I6" s="312">
        <v>300</v>
      </c>
      <c r="J6" s="324">
        <v>791400</v>
      </c>
      <c r="K6" s="319" t="s">
        <v>80</v>
      </c>
      <c r="L6" s="321">
        <v>2464</v>
      </c>
      <c r="M6" s="313">
        <v>763</v>
      </c>
      <c r="N6" s="314">
        <v>477</v>
      </c>
      <c r="O6" s="314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63">
        <f>P6+P7</f>
        <v>37649</v>
      </c>
      <c r="S6" s="356">
        <f>R6/(J6+J7)</f>
        <v>2.3845082019127242E-2</v>
      </c>
      <c r="T6" s="292"/>
      <c r="U6" s="384">
        <v>43748</v>
      </c>
      <c r="V6" s="385">
        <f>DATEDIF(D6,U6,"d")</f>
        <v>16</v>
      </c>
      <c r="W6" s="381" t="s">
        <v>524</v>
      </c>
      <c r="X6" s="166"/>
      <c r="AA6" s="363">
        <f>YEAR(U6)</f>
        <v>2019</v>
      </c>
      <c r="AB6" s="363">
        <f>MONTH(U6)</f>
        <v>10</v>
      </c>
      <c r="AC6" s="363" t="str">
        <f>IF(R6&gt;0,"○","☓")</f>
        <v>○</v>
      </c>
    </row>
    <row r="7" spans="2:29" x14ac:dyDescent="0.2">
      <c r="B7" s="106"/>
      <c r="C7" s="352"/>
      <c r="D7" s="354"/>
      <c r="E7" s="315" t="s">
        <v>1943</v>
      </c>
      <c r="F7" s="315">
        <v>3861</v>
      </c>
      <c r="G7" s="328" t="s">
        <v>35</v>
      </c>
      <c r="H7" s="325">
        <v>525</v>
      </c>
      <c r="I7" s="316">
        <v>1500</v>
      </c>
      <c r="J7" s="326">
        <v>787500</v>
      </c>
      <c r="K7" s="320" t="s">
        <v>80</v>
      </c>
      <c r="L7" s="322">
        <v>518</v>
      </c>
      <c r="M7" s="317">
        <v>823</v>
      </c>
      <c r="N7" s="318">
        <v>1208</v>
      </c>
      <c r="O7" s="318">
        <v>750</v>
      </c>
      <c r="P7" s="29">
        <f>IF(L7 &gt;0,(L7-H7)*I7-M7-N7-O7,0)</f>
        <v>-13281</v>
      </c>
      <c r="Q7" s="48">
        <v>3</v>
      </c>
      <c r="R7" s="357"/>
      <c r="S7" s="357"/>
      <c r="T7" s="292">
        <v>0</v>
      </c>
      <c r="U7" s="384"/>
      <c r="V7" s="385"/>
      <c r="W7" s="381"/>
      <c r="X7" s="166"/>
      <c r="AA7" s="357"/>
      <c r="AB7" s="357"/>
      <c r="AC7" s="357"/>
    </row>
    <row r="8" spans="2:29" x14ac:dyDescent="0.2">
      <c r="B8" s="124" t="s">
        <v>194</v>
      </c>
      <c r="C8" s="351">
        <f>ROW()/2-1</f>
        <v>3</v>
      </c>
      <c r="D8" s="362">
        <v>43747</v>
      </c>
      <c r="E8" s="33" t="s">
        <v>83</v>
      </c>
      <c r="F8" s="33">
        <v>3099</v>
      </c>
      <c r="G8" s="55" t="s">
        <v>34</v>
      </c>
      <c r="H8" s="49">
        <v>872</v>
      </c>
      <c r="I8" s="33">
        <v>1200</v>
      </c>
      <c r="J8" s="33">
        <f t="shared" ref="J8:J13" si="1">H8*I8</f>
        <v>1046400</v>
      </c>
      <c r="K8" s="52" t="s">
        <v>80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55">
        <f>P8+P9</f>
        <v>63304</v>
      </c>
      <c r="S8" s="373">
        <f>R8/(J8+J9)</f>
        <v>3.0952474085663994E-2</v>
      </c>
      <c r="T8" s="292"/>
      <c r="U8" s="375">
        <v>43753</v>
      </c>
      <c r="V8" s="352">
        <f>DATEDIF(D8,U8,"d")</f>
        <v>6</v>
      </c>
      <c r="W8" s="369" t="s">
        <v>526</v>
      </c>
      <c r="X8" s="166"/>
      <c r="AA8" s="363">
        <f>YEAR(U8)</f>
        <v>2019</v>
      </c>
      <c r="AB8" s="363">
        <f>MONTH(U8)</f>
        <v>10</v>
      </c>
      <c r="AC8" s="363" t="str">
        <f>IF(R8&gt;0,"○","☓")</f>
        <v>○</v>
      </c>
    </row>
    <row r="9" spans="2:29" x14ac:dyDescent="0.2">
      <c r="B9" s="106"/>
      <c r="C9" s="352"/>
      <c r="D9" s="354">
        <v>43747</v>
      </c>
      <c r="E9" s="29" t="s">
        <v>76</v>
      </c>
      <c r="F9" s="29">
        <v>7211</v>
      </c>
      <c r="G9" s="54" t="s">
        <v>26</v>
      </c>
      <c r="H9" s="46">
        <v>454</v>
      </c>
      <c r="I9" s="46">
        <v>2200</v>
      </c>
      <c r="J9" s="47">
        <f t="shared" si="1"/>
        <v>998800</v>
      </c>
      <c r="K9" s="38" t="s">
        <v>80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55"/>
      <c r="S9" s="357"/>
      <c r="U9" s="358"/>
      <c r="V9" s="349"/>
      <c r="W9" s="349"/>
      <c r="X9" s="166"/>
      <c r="AA9" s="357"/>
      <c r="AB9" s="357"/>
      <c r="AC9" s="357"/>
    </row>
    <row r="10" spans="2:29" x14ac:dyDescent="0.2">
      <c r="B10" s="124" t="s">
        <v>194</v>
      </c>
      <c r="C10" s="351">
        <f>ROW()/2-1</f>
        <v>4</v>
      </c>
      <c r="D10" s="362">
        <v>43753</v>
      </c>
      <c r="E10" s="128" t="s">
        <v>75</v>
      </c>
      <c r="F10" s="33">
        <v>7453</v>
      </c>
      <c r="G10" s="55" t="s">
        <v>51</v>
      </c>
      <c r="H10" s="49">
        <v>2127</v>
      </c>
      <c r="I10" s="33">
        <v>500</v>
      </c>
      <c r="J10" s="33">
        <f t="shared" si="1"/>
        <v>1063500</v>
      </c>
      <c r="K10" s="52" t="s">
        <v>80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55">
        <f>P10+P11</f>
        <v>-93238.000000000029</v>
      </c>
      <c r="S10" s="356">
        <f>R10/(J10+J11)</f>
        <v>-4.3839777316989466E-2</v>
      </c>
      <c r="U10" s="374">
        <v>43759</v>
      </c>
      <c r="V10" s="349">
        <f>DATEDIF(D10,U10,"d")</f>
        <v>6</v>
      </c>
      <c r="W10" s="376" t="s">
        <v>199</v>
      </c>
      <c r="X10" s="166" t="s">
        <v>214</v>
      </c>
      <c r="AA10" s="363">
        <f>YEAR(U10)</f>
        <v>2019</v>
      </c>
      <c r="AB10" s="363">
        <f>MONTH(U10)</f>
        <v>10</v>
      </c>
      <c r="AC10" s="367" t="str">
        <f>IF(R10&gt;0,"○","☓")</f>
        <v>☓</v>
      </c>
    </row>
    <row r="11" spans="2:29" x14ac:dyDescent="0.2">
      <c r="B11" s="106"/>
      <c r="C11" s="352"/>
      <c r="D11" s="354">
        <v>43748</v>
      </c>
      <c r="E11" s="129" t="s">
        <v>76</v>
      </c>
      <c r="F11" s="29">
        <v>8308</v>
      </c>
      <c r="G11" s="54" t="s">
        <v>49</v>
      </c>
      <c r="H11" s="46">
        <v>462.3</v>
      </c>
      <c r="I11" s="46">
        <v>2300</v>
      </c>
      <c r="J11" s="47">
        <f t="shared" si="1"/>
        <v>1063290</v>
      </c>
      <c r="K11" s="38" t="s">
        <v>80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55"/>
      <c r="S11" s="357"/>
      <c r="U11" s="375"/>
      <c r="V11" s="349"/>
      <c r="W11" s="376"/>
      <c r="X11" s="166" t="s">
        <v>215</v>
      </c>
      <c r="AA11" s="357"/>
      <c r="AB11" s="357"/>
      <c r="AC11" s="368"/>
    </row>
    <row r="12" spans="2:29" x14ac:dyDescent="0.2">
      <c r="B12" s="124" t="s">
        <v>194</v>
      </c>
      <c r="C12" s="371">
        <f>ROW()/2-1</f>
        <v>5</v>
      </c>
      <c r="D12" s="353">
        <v>43742</v>
      </c>
      <c r="E12" s="25" t="s">
        <v>75</v>
      </c>
      <c r="F12" s="25">
        <v>8750</v>
      </c>
      <c r="G12" s="53" t="s">
        <v>28</v>
      </c>
      <c r="H12" s="43">
        <v>1635</v>
      </c>
      <c r="I12" s="26">
        <v>600</v>
      </c>
      <c r="J12" s="44">
        <f t="shared" si="1"/>
        <v>981000</v>
      </c>
      <c r="K12" s="37" t="s">
        <v>81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72">
        <f>P12+P13</f>
        <v>-11052.999999999898</v>
      </c>
      <c r="S12" s="373">
        <f>R12/(J12+J13)</f>
        <v>-5.6554672757562954E-3</v>
      </c>
      <c r="U12" s="374">
        <v>43759</v>
      </c>
      <c r="V12" s="349">
        <f>DATEDIF(D12,U12,"d")</f>
        <v>17</v>
      </c>
      <c r="W12" s="370" t="s">
        <v>524</v>
      </c>
      <c r="X12" s="166"/>
      <c r="AA12" s="363">
        <f>YEAR(U12)</f>
        <v>2019</v>
      </c>
      <c r="AB12" s="363">
        <f>MONTH(U12)</f>
        <v>10</v>
      </c>
      <c r="AC12" s="367" t="str">
        <f>IF(R12&gt;0,"○","☓")</f>
        <v>☓</v>
      </c>
    </row>
    <row r="13" spans="2:29" x14ac:dyDescent="0.2">
      <c r="B13" s="106"/>
      <c r="C13" s="352"/>
      <c r="D13" s="354"/>
      <c r="E13" s="29" t="s">
        <v>76</v>
      </c>
      <c r="F13" s="29">
        <v>8002</v>
      </c>
      <c r="G13" s="54" t="s">
        <v>27</v>
      </c>
      <c r="H13" s="46">
        <v>695.28</v>
      </c>
      <c r="I13" s="30">
        <v>1400</v>
      </c>
      <c r="J13" s="47">
        <f t="shared" si="1"/>
        <v>973392</v>
      </c>
      <c r="K13" s="168" t="s">
        <v>529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55"/>
      <c r="S13" s="357"/>
      <c r="U13" s="375"/>
      <c r="V13" s="349"/>
      <c r="W13" s="370"/>
      <c r="AA13" s="357"/>
      <c r="AB13" s="357"/>
      <c r="AC13" s="368"/>
    </row>
    <row r="14" spans="2:29" s="106" customFormat="1" x14ac:dyDescent="0.2">
      <c r="B14" s="124" t="s">
        <v>194</v>
      </c>
      <c r="C14" s="351">
        <f>ROW()/2-1</f>
        <v>6</v>
      </c>
      <c r="D14" s="353">
        <v>43745</v>
      </c>
      <c r="E14" s="33" t="s">
        <v>75</v>
      </c>
      <c r="F14" s="33">
        <v>6770</v>
      </c>
      <c r="G14" s="55" t="s">
        <v>22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81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55">
        <f>P14+P15</f>
        <v>-1197.0000000000437</v>
      </c>
      <c r="S14" s="356">
        <f>R14/(J14+J15)</f>
        <v>-7.1541831052504275E-4</v>
      </c>
      <c r="U14" s="358">
        <v>43761</v>
      </c>
      <c r="V14" s="349">
        <f>DATEDIF(D14,U14,"d")</f>
        <v>16</v>
      </c>
      <c r="W14" s="370" t="s">
        <v>524</v>
      </c>
      <c r="X14" s="166"/>
      <c r="AA14" s="363">
        <f>YEAR(U14)</f>
        <v>2019</v>
      </c>
      <c r="AB14" s="363">
        <f>MONTH(U14)</f>
        <v>10</v>
      </c>
      <c r="AC14" s="367" t="str">
        <f>IF(R14&gt;0,"○","☓")</f>
        <v>☓</v>
      </c>
    </row>
    <row r="15" spans="2:29" s="106" customFormat="1" x14ac:dyDescent="0.2">
      <c r="C15" s="352"/>
      <c r="D15" s="354">
        <v>43745</v>
      </c>
      <c r="E15" s="29" t="s">
        <v>76</v>
      </c>
      <c r="F15" s="29">
        <v>8601</v>
      </c>
      <c r="G15" s="54" t="s">
        <v>23</v>
      </c>
      <c r="H15" s="46">
        <v>488.91</v>
      </c>
      <c r="I15" s="30">
        <v>1700</v>
      </c>
      <c r="J15" s="47">
        <f t="shared" si="2"/>
        <v>831147</v>
      </c>
      <c r="K15" s="168" t="s">
        <v>66</v>
      </c>
      <c r="L15" s="41">
        <v>499</v>
      </c>
      <c r="M15" s="31">
        <f>487+582</f>
        <v>1069</v>
      </c>
      <c r="N15" s="165">
        <v>0</v>
      </c>
      <c r="O15" s="165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55"/>
      <c r="S15" s="357"/>
      <c r="U15" s="349"/>
      <c r="V15" s="349"/>
      <c r="W15" s="370"/>
      <c r="AA15" s="357"/>
      <c r="AB15" s="357"/>
      <c r="AC15" s="368"/>
    </row>
    <row r="16" spans="2:29" s="106" customFormat="1" x14ac:dyDescent="0.2">
      <c r="B16" s="124" t="s">
        <v>194</v>
      </c>
      <c r="C16" s="351">
        <f>ROW()/2-1</f>
        <v>7</v>
      </c>
      <c r="D16" s="353">
        <v>43745</v>
      </c>
      <c r="E16" s="33" t="s">
        <v>75</v>
      </c>
      <c r="F16" s="33">
        <v>5803</v>
      </c>
      <c r="G16" s="55" t="s">
        <v>24</v>
      </c>
      <c r="H16" s="49">
        <v>413</v>
      </c>
      <c r="I16" s="34">
        <v>1700</v>
      </c>
      <c r="J16" s="50">
        <f t="shared" si="2"/>
        <v>702100</v>
      </c>
      <c r="K16" s="39" t="s">
        <v>81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55">
        <f>P16+P17</f>
        <v>-16483</v>
      </c>
      <c r="S16" s="356">
        <f>R16/(J16+J17)</f>
        <v>-1.1926054554663194E-2</v>
      </c>
      <c r="U16" s="358">
        <v>43761</v>
      </c>
      <c r="V16" s="349">
        <f>DATEDIF(D16,U16,"d")</f>
        <v>16</v>
      </c>
      <c r="W16" s="370" t="s">
        <v>524</v>
      </c>
      <c r="X16" s="166"/>
      <c r="AA16" s="363">
        <f>YEAR(U16)</f>
        <v>2019</v>
      </c>
      <c r="AB16" s="363">
        <f>MONTH(U16)</f>
        <v>10</v>
      </c>
      <c r="AC16" s="367" t="str">
        <f>IF(R16&gt;0,"○","☓")</f>
        <v>☓</v>
      </c>
    </row>
    <row r="17" spans="2:29" s="106" customFormat="1" x14ac:dyDescent="0.2">
      <c r="C17" s="352"/>
      <c r="D17" s="354">
        <v>43745</v>
      </c>
      <c r="E17" s="29" t="s">
        <v>76</v>
      </c>
      <c r="F17" s="29">
        <v>7259</v>
      </c>
      <c r="G17" s="54" t="s">
        <v>25</v>
      </c>
      <c r="H17" s="46">
        <v>3400</v>
      </c>
      <c r="I17" s="46">
        <v>200</v>
      </c>
      <c r="J17" s="47">
        <f t="shared" si="2"/>
        <v>680000</v>
      </c>
      <c r="K17" s="168" t="s">
        <v>66</v>
      </c>
      <c r="L17" s="41">
        <v>3720</v>
      </c>
      <c r="M17" s="31">
        <f>487+582</f>
        <v>1069</v>
      </c>
      <c r="N17" s="165">
        <v>0</v>
      </c>
      <c r="O17" s="165">
        <v>0</v>
      </c>
      <c r="P17" s="29">
        <f>IF(L17 &gt;0,(L17-H17)*I17-M17-N17-O17,0)</f>
        <v>62931</v>
      </c>
      <c r="Q17" s="48">
        <f t="shared" si="0"/>
        <v>9.2545588235294116E-2</v>
      </c>
      <c r="R17" s="355"/>
      <c r="S17" s="357"/>
      <c r="U17" s="349"/>
      <c r="V17" s="349"/>
      <c r="W17" s="370"/>
      <c r="AA17" s="357"/>
      <c r="AB17" s="357"/>
      <c r="AC17" s="368"/>
    </row>
    <row r="18" spans="2:29" s="106" customFormat="1" x14ac:dyDescent="0.2">
      <c r="B18" s="124" t="s">
        <v>194</v>
      </c>
      <c r="C18" s="351">
        <f>ROW()/2-1</f>
        <v>8</v>
      </c>
      <c r="D18" s="353">
        <v>43748</v>
      </c>
      <c r="E18" s="33" t="s">
        <v>75</v>
      </c>
      <c r="F18" s="33">
        <v>7186</v>
      </c>
      <c r="G18" s="55" t="s">
        <v>77</v>
      </c>
      <c r="H18" s="49">
        <v>410</v>
      </c>
      <c r="I18" s="33">
        <v>1800</v>
      </c>
      <c r="J18" s="33">
        <f t="shared" si="2"/>
        <v>738000</v>
      </c>
      <c r="K18" s="52" t="s">
        <v>80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55">
        <f>P18+P19</f>
        <v>-4757</v>
      </c>
      <c r="S18" s="356">
        <f>R18/(J18+J19)</f>
        <v>-3.2102847887704143E-3</v>
      </c>
      <c r="U18" s="358">
        <v>43767</v>
      </c>
      <c r="V18" s="349">
        <f>DATEDIF(D18,U18,"d")</f>
        <v>19</v>
      </c>
      <c r="W18" s="370" t="s">
        <v>524</v>
      </c>
      <c r="X18" s="215"/>
      <c r="AA18" s="363">
        <f>YEAR(U18)</f>
        <v>2019</v>
      </c>
      <c r="AB18" s="363">
        <f>MONTH(U18)</f>
        <v>10</v>
      </c>
      <c r="AC18" s="367" t="str">
        <f>IF(R18&gt;0,"○","☓")</f>
        <v>☓</v>
      </c>
    </row>
    <row r="19" spans="2:29" s="106" customFormat="1" x14ac:dyDescent="0.2">
      <c r="C19" s="352"/>
      <c r="D19" s="354">
        <v>43748</v>
      </c>
      <c r="E19" s="29" t="s">
        <v>76</v>
      </c>
      <c r="F19" s="29">
        <v>8309</v>
      </c>
      <c r="G19" s="54" t="s">
        <v>78</v>
      </c>
      <c r="H19" s="46">
        <v>3719</v>
      </c>
      <c r="I19" s="46">
        <v>200</v>
      </c>
      <c r="J19" s="47">
        <f t="shared" si="2"/>
        <v>743800</v>
      </c>
      <c r="K19" s="38" t="s">
        <v>80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55"/>
      <c r="S19" s="357"/>
      <c r="U19" s="349"/>
      <c r="V19" s="349"/>
      <c r="W19" s="370"/>
      <c r="X19" s="215"/>
      <c r="AA19" s="357"/>
      <c r="AB19" s="357"/>
      <c r="AC19" s="368"/>
    </row>
    <row r="20" spans="2:29" x14ac:dyDescent="0.2">
      <c r="B20" s="124" t="s">
        <v>194</v>
      </c>
      <c r="C20" s="351">
        <f>ROW()/2-1</f>
        <v>9</v>
      </c>
      <c r="D20" s="353">
        <v>43782</v>
      </c>
      <c r="E20" s="33" t="s">
        <v>75</v>
      </c>
      <c r="F20" s="33">
        <v>1820</v>
      </c>
      <c r="G20" s="55" t="s">
        <v>59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80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55">
        <f>P20+P21</f>
        <v>485995</v>
      </c>
      <c r="S20" s="356">
        <f>R20/(J20+J21)</f>
        <v>0.25451000559299347</v>
      </c>
      <c r="U20" s="358">
        <v>43789</v>
      </c>
      <c r="V20" s="349">
        <f>DATEDIF(D20,U20,"d")</f>
        <v>7</v>
      </c>
      <c r="W20" s="369" t="s">
        <v>216</v>
      </c>
      <c r="X20" s="215" t="s">
        <v>1032</v>
      </c>
      <c r="AA20" s="363">
        <f>YEAR(U20)</f>
        <v>2019</v>
      </c>
      <c r="AB20" s="363">
        <f>MONTH(U20)</f>
        <v>11</v>
      </c>
      <c r="AC20" s="363" t="str">
        <f>IF(R20&gt;0,"○","☓")</f>
        <v>○</v>
      </c>
    </row>
    <row r="21" spans="2:29" x14ac:dyDescent="0.2">
      <c r="B21" s="106"/>
      <c r="C21" s="352"/>
      <c r="D21" s="354">
        <v>43748</v>
      </c>
      <c r="E21" s="29" t="s">
        <v>76</v>
      </c>
      <c r="F21" s="29">
        <v>4508</v>
      </c>
      <c r="G21" s="54" t="s">
        <v>220</v>
      </c>
      <c r="H21" s="46">
        <v>1338.76</v>
      </c>
      <c r="I21" s="46">
        <v>700</v>
      </c>
      <c r="J21" s="47">
        <f t="shared" si="3"/>
        <v>937132</v>
      </c>
      <c r="K21" s="168" t="s">
        <v>66</v>
      </c>
      <c r="L21" s="41">
        <v>2004</v>
      </c>
      <c r="M21" s="31">
        <f>487+582</f>
        <v>1069</v>
      </c>
      <c r="N21" s="165">
        <v>0</v>
      </c>
      <c r="O21" s="165">
        <v>0</v>
      </c>
      <c r="P21" s="29">
        <f>IF(L21 &gt;0,(L21-H21)*I21-M21-N21-O21,0)</f>
        <v>464599</v>
      </c>
      <c r="Q21" s="48">
        <f t="shared" si="0"/>
        <v>0.49576687168936712</v>
      </c>
      <c r="R21" s="355"/>
      <c r="S21" s="357"/>
      <c r="U21" s="349"/>
      <c r="V21" s="349"/>
      <c r="W21" s="349"/>
      <c r="X21" s="106" t="s">
        <v>454</v>
      </c>
      <c r="AA21" s="357"/>
      <c r="AB21" s="357"/>
      <c r="AC21" s="357"/>
    </row>
    <row r="22" spans="2:29" s="106" customFormat="1" x14ac:dyDescent="0.2">
      <c r="B22" s="124" t="s">
        <v>194</v>
      </c>
      <c r="C22" s="351">
        <f>ROW()/2-1</f>
        <v>10</v>
      </c>
      <c r="D22" s="353">
        <v>43782</v>
      </c>
      <c r="E22" s="33" t="s">
        <v>75</v>
      </c>
      <c r="F22" s="33">
        <v>8002</v>
      </c>
      <c r="G22" s="55" t="s">
        <v>27</v>
      </c>
      <c r="H22" s="49">
        <v>814</v>
      </c>
      <c r="I22" s="33">
        <v>1300</v>
      </c>
      <c r="J22" s="50">
        <f t="shared" si="3"/>
        <v>1058200</v>
      </c>
      <c r="K22" s="52" t="s">
        <v>80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55">
        <f>P22+P23</f>
        <v>60240.999999999913</v>
      </c>
      <c r="S22" s="356">
        <f>R22/(J22+J23)</f>
        <v>2.8847737807914758E-2</v>
      </c>
      <c r="U22" s="358">
        <v>43790</v>
      </c>
      <c r="V22" s="349">
        <f>DATEDIF(D22,U22,"d")</f>
        <v>8</v>
      </c>
      <c r="W22" s="369" t="s">
        <v>216</v>
      </c>
      <c r="X22" s="166"/>
      <c r="AA22" s="363">
        <f>YEAR(U22)</f>
        <v>2019</v>
      </c>
      <c r="AB22" s="363">
        <f>MONTH(U22)</f>
        <v>11</v>
      </c>
      <c r="AC22" s="363" t="str">
        <f>IF(R22&gt;0,"○","☓")</f>
        <v>○</v>
      </c>
    </row>
    <row r="23" spans="2:29" s="106" customFormat="1" x14ac:dyDescent="0.2">
      <c r="C23" s="352"/>
      <c r="D23" s="354">
        <v>43748</v>
      </c>
      <c r="E23" s="29" t="s">
        <v>76</v>
      </c>
      <c r="F23" s="29">
        <v>8601</v>
      </c>
      <c r="G23" s="54" t="s">
        <v>23</v>
      </c>
      <c r="H23" s="46">
        <v>515.02</v>
      </c>
      <c r="I23" s="46">
        <v>2000</v>
      </c>
      <c r="J23" s="47">
        <f t="shared" si="3"/>
        <v>1030040</v>
      </c>
      <c r="K23" s="168" t="s">
        <v>66</v>
      </c>
      <c r="L23" s="41">
        <v>533.29999999999995</v>
      </c>
      <c r="M23" s="31">
        <f>487+582</f>
        <v>1069</v>
      </c>
      <c r="N23" s="130">
        <v>0</v>
      </c>
      <c r="O23" s="165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55"/>
      <c r="S23" s="357"/>
      <c r="U23" s="349"/>
      <c r="V23" s="349"/>
      <c r="W23" s="349"/>
      <c r="AA23" s="357"/>
      <c r="AB23" s="357"/>
      <c r="AC23" s="357"/>
    </row>
    <row r="24" spans="2:29" s="106" customFormat="1" x14ac:dyDescent="0.2">
      <c r="B24" s="124" t="s">
        <v>194</v>
      </c>
      <c r="C24" s="351">
        <f>ROW()/2-1</f>
        <v>11</v>
      </c>
      <c r="D24" s="353">
        <v>43783</v>
      </c>
      <c r="E24" s="33" t="s">
        <v>75</v>
      </c>
      <c r="F24" s="33">
        <v>3105</v>
      </c>
      <c r="G24" s="55" t="s">
        <v>47</v>
      </c>
      <c r="H24" s="49">
        <v>970</v>
      </c>
      <c r="I24" s="33">
        <v>1100</v>
      </c>
      <c r="J24" s="50">
        <f t="shared" si="3"/>
        <v>1067000</v>
      </c>
      <c r="K24" s="52" t="s">
        <v>80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55">
        <f>P24+P25</f>
        <v>-59214</v>
      </c>
      <c r="S24" s="356">
        <f>R24/(J24+J25)</f>
        <v>-2.7894290559638213E-2</v>
      </c>
      <c r="U24" s="358">
        <v>43798</v>
      </c>
      <c r="V24" s="349">
        <f>DATEDIF(D24,U24,"d")</f>
        <v>15</v>
      </c>
      <c r="W24" s="387" t="s">
        <v>199</v>
      </c>
      <c r="X24" s="166"/>
      <c r="AA24" s="363">
        <f>YEAR(U24)</f>
        <v>2019</v>
      </c>
      <c r="AB24" s="363">
        <f>MONTH(U24)</f>
        <v>11</v>
      </c>
      <c r="AC24" s="363" t="str">
        <f>IF(R24&gt;0,"○","☓")</f>
        <v>☓</v>
      </c>
    </row>
    <row r="25" spans="2:29" s="106" customFormat="1" x14ac:dyDescent="0.2">
      <c r="C25" s="352"/>
      <c r="D25" s="354">
        <v>43748</v>
      </c>
      <c r="E25" s="29" t="s">
        <v>76</v>
      </c>
      <c r="F25" s="29">
        <v>6301</v>
      </c>
      <c r="G25" s="54" t="s">
        <v>53</v>
      </c>
      <c r="H25" s="46">
        <v>2639.5</v>
      </c>
      <c r="I25" s="46">
        <v>400</v>
      </c>
      <c r="J25" s="47">
        <f t="shared" si="3"/>
        <v>1055800</v>
      </c>
      <c r="K25" s="38" t="s">
        <v>66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55"/>
      <c r="S25" s="357"/>
      <c r="U25" s="349"/>
      <c r="V25" s="349"/>
      <c r="W25" s="388"/>
      <c r="X25" s="166"/>
      <c r="AA25" s="357"/>
      <c r="AB25" s="357"/>
      <c r="AC25" s="357"/>
    </row>
    <row r="26" spans="2:29" s="106" customFormat="1" x14ac:dyDescent="0.2">
      <c r="B26" s="124" t="s">
        <v>194</v>
      </c>
      <c r="C26" s="351">
        <f>ROW()/2-1</f>
        <v>12</v>
      </c>
      <c r="D26" s="353">
        <v>43784</v>
      </c>
      <c r="E26" s="33" t="s">
        <v>75</v>
      </c>
      <c r="F26" s="33">
        <v>6770</v>
      </c>
      <c r="G26" s="55" t="s">
        <v>22</v>
      </c>
      <c r="H26" s="49">
        <v>2386</v>
      </c>
      <c r="I26" s="33">
        <v>400</v>
      </c>
      <c r="J26" s="50">
        <f t="shared" si="3"/>
        <v>954400</v>
      </c>
      <c r="K26" s="52" t="s">
        <v>530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55">
        <f>P26+P27</f>
        <v>-23558</v>
      </c>
      <c r="S26" s="356">
        <f>R26/(J26+J27)</f>
        <v>-1.2410704878305763E-2</v>
      </c>
      <c r="U26" s="358">
        <v>43802</v>
      </c>
      <c r="V26" s="349">
        <f>DATEDIF(D26,U26,"d")</f>
        <v>18</v>
      </c>
      <c r="W26" s="365" t="s">
        <v>524</v>
      </c>
      <c r="X26" s="166"/>
      <c r="AA26" s="363">
        <f>YEAR(U26)</f>
        <v>2019</v>
      </c>
      <c r="AB26" s="363">
        <f>MONTH(U26)</f>
        <v>12</v>
      </c>
      <c r="AC26" s="363" t="str">
        <f>IF(R26&gt;0,"○","☓")</f>
        <v>☓</v>
      </c>
    </row>
    <row r="27" spans="2:29" s="106" customFormat="1" x14ac:dyDescent="0.2">
      <c r="C27" s="352"/>
      <c r="D27" s="354">
        <v>43748</v>
      </c>
      <c r="E27" s="29" t="s">
        <v>76</v>
      </c>
      <c r="F27" s="29">
        <v>1911</v>
      </c>
      <c r="G27" s="54" t="s">
        <v>50</v>
      </c>
      <c r="H27" s="46">
        <v>1573</v>
      </c>
      <c r="I27" s="46">
        <v>600</v>
      </c>
      <c r="J27" s="47">
        <f t="shared" si="3"/>
        <v>943800</v>
      </c>
      <c r="K27" s="167" t="s">
        <v>81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55"/>
      <c r="S27" s="357"/>
      <c r="U27" s="349"/>
      <c r="V27" s="349"/>
      <c r="W27" s="366"/>
      <c r="X27" s="166"/>
      <c r="AA27" s="357"/>
      <c r="AB27" s="357"/>
      <c r="AC27" s="357"/>
    </row>
    <row r="28" spans="2:29" s="106" customFormat="1" x14ac:dyDescent="0.2">
      <c r="B28" s="124" t="s">
        <v>194</v>
      </c>
      <c r="C28" s="351">
        <v>13</v>
      </c>
      <c r="D28" s="353">
        <v>43789</v>
      </c>
      <c r="E28" s="33" t="s">
        <v>75</v>
      </c>
      <c r="F28" s="33">
        <v>4182</v>
      </c>
      <c r="G28" s="55" t="s">
        <v>45</v>
      </c>
      <c r="H28" s="49">
        <v>1627</v>
      </c>
      <c r="I28" s="33">
        <v>600</v>
      </c>
      <c r="J28" s="50">
        <v>976200</v>
      </c>
      <c r="K28" s="52" t="s">
        <v>80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55">
        <v>54150</v>
      </c>
      <c r="S28" s="356">
        <v>2.7799999999999998E-2</v>
      </c>
      <c r="U28" s="358">
        <v>43805</v>
      </c>
      <c r="V28" s="349">
        <v>15</v>
      </c>
      <c r="W28" s="369" t="s">
        <v>501</v>
      </c>
      <c r="X28" s="166"/>
      <c r="AA28" s="363">
        <f>YEAR(U28)</f>
        <v>2019</v>
      </c>
      <c r="AB28" s="363">
        <f>MONTH(U28)</f>
        <v>12</v>
      </c>
      <c r="AC28" s="363" t="str">
        <f>IF(R28&gt;0,"○","☓")</f>
        <v>○</v>
      </c>
    </row>
    <row r="29" spans="2:29" s="106" customFormat="1" x14ac:dyDescent="0.2">
      <c r="C29" s="352"/>
      <c r="D29" s="354">
        <v>43748</v>
      </c>
      <c r="E29" s="29" t="s">
        <v>76</v>
      </c>
      <c r="F29" s="29">
        <v>1824</v>
      </c>
      <c r="G29" s="54" t="s">
        <v>222</v>
      </c>
      <c r="H29" s="46">
        <v>973</v>
      </c>
      <c r="I29" s="46">
        <v>1000</v>
      </c>
      <c r="J29" s="47">
        <v>973000</v>
      </c>
      <c r="K29" s="145" t="s">
        <v>80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55"/>
      <c r="S29" s="357"/>
      <c r="U29" s="349"/>
      <c r="V29" s="349"/>
      <c r="W29" s="349"/>
      <c r="X29" s="166"/>
      <c r="AA29" s="357"/>
      <c r="AB29" s="357"/>
      <c r="AC29" s="357"/>
    </row>
    <row r="30" spans="2:29" s="106" customFormat="1" x14ac:dyDescent="0.2">
      <c r="B30" s="124" t="s">
        <v>194</v>
      </c>
      <c r="C30" s="351">
        <v>14</v>
      </c>
      <c r="D30" s="353">
        <v>43790</v>
      </c>
      <c r="E30" s="33" t="s">
        <v>75</v>
      </c>
      <c r="F30" s="33">
        <v>6995</v>
      </c>
      <c r="G30" s="55" t="s">
        <v>48</v>
      </c>
      <c r="H30" s="49">
        <v>2050</v>
      </c>
      <c r="I30" s="33">
        <v>500</v>
      </c>
      <c r="J30" s="50">
        <f t="shared" ref="J30:J51" si="5">H30*I30</f>
        <v>1025000</v>
      </c>
      <c r="K30" s="52" t="s">
        <v>80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55">
        <f>P30+P31</f>
        <v>33712.972602739726</v>
      </c>
      <c r="S30" s="356">
        <f>R30/(J30+J31)</f>
        <v>1.6402146834066229E-2</v>
      </c>
      <c r="U30" s="358">
        <v>43808</v>
      </c>
      <c r="V30" s="349">
        <f>IF(U30&gt;D30,DATEDIF(D30,U30,"d"),0)</f>
        <v>18</v>
      </c>
      <c r="W30" s="364" t="s">
        <v>525</v>
      </c>
      <c r="AA30" s="363">
        <f>YEAR(U30)</f>
        <v>2019</v>
      </c>
      <c r="AB30" s="363">
        <f>MONTH(U30)</f>
        <v>12</v>
      </c>
      <c r="AC30" s="363" t="str">
        <f>IF(R30&gt;0,"○","☓")</f>
        <v>○</v>
      </c>
    </row>
    <row r="31" spans="2:29" s="106" customFormat="1" x14ac:dyDescent="0.2">
      <c r="C31" s="352"/>
      <c r="D31" s="354">
        <v>43748</v>
      </c>
      <c r="E31" s="29" t="s">
        <v>76</v>
      </c>
      <c r="F31" s="29">
        <v>6472</v>
      </c>
      <c r="G31" s="54" t="s">
        <v>60</v>
      </c>
      <c r="H31" s="46">
        <v>322</v>
      </c>
      <c r="I31" s="46">
        <v>3200</v>
      </c>
      <c r="J31" s="47">
        <f t="shared" si="5"/>
        <v>1030400</v>
      </c>
      <c r="K31" s="168" t="s">
        <v>66</v>
      </c>
      <c r="L31" s="41">
        <v>353</v>
      </c>
      <c r="M31" s="31">
        <f>487+582</f>
        <v>1069</v>
      </c>
      <c r="N31" s="165">
        <v>0</v>
      </c>
      <c r="O31" s="165">
        <v>0</v>
      </c>
      <c r="P31" s="29">
        <f>IF(L31 &gt;0,(L31-H31)*I31-M31-N31-O31,0)</f>
        <v>98131</v>
      </c>
      <c r="Q31" s="48">
        <f t="shared" si="0"/>
        <v>9.5235830745341615E-2</v>
      </c>
      <c r="R31" s="355"/>
      <c r="S31" s="357"/>
      <c r="U31" s="349"/>
      <c r="V31" s="349"/>
      <c r="W31" s="349"/>
      <c r="AA31" s="357"/>
      <c r="AB31" s="357"/>
      <c r="AC31" s="357"/>
    </row>
    <row r="32" spans="2:29" s="106" customFormat="1" x14ac:dyDescent="0.2">
      <c r="B32" s="124" t="s">
        <v>194</v>
      </c>
      <c r="C32" s="351">
        <v>15</v>
      </c>
      <c r="D32" s="353">
        <v>43791</v>
      </c>
      <c r="E32" s="33" t="s">
        <v>75</v>
      </c>
      <c r="F32" s="33">
        <v>8601</v>
      </c>
      <c r="G32" s="55" t="s">
        <v>23</v>
      </c>
      <c r="H32" s="49">
        <v>533.79999999999995</v>
      </c>
      <c r="I32" s="33">
        <v>2000</v>
      </c>
      <c r="J32" s="50">
        <f t="shared" si="5"/>
        <v>1067600</v>
      </c>
      <c r="K32" s="52" t="s">
        <v>80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55">
        <f>P32+P33</f>
        <v>-7387.9621917808836</v>
      </c>
      <c r="S32" s="356">
        <f>R32/(J32+J33)</f>
        <v>-3.4469872261972761E-3</v>
      </c>
      <c r="U32" s="358">
        <v>43808</v>
      </c>
      <c r="V32" s="349">
        <f>IF(U32&gt;D32,DATEDIF(D32,U32,"d"),0)</f>
        <v>17</v>
      </c>
      <c r="W32" s="364" t="s">
        <v>525</v>
      </c>
      <c r="AA32" s="363">
        <f>YEAR(U32)</f>
        <v>2019</v>
      </c>
      <c r="AB32" s="363">
        <f>MONTH(U32)</f>
        <v>12</v>
      </c>
      <c r="AC32" s="363" t="str">
        <f>IF(R32&gt;0,"○","☓")</f>
        <v>☓</v>
      </c>
    </row>
    <row r="33" spans="2:29" s="106" customFormat="1" x14ac:dyDescent="0.2">
      <c r="C33" s="352"/>
      <c r="D33" s="354">
        <v>43748</v>
      </c>
      <c r="E33" s="29" t="s">
        <v>76</v>
      </c>
      <c r="F33" s="29">
        <v>8308</v>
      </c>
      <c r="G33" s="54" t="s">
        <v>49</v>
      </c>
      <c r="H33" s="46">
        <v>467.7</v>
      </c>
      <c r="I33" s="46">
        <v>2300</v>
      </c>
      <c r="J33" s="47">
        <f t="shared" si="5"/>
        <v>1075710</v>
      </c>
      <c r="K33" s="168" t="s">
        <v>66</v>
      </c>
      <c r="L33" s="41">
        <v>484</v>
      </c>
      <c r="M33" s="31">
        <f>487+582</f>
        <v>1069</v>
      </c>
      <c r="N33" s="165">
        <v>0</v>
      </c>
      <c r="O33" s="165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55"/>
      <c r="S33" s="357"/>
      <c r="U33" s="349"/>
      <c r="V33" s="349"/>
      <c r="W33" s="349"/>
      <c r="AA33" s="357"/>
      <c r="AB33" s="357"/>
      <c r="AC33" s="357"/>
    </row>
    <row r="34" spans="2:29" s="106" customFormat="1" x14ac:dyDescent="0.2">
      <c r="B34" s="124" t="s">
        <v>194</v>
      </c>
      <c r="C34" s="351">
        <v>16</v>
      </c>
      <c r="D34" s="353">
        <v>43802</v>
      </c>
      <c r="E34" s="33" t="s">
        <v>182</v>
      </c>
      <c r="F34" s="33">
        <v>3861</v>
      </c>
      <c r="G34" s="55" t="s">
        <v>35</v>
      </c>
      <c r="H34" s="49">
        <v>616</v>
      </c>
      <c r="I34" s="49">
        <v>1700</v>
      </c>
      <c r="J34" s="50">
        <f t="shared" si="5"/>
        <v>1047200</v>
      </c>
      <c r="K34" s="52" t="s">
        <v>80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55">
        <f>P34+P35</f>
        <v>29274.382465753424</v>
      </c>
      <c r="S34" s="356">
        <f>R34/(J34+J35)</f>
        <v>1.4002861602292846E-2</v>
      </c>
      <c r="U34" s="358">
        <v>43818</v>
      </c>
      <c r="V34" s="349">
        <f>IF(U34&gt;D34,DATEDIF(D34,U34,"d"),0)</f>
        <v>16</v>
      </c>
      <c r="W34" s="350" t="s">
        <v>525</v>
      </c>
      <c r="AA34" s="363">
        <f>YEAR(U34)</f>
        <v>2019</v>
      </c>
      <c r="AB34" s="363">
        <f>MONTH(U34)</f>
        <v>12</v>
      </c>
      <c r="AC34" s="363" t="str">
        <f>IF(R34&gt;0,"○","☓")</f>
        <v>○</v>
      </c>
    </row>
    <row r="35" spans="2:29" s="106" customFormat="1" x14ac:dyDescent="0.2">
      <c r="C35" s="352"/>
      <c r="D35" s="354">
        <v>43748</v>
      </c>
      <c r="E35" s="29" t="s">
        <v>184</v>
      </c>
      <c r="F35" s="29">
        <v>5703</v>
      </c>
      <c r="G35" s="54" t="s">
        <v>219</v>
      </c>
      <c r="H35" s="46">
        <v>222</v>
      </c>
      <c r="I35" s="46">
        <v>4700</v>
      </c>
      <c r="J35" s="47">
        <f t="shared" si="5"/>
        <v>1043400</v>
      </c>
      <c r="K35" s="145" t="s">
        <v>80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0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55"/>
      <c r="S35" s="357"/>
      <c r="U35" s="349"/>
      <c r="V35" s="349"/>
      <c r="W35" s="349"/>
      <c r="AA35" s="357"/>
      <c r="AB35" s="357"/>
      <c r="AC35" s="357"/>
    </row>
    <row r="36" spans="2:29" s="106" customFormat="1" x14ac:dyDescent="0.2">
      <c r="B36" s="124" t="s">
        <v>194</v>
      </c>
      <c r="C36" s="351">
        <v>17</v>
      </c>
      <c r="D36" s="353">
        <v>43808</v>
      </c>
      <c r="E36" s="33" t="s">
        <v>182</v>
      </c>
      <c r="F36" s="33">
        <v>5991</v>
      </c>
      <c r="G36" s="55" t="s">
        <v>1077</v>
      </c>
      <c r="H36" s="49">
        <v>1013</v>
      </c>
      <c r="I36" s="49">
        <v>900</v>
      </c>
      <c r="J36" s="50">
        <f t="shared" si="5"/>
        <v>911700</v>
      </c>
      <c r="K36" s="52" t="s">
        <v>80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55">
        <f>P36+P37</f>
        <v>-25646.869041095888</v>
      </c>
      <c r="S36" s="356">
        <f>R36/(J36+J37)</f>
        <v>-1.376865251575449E-2</v>
      </c>
      <c r="U36" s="358">
        <v>43824</v>
      </c>
      <c r="V36" s="349">
        <f>IF(U36&gt;D36,DATEDIF(D36,U36,"d"),0)</f>
        <v>16</v>
      </c>
      <c r="W36" s="350" t="s">
        <v>525</v>
      </c>
      <c r="AA36" s="363">
        <f>YEAR(U36)</f>
        <v>2019</v>
      </c>
      <c r="AB36" s="363">
        <f>MONTH(U36)</f>
        <v>12</v>
      </c>
      <c r="AC36" s="363" t="str">
        <f>IF(R36&gt;0,"○","☓")</f>
        <v>☓</v>
      </c>
    </row>
    <row r="37" spans="2:29" s="106" customFormat="1" x14ac:dyDescent="0.2">
      <c r="B37" s="124"/>
      <c r="C37" s="352"/>
      <c r="D37" s="354">
        <v>43748</v>
      </c>
      <c r="E37" s="29" t="s">
        <v>184</v>
      </c>
      <c r="F37" s="29">
        <v>7267</v>
      </c>
      <c r="G37" s="54" t="s">
        <v>58</v>
      </c>
      <c r="H37" s="46">
        <v>3170</v>
      </c>
      <c r="I37" s="46">
        <v>300</v>
      </c>
      <c r="J37" s="47">
        <f t="shared" si="5"/>
        <v>951000</v>
      </c>
      <c r="K37" s="145" t="s">
        <v>80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7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55"/>
      <c r="S37" s="357"/>
      <c r="U37" s="349"/>
      <c r="V37" s="349"/>
      <c r="W37" s="349"/>
      <c r="AA37" s="357"/>
      <c r="AB37" s="357"/>
      <c r="AC37" s="357"/>
    </row>
    <row r="38" spans="2:29" s="106" customFormat="1" x14ac:dyDescent="0.2">
      <c r="B38" s="124" t="s">
        <v>194</v>
      </c>
      <c r="C38" s="351">
        <v>18</v>
      </c>
      <c r="D38" s="353">
        <v>43809</v>
      </c>
      <c r="E38" s="33" t="s">
        <v>182</v>
      </c>
      <c r="F38" s="33">
        <v>6471</v>
      </c>
      <c r="G38" s="55" t="s">
        <v>1101</v>
      </c>
      <c r="H38" s="49">
        <v>1067</v>
      </c>
      <c r="I38" s="49">
        <v>1000</v>
      </c>
      <c r="J38" s="50">
        <f t="shared" si="5"/>
        <v>1067000</v>
      </c>
      <c r="K38" s="52" t="s">
        <v>80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55">
        <f>P38+P39</f>
        <v>-12105.526027397262</v>
      </c>
      <c r="S38" s="356">
        <f>R38/(J38+J39)</f>
        <v>-5.6174134697899126E-3</v>
      </c>
      <c r="U38" s="358">
        <v>43826</v>
      </c>
      <c r="V38" s="349">
        <f>IF(U38&gt;D38,DATEDIF(D38,U38,"d"),0)</f>
        <v>17</v>
      </c>
      <c r="W38" s="350" t="s">
        <v>525</v>
      </c>
      <c r="X38" s="268" t="s">
        <v>1103</v>
      </c>
      <c r="AA38" s="363">
        <f>YEAR(U38)</f>
        <v>2019</v>
      </c>
      <c r="AB38" s="363">
        <f>MONTH(U38)</f>
        <v>12</v>
      </c>
      <c r="AC38" s="363" t="str">
        <f>IF(R38&gt;0,"○","☓")</f>
        <v>☓</v>
      </c>
    </row>
    <row r="39" spans="2:29" s="106" customFormat="1" x14ac:dyDescent="0.2">
      <c r="B39" s="124"/>
      <c r="C39" s="352"/>
      <c r="D39" s="354">
        <v>43748</v>
      </c>
      <c r="E39" s="29" t="s">
        <v>184</v>
      </c>
      <c r="F39" s="29">
        <v>6473</v>
      </c>
      <c r="G39" s="54" t="s">
        <v>1102</v>
      </c>
      <c r="H39" s="46">
        <v>1360</v>
      </c>
      <c r="I39" s="46">
        <v>800</v>
      </c>
      <c r="J39" s="47">
        <f t="shared" si="5"/>
        <v>1088000</v>
      </c>
      <c r="K39" s="145" t="s">
        <v>80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7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55"/>
      <c r="S39" s="357"/>
      <c r="U39" s="349"/>
      <c r="V39" s="349"/>
      <c r="W39" s="349"/>
      <c r="AA39" s="357"/>
      <c r="AB39" s="357"/>
      <c r="AC39" s="357"/>
    </row>
    <row r="40" spans="2:29" s="106" customFormat="1" x14ac:dyDescent="0.2">
      <c r="B40" s="124" t="s">
        <v>194</v>
      </c>
      <c r="C40" s="351">
        <v>19</v>
      </c>
      <c r="D40" s="353">
        <v>43811</v>
      </c>
      <c r="E40" s="33" t="s">
        <v>182</v>
      </c>
      <c r="F40" s="33">
        <v>1860</v>
      </c>
      <c r="G40" s="55" t="s">
        <v>54</v>
      </c>
      <c r="H40" s="49">
        <v>730</v>
      </c>
      <c r="I40" s="49">
        <v>1400</v>
      </c>
      <c r="J40" s="50">
        <f t="shared" si="5"/>
        <v>1022000</v>
      </c>
      <c r="K40" s="52" t="s">
        <v>80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55">
        <f>P40+P41</f>
        <v>-63666.936986301371</v>
      </c>
      <c r="S40" s="356">
        <f>R40/(J40+J41)</f>
        <v>-3.158082191780822E-2</v>
      </c>
      <c r="U40" s="358">
        <v>43829</v>
      </c>
      <c r="V40" s="349">
        <f>IF(U40&gt;D40,DATEDIF(D40,U40,"d"),0)</f>
        <v>18</v>
      </c>
      <c r="W40" s="350" t="s">
        <v>525</v>
      </c>
      <c r="AA40" s="363">
        <f>YEAR(U40)</f>
        <v>2019</v>
      </c>
      <c r="AB40" s="363">
        <f>MONTH(U40)</f>
        <v>12</v>
      </c>
      <c r="AC40" s="363" t="str">
        <f>IF(R40&gt;0,"○","☓")</f>
        <v>☓</v>
      </c>
    </row>
    <row r="41" spans="2:29" s="106" customFormat="1" x14ac:dyDescent="0.2">
      <c r="B41" s="124"/>
      <c r="C41" s="352"/>
      <c r="D41" s="354">
        <v>43748</v>
      </c>
      <c r="E41" s="29" t="s">
        <v>184</v>
      </c>
      <c r="F41" s="29">
        <v>5110</v>
      </c>
      <c r="G41" s="54" t="s">
        <v>1104</v>
      </c>
      <c r="H41" s="46">
        <v>1420</v>
      </c>
      <c r="I41" s="46">
        <v>700</v>
      </c>
      <c r="J41" s="47">
        <f t="shared" si="5"/>
        <v>994000</v>
      </c>
      <c r="K41" s="145" t="s">
        <v>80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7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55"/>
      <c r="S41" s="357"/>
      <c r="U41" s="349"/>
      <c r="V41" s="349"/>
      <c r="W41" s="349"/>
      <c r="AA41" s="357"/>
      <c r="AB41" s="357"/>
      <c r="AC41" s="357"/>
    </row>
    <row r="42" spans="2:29" s="106" customFormat="1" x14ac:dyDescent="0.2">
      <c r="B42" s="124" t="s">
        <v>194</v>
      </c>
      <c r="C42" s="351">
        <v>20</v>
      </c>
      <c r="D42" s="353">
        <v>43847</v>
      </c>
      <c r="E42" s="33" t="s">
        <v>182</v>
      </c>
      <c r="F42" s="33">
        <v>8572</v>
      </c>
      <c r="G42" s="55" t="s">
        <v>1215</v>
      </c>
      <c r="H42" s="49">
        <v>513</v>
      </c>
      <c r="I42" s="49">
        <v>2000</v>
      </c>
      <c r="J42" s="50">
        <f t="shared" si="5"/>
        <v>1026000</v>
      </c>
      <c r="K42" s="52" t="s">
        <v>80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55">
        <f>P42+P43</f>
        <v>46995.551780821916</v>
      </c>
      <c r="S42" s="356">
        <f>R42/(J42+J43)</f>
        <v>2.2895621056621806E-2</v>
      </c>
      <c r="U42" s="358">
        <v>43864</v>
      </c>
      <c r="V42" s="349">
        <f>IF(U42&gt;D42,DATEDIF(D42,U42,"d"),0)</f>
        <v>17</v>
      </c>
      <c r="W42" s="350" t="s">
        <v>525</v>
      </c>
      <c r="AA42" s="363">
        <f>YEAR(U42)</f>
        <v>2020</v>
      </c>
      <c r="AB42" s="363">
        <f>MONTH(U42)</f>
        <v>2</v>
      </c>
      <c r="AC42" s="363" t="str">
        <f>IF(R42&gt;0,"○","☓")</f>
        <v>○</v>
      </c>
    </row>
    <row r="43" spans="2:29" s="106" customFormat="1" x14ac:dyDescent="0.2">
      <c r="B43" s="124"/>
      <c r="C43" s="352"/>
      <c r="D43" s="354"/>
      <c r="E43" s="29" t="s">
        <v>184</v>
      </c>
      <c r="F43" s="29">
        <v>8804</v>
      </c>
      <c r="G43" s="54" t="s">
        <v>905</v>
      </c>
      <c r="H43" s="46">
        <v>1711</v>
      </c>
      <c r="I43" s="46">
        <v>600</v>
      </c>
      <c r="J43" s="47">
        <f t="shared" si="5"/>
        <v>1026600</v>
      </c>
      <c r="K43" s="145" t="s">
        <v>80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74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55"/>
      <c r="S43" s="357"/>
      <c r="U43" s="349"/>
      <c r="V43" s="349"/>
      <c r="W43" s="349"/>
      <c r="X43" s="106" t="s">
        <v>1424</v>
      </c>
      <c r="AA43" s="357"/>
      <c r="AB43" s="357"/>
      <c r="AC43" s="357"/>
    </row>
    <row r="44" spans="2:29" s="106" customFormat="1" x14ac:dyDescent="0.2">
      <c r="B44" s="124" t="s">
        <v>194</v>
      </c>
      <c r="C44" s="351">
        <v>21</v>
      </c>
      <c r="D44" s="353">
        <v>43846</v>
      </c>
      <c r="E44" s="33" t="s">
        <v>182</v>
      </c>
      <c r="F44" s="33">
        <v>5333</v>
      </c>
      <c r="G44" s="55" t="s">
        <v>234</v>
      </c>
      <c r="H44" s="49">
        <v>1958</v>
      </c>
      <c r="I44" s="49">
        <v>500</v>
      </c>
      <c r="J44" s="50">
        <f t="shared" si="5"/>
        <v>979000</v>
      </c>
      <c r="K44" s="52" t="s">
        <v>80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55">
        <f>P44+P45</f>
        <v>18014.964383561644</v>
      </c>
      <c r="S44" s="356">
        <f>R44/(J44+J45)</f>
        <v>8.9939912049733627E-3</v>
      </c>
      <c r="U44" s="358">
        <v>43864</v>
      </c>
      <c r="V44" s="349">
        <f>IF(U44&gt;D44,DATEDIF(D44,U44,"d"),0)</f>
        <v>18</v>
      </c>
      <c r="W44" s="350" t="s">
        <v>525</v>
      </c>
      <c r="AA44" s="363">
        <f>YEAR(U44)</f>
        <v>2020</v>
      </c>
      <c r="AB44" s="363">
        <f>MONTH(U44)</f>
        <v>2</v>
      </c>
      <c r="AC44" s="363" t="str">
        <f>IF(R44&gt;0,"○","☓")</f>
        <v>○</v>
      </c>
    </row>
    <row r="45" spans="2:29" s="106" customFormat="1" x14ac:dyDescent="0.2">
      <c r="B45" s="124"/>
      <c r="C45" s="352"/>
      <c r="D45" s="354"/>
      <c r="E45" s="29" t="s">
        <v>184</v>
      </c>
      <c r="F45" s="29">
        <v>9810</v>
      </c>
      <c r="G45" s="54" t="s">
        <v>1214</v>
      </c>
      <c r="H45" s="46">
        <v>5120</v>
      </c>
      <c r="I45" s="46">
        <v>200</v>
      </c>
      <c r="J45" s="47">
        <f t="shared" si="5"/>
        <v>1024000</v>
      </c>
      <c r="K45" s="145" t="s">
        <v>80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74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55"/>
      <c r="S45" s="357"/>
      <c r="U45" s="349"/>
      <c r="V45" s="349"/>
      <c r="W45" s="349"/>
      <c r="AA45" s="357"/>
      <c r="AB45" s="357"/>
      <c r="AC45" s="357"/>
    </row>
    <row r="46" spans="2:29" s="106" customFormat="1" x14ac:dyDescent="0.2">
      <c r="B46" s="124" t="s">
        <v>194</v>
      </c>
      <c r="C46" s="351">
        <v>22</v>
      </c>
      <c r="D46" s="353">
        <v>43845</v>
      </c>
      <c r="E46" s="33" t="s">
        <v>182</v>
      </c>
      <c r="F46" s="33">
        <v>3105</v>
      </c>
      <c r="G46" s="55" t="s">
        <v>47</v>
      </c>
      <c r="H46" s="49">
        <v>1037</v>
      </c>
      <c r="I46" s="49">
        <v>1000</v>
      </c>
      <c r="J46" s="50">
        <f t="shared" si="5"/>
        <v>1037000</v>
      </c>
      <c r="K46" s="52" t="s">
        <v>80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55">
        <f>P46+P47</f>
        <v>26169.906301369861</v>
      </c>
      <c r="S46" s="356">
        <f>R46/(J46+J47)</f>
        <v>1.2681675858388187E-2</v>
      </c>
      <c r="U46" s="358">
        <v>43864</v>
      </c>
      <c r="V46" s="349">
        <f>IF(U46&gt;D46,DATEDIF(D46,U46,"d"),0)</f>
        <v>19</v>
      </c>
      <c r="W46" s="350" t="s">
        <v>525</v>
      </c>
      <c r="AA46" s="363">
        <f>YEAR(U46)</f>
        <v>2020</v>
      </c>
      <c r="AB46" s="363">
        <f>MONTH(U46)</f>
        <v>2</v>
      </c>
      <c r="AC46" s="363" t="str">
        <f>IF(R46&gt;0,"○","☓")</f>
        <v>○</v>
      </c>
    </row>
    <row r="47" spans="2:29" s="106" customFormat="1" x14ac:dyDescent="0.2">
      <c r="B47" s="124"/>
      <c r="C47" s="352"/>
      <c r="D47" s="354"/>
      <c r="E47" s="29" t="s">
        <v>184</v>
      </c>
      <c r="F47" s="29">
        <v>3116</v>
      </c>
      <c r="G47" s="54" t="s">
        <v>1436</v>
      </c>
      <c r="H47" s="46">
        <v>1711</v>
      </c>
      <c r="I47" s="46">
        <v>600</v>
      </c>
      <c r="J47" s="47">
        <f t="shared" si="5"/>
        <v>1026600</v>
      </c>
      <c r="K47" s="145" t="s">
        <v>80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80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55"/>
      <c r="S47" s="357"/>
      <c r="U47" s="349"/>
      <c r="V47" s="349"/>
      <c r="W47" s="349"/>
      <c r="AA47" s="357"/>
      <c r="AB47" s="357"/>
      <c r="AC47" s="357"/>
    </row>
    <row r="48" spans="2:29" s="106" customFormat="1" x14ac:dyDescent="0.2">
      <c r="B48" s="124" t="s">
        <v>194</v>
      </c>
      <c r="C48" s="351">
        <v>23</v>
      </c>
      <c r="D48" s="353">
        <v>43866</v>
      </c>
      <c r="E48" s="33" t="s">
        <v>182</v>
      </c>
      <c r="F48" s="33">
        <v>9501</v>
      </c>
      <c r="G48" s="55" t="s">
        <v>1307</v>
      </c>
      <c r="H48" s="49">
        <v>454</v>
      </c>
      <c r="I48" s="49">
        <v>2300</v>
      </c>
      <c r="J48" s="50">
        <f t="shared" si="5"/>
        <v>1044200</v>
      </c>
      <c r="K48" s="52" t="s">
        <v>80</v>
      </c>
      <c r="L48" s="49">
        <v>437</v>
      </c>
      <c r="M48" s="33">
        <v>770</v>
      </c>
      <c r="N48" s="144">
        <f>IF(OR(K48="現物",J48=0),0,IF(E48="売",J48*Fee_Refer!$B$12/365*V48, J48*Fee_Refer!$B$11/365*#REF!))</f>
        <v>503.50465753424652</v>
      </c>
      <c r="O48" s="52">
        <v>100</v>
      </c>
      <c r="P48" s="147">
        <f>IF(L48 &gt;0,(H48-L48)*I48-M48-N48-O48,0)</f>
        <v>37726.495342465751</v>
      </c>
      <c r="Q48" s="51">
        <f>IF(L48&gt;0,P48/J48,0)</f>
        <v>3.6129568418373635E-2</v>
      </c>
      <c r="R48" s="355">
        <f>P48+P49</f>
        <v>-14134.11287671233</v>
      </c>
      <c r="S48" s="356">
        <f>IF(L48&gt;0,R48/(J48+J49),0)</f>
        <v>-6.7443397798885004E-3</v>
      </c>
      <c r="U48" s="358">
        <v>43882</v>
      </c>
      <c r="V48" s="349">
        <f>IF(U48&gt;D48,DATEDIF(D48,U48,"d"),0)</f>
        <v>16</v>
      </c>
      <c r="W48" s="350" t="s">
        <v>525</v>
      </c>
      <c r="AA48" s="363">
        <f>YEAR(U48)</f>
        <v>2020</v>
      </c>
      <c r="AB48" s="363">
        <f>MONTH(U48)</f>
        <v>2</v>
      </c>
      <c r="AC48" s="363" t="str">
        <f>IF(R48&gt;0,"○","☓")</f>
        <v>☓</v>
      </c>
    </row>
    <row r="49" spans="2:29" s="106" customFormat="1" x14ac:dyDescent="0.2">
      <c r="B49" s="124"/>
      <c r="C49" s="352"/>
      <c r="D49" s="354"/>
      <c r="E49" s="315" t="s">
        <v>184</v>
      </c>
      <c r="F49" s="315">
        <v>8273</v>
      </c>
      <c r="G49" s="328" t="s">
        <v>1370</v>
      </c>
      <c r="H49" s="325">
        <v>3505</v>
      </c>
      <c r="I49" s="325">
        <v>300</v>
      </c>
      <c r="J49" s="326">
        <f t="shared" si="5"/>
        <v>1051500</v>
      </c>
      <c r="K49" s="145" t="s">
        <v>80</v>
      </c>
      <c r="L49" s="322">
        <v>3340</v>
      </c>
      <c r="M49" s="315">
        <v>770</v>
      </c>
      <c r="N49" s="146">
        <f>IF(OR(K49="現物",J49=0),0,IF(E49="売",J49*Fee_Refer!$B$12/365*V49, J49*Fee_Refer!$B$11/365*V48))</f>
        <v>1290.6082191780822</v>
      </c>
      <c r="O49" s="338">
        <v>300</v>
      </c>
      <c r="P49" s="148">
        <f>IF(L49&gt;0,(L49-H49)*I49-M49-N49-O49,0)</f>
        <v>-51860.608219178081</v>
      </c>
      <c r="Q49" s="48">
        <f>IF(L49&gt;0,P49/J49,0)</f>
        <v>-4.932059745047844E-2</v>
      </c>
      <c r="R49" s="355"/>
      <c r="S49" s="357"/>
      <c r="U49" s="349"/>
      <c r="V49" s="349"/>
      <c r="W49" s="349"/>
      <c r="AA49" s="357"/>
      <c r="AB49" s="357"/>
      <c r="AC49" s="357"/>
    </row>
    <row r="50" spans="2:29" s="106" customFormat="1" x14ac:dyDescent="0.2">
      <c r="B50" s="124" t="s">
        <v>194</v>
      </c>
      <c r="C50" s="351">
        <v>24</v>
      </c>
      <c r="D50" s="353">
        <v>43866</v>
      </c>
      <c r="E50" s="33" t="s">
        <v>182</v>
      </c>
      <c r="F50" s="33">
        <v>9201</v>
      </c>
      <c r="G50" s="55" t="s">
        <v>1507</v>
      </c>
      <c r="H50" s="49">
        <v>3112</v>
      </c>
      <c r="I50" s="49">
        <v>300</v>
      </c>
      <c r="J50" s="50">
        <f t="shared" si="5"/>
        <v>933600</v>
      </c>
      <c r="K50" s="52" t="s">
        <v>80</v>
      </c>
      <c r="L50" s="49">
        <v>2995</v>
      </c>
      <c r="M50" s="33">
        <v>770</v>
      </c>
      <c r="N50" s="144">
        <f>IF(OR(K50="現物",J50=0),0,IF(E50="売",J50*Fee_Refer!$B$12/365*V50, J50*Fee_Refer!$B$11/365*#REF!))</f>
        <v>450.17424657534241</v>
      </c>
      <c r="O50" s="52">
        <v>200</v>
      </c>
      <c r="P50" s="147">
        <f>IF(L50 &gt;0,(H50-L50)*I50-M50-N50-O50,0)</f>
        <v>33679.825753424659</v>
      </c>
      <c r="Q50" s="51">
        <f>IF(L50&gt;0,P50/J50,0)</f>
        <v>3.6075220387130097E-2</v>
      </c>
      <c r="R50" s="355">
        <f>P50+P51</f>
        <v>-26889.308493150682</v>
      </c>
      <c r="S50" s="356">
        <f>IF(L50&gt;0,R50/(J50+J51),0)</f>
        <v>-1.470084112030544E-2</v>
      </c>
      <c r="U50" s="358">
        <v>43882</v>
      </c>
      <c r="V50" s="349">
        <f>IF(U50&gt;D50,DATEDIF(D50,U50,"d"),0)</f>
        <v>16</v>
      </c>
      <c r="W50" s="350" t="s">
        <v>525</v>
      </c>
      <c r="AA50" s="363">
        <f>YEAR(U50)</f>
        <v>2020</v>
      </c>
      <c r="AB50" s="363">
        <f>MONTH(U50)</f>
        <v>2</v>
      </c>
      <c r="AC50" s="363" t="str">
        <f>IF(R50&gt;0,"○","☓")</f>
        <v>☓</v>
      </c>
    </row>
    <row r="51" spans="2:29" s="106" customFormat="1" x14ac:dyDescent="0.2">
      <c r="B51" s="124"/>
      <c r="C51" s="352"/>
      <c r="D51" s="354"/>
      <c r="E51" s="315" t="s">
        <v>184</v>
      </c>
      <c r="F51" s="315">
        <v>8242</v>
      </c>
      <c r="G51" s="328" t="s">
        <v>857</v>
      </c>
      <c r="H51" s="325">
        <v>995</v>
      </c>
      <c r="I51" s="325">
        <v>900</v>
      </c>
      <c r="J51" s="326">
        <f t="shared" si="5"/>
        <v>895500</v>
      </c>
      <c r="K51" s="145" t="s">
        <v>80</v>
      </c>
      <c r="L51" s="322">
        <v>930</v>
      </c>
      <c r="M51" s="315">
        <v>770</v>
      </c>
      <c r="N51" s="146">
        <f>IF(OR(K51="現物",J51=0),0,IF(E51="売",J51*Fee_Refer!$B$12/365*V51, J51*Fee_Refer!$B$11/365*V50))</f>
        <v>1099.1342465753426</v>
      </c>
      <c r="O51" s="338">
        <v>200</v>
      </c>
      <c r="P51" s="148">
        <f>IF(L51&gt;0,(L51-H51)*I51-M51-N51-O51,0)</f>
        <v>-60569.134246575341</v>
      </c>
      <c r="Q51" s="48">
        <f>IF(L51&gt;0,P51/J51,0)</f>
        <v>-6.7637224172613447E-2</v>
      </c>
      <c r="R51" s="355"/>
      <c r="S51" s="357"/>
      <c r="U51" s="349"/>
      <c r="V51" s="349"/>
      <c r="W51" s="349"/>
      <c r="AA51" s="357"/>
      <c r="AB51" s="357"/>
      <c r="AC51" s="357"/>
    </row>
  </sheetData>
  <autoFilter ref="B3:AC23"/>
  <mergeCells count="240"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A28:AA29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AB28:AB29"/>
    <mergeCell ref="S32:S33"/>
    <mergeCell ref="U32:U33"/>
    <mergeCell ref="C44:C45"/>
    <mergeCell ref="R26:R27"/>
    <mergeCell ref="S26:S27"/>
    <mergeCell ref="U26:U27"/>
    <mergeCell ref="V30:V31"/>
    <mergeCell ref="W30:W31"/>
    <mergeCell ref="C32:C33"/>
    <mergeCell ref="D32:D33"/>
    <mergeCell ref="R32:R33"/>
    <mergeCell ref="U30:U31"/>
    <mergeCell ref="C26:C27"/>
    <mergeCell ref="D26:D27"/>
    <mergeCell ref="D44:D45"/>
    <mergeCell ref="R44:R45"/>
    <mergeCell ref="S44:S45"/>
    <mergeCell ref="U44:U45"/>
    <mergeCell ref="V44:V45"/>
    <mergeCell ref="W44:W45"/>
    <mergeCell ref="V32:V33"/>
    <mergeCell ref="C34:C35"/>
    <mergeCell ref="D34:D35"/>
    <mergeCell ref="R34:R35"/>
    <mergeCell ref="S34:S35"/>
    <mergeCell ref="U34:U3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3"/>
  <sheetViews>
    <sheetView showGridLines="0" topLeftCell="A13" workbookViewId="0">
      <selection activeCell="P17" sqref="P17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1930</v>
      </c>
      <c r="C4" s="304">
        <f>SUM(W6:W30)</f>
        <v>5000000</v>
      </c>
      <c r="V4" s="299" t="s">
        <v>1931</v>
      </c>
      <c r="W4" s="106"/>
    </row>
    <row r="5" spans="2:23" x14ac:dyDescent="0.2">
      <c r="B5" s="4" t="s">
        <v>1937</v>
      </c>
      <c r="C5" s="305">
        <v>5496335.0499999998</v>
      </c>
      <c r="V5" s="153" t="s">
        <v>1933</v>
      </c>
      <c r="W5" s="153" t="s">
        <v>1932</v>
      </c>
    </row>
    <row r="6" spans="2:23" x14ac:dyDescent="0.2">
      <c r="B6" s="4" t="s">
        <v>1938</v>
      </c>
      <c r="C6" s="305">
        <f>C5-C4</f>
        <v>496335.04999999981</v>
      </c>
      <c r="V6" s="300">
        <v>43720</v>
      </c>
      <c r="W6" s="298">
        <v>3000000</v>
      </c>
    </row>
    <row r="7" spans="2:23" x14ac:dyDescent="0.2">
      <c r="B7" s="4" t="s">
        <v>1939</v>
      </c>
      <c r="C7" s="306">
        <f>C6/C5</f>
        <v>9.0302910118261415E-2</v>
      </c>
      <c r="V7" s="300">
        <v>43732</v>
      </c>
      <c r="W7" s="298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303" t="s">
        <v>1936</v>
      </c>
      <c r="C99" s="303" t="s">
        <v>1934</v>
      </c>
      <c r="D99" s="303" t="s">
        <v>1935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10">
        <v>43742</v>
      </c>
      <c r="C100">
        <v>159</v>
      </c>
      <c r="D100" s="302">
        <v>5000159</v>
      </c>
    </row>
    <row r="101" spans="1:12" x14ac:dyDescent="0.2">
      <c r="B101" s="310">
        <v>43748</v>
      </c>
      <c r="C101">
        <v>37649</v>
      </c>
      <c r="D101" s="302">
        <v>5037808</v>
      </c>
    </row>
    <row r="102" spans="1:12" x14ac:dyDescent="0.2">
      <c r="B102" s="310">
        <v>43753</v>
      </c>
      <c r="C102">
        <v>63304</v>
      </c>
      <c r="D102" s="302">
        <v>5101112</v>
      </c>
    </row>
    <row r="103" spans="1:12" x14ac:dyDescent="0.2">
      <c r="B103" s="310">
        <v>43759</v>
      </c>
      <c r="C103">
        <v>-93238.000000000029</v>
      </c>
      <c r="D103" s="302">
        <v>5007874</v>
      </c>
    </row>
    <row r="104" spans="1:12" x14ac:dyDescent="0.2">
      <c r="B104" s="310">
        <v>43759</v>
      </c>
      <c r="C104">
        <v>-11052.999999999898</v>
      </c>
      <c r="D104" s="302">
        <v>4996821</v>
      </c>
    </row>
    <row r="105" spans="1:12" x14ac:dyDescent="0.2">
      <c r="B105" s="310">
        <v>43761</v>
      </c>
      <c r="C105">
        <v>-1197.0000000000437</v>
      </c>
      <c r="D105" s="302">
        <v>4995624</v>
      </c>
    </row>
    <row r="106" spans="1:12" x14ac:dyDescent="0.2">
      <c r="B106" s="310">
        <v>43761</v>
      </c>
      <c r="C106">
        <v>-16483</v>
      </c>
      <c r="D106" s="302">
        <v>4979141</v>
      </c>
    </row>
    <row r="107" spans="1:12" x14ac:dyDescent="0.2">
      <c r="B107" s="310">
        <v>43767</v>
      </c>
      <c r="C107">
        <v>-4757</v>
      </c>
      <c r="D107" s="302">
        <v>4974384</v>
      </c>
    </row>
    <row r="108" spans="1:12" x14ac:dyDescent="0.2">
      <c r="B108" s="310">
        <v>43789</v>
      </c>
      <c r="C108">
        <v>485995</v>
      </c>
      <c r="D108" s="302">
        <v>5460379</v>
      </c>
    </row>
    <row r="109" spans="1:12" x14ac:dyDescent="0.2">
      <c r="B109" s="310">
        <v>43790</v>
      </c>
      <c r="C109">
        <v>60240.999999999913</v>
      </c>
      <c r="D109" s="302">
        <v>5520620</v>
      </c>
    </row>
    <row r="110" spans="1:12" x14ac:dyDescent="0.2">
      <c r="B110" s="310">
        <v>43798</v>
      </c>
      <c r="C110">
        <v>-59214</v>
      </c>
      <c r="D110" s="302">
        <v>5461406</v>
      </c>
    </row>
    <row r="111" spans="1:12" x14ac:dyDescent="0.2">
      <c r="B111" s="310">
        <v>43802</v>
      </c>
      <c r="C111">
        <v>-23558</v>
      </c>
      <c r="D111" s="302">
        <v>5437848</v>
      </c>
    </row>
    <row r="112" spans="1:12" x14ac:dyDescent="0.2">
      <c r="B112" s="310">
        <v>43805</v>
      </c>
      <c r="C112">
        <v>54150</v>
      </c>
      <c r="D112" s="302">
        <v>5491998</v>
      </c>
    </row>
    <row r="113" spans="2:4" x14ac:dyDescent="0.2">
      <c r="B113" s="310">
        <v>43808</v>
      </c>
      <c r="C113">
        <v>33712.972602739726</v>
      </c>
      <c r="D113" s="302">
        <v>5525710.9699999997</v>
      </c>
    </row>
    <row r="114" spans="2:4" x14ac:dyDescent="0.2">
      <c r="B114" s="310">
        <v>43808</v>
      </c>
      <c r="C114">
        <v>-7387.9621917808836</v>
      </c>
      <c r="D114" s="302">
        <v>5518323.0099999998</v>
      </c>
    </row>
    <row r="115" spans="2:4" x14ac:dyDescent="0.2">
      <c r="B115" s="310">
        <v>43818</v>
      </c>
      <c r="C115">
        <v>29274.382465753424</v>
      </c>
      <c r="D115" s="302">
        <v>5547597.3899999997</v>
      </c>
    </row>
    <row r="116" spans="2:4" x14ac:dyDescent="0.2">
      <c r="B116" s="310">
        <v>43824</v>
      </c>
      <c r="C116">
        <v>-25646.869041095888</v>
      </c>
      <c r="D116" s="302">
        <v>5521950.5199999996</v>
      </c>
    </row>
    <row r="117" spans="2:4" x14ac:dyDescent="0.2">
      <c r="B117" s="310">
        <v>43826</v>
      </c>
      <c r="C117">
        <v>-12105.526027397262</v>
      </c>
      <c r="D117" s="302">
        <v>5509844.9900000002</v>
      </c>
    </row>
    <row r="118" spans="2:4" x14ac:dyDescent="0.2">
      <c r="B118" s="310">
        <v>43829</v>
      </c>
      <c r="C118">
        <v>-63666.936986301371</v>
      </c>
      <c r="D118" s="302">
        <v>5446178.0499999998</v>
      </c>
    </row>
    <row r="119" spans="2:4" x14ac:dyDescent="0.2">
      <c r="B119" s="310">
        <v>43864</v>
      </c>
      <c r="C119">
        <v>46995.551780821916</v>
      </c>
      <c r="D119" s="302">
        <v>5493173.5999999996</v>
      </c>
    </row>
    <row r="120" spans="2:4" x14ac:dyDescent="0.2">
      <c r="B120" s="310">
        <v>43864</v>
      </c>
      <c r="C120">
        <v>18014.964383561644</v>
      </c>
      <c r="D120" s="302">
        <v>5511188.5599999996</v>
      </c>
    </row>
    <row r="121" spans="2:4" x14ac:dyDescent="0.2">
      <c r="B121" s="310">
        <v>43864</v>
      </c>
      <c r="C121">
        <v>26169.906301369861</v>
      </c>
      <c r="D121" s="302">
        <v>5537358.4699999997</v>
      </c>
    </row>
    <row r="122" spans="2:4" x14ac:dyDescent="0.2">
      <c r="B122" s="310">
        <v>43882</v>
      </c>
      <c r="C122">
        <v>-14134.11287671233</v>
      </c>
      <c r="D122" s="302">
        <v>5523224.3600000003</v>
      </c>
    </row>
    <row r="123" spans="2:4" x14ac:dyDescent="0.2">
      <c r="B123" s="310">
        <v>43882</v>
      </c>
      <c r="C123">
        <v>-26889.308493150682</v>
      </c>
      <c r="D123" s="302">
        <v>5496335.0499999998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H28" sqref="H28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4" t="s">
        <v>523</v>
      </c>
      <c r="B1" s="329" t="s">
        <v>1954</v>
      </c>
      <c r="C1" s="329"/>
      <c r="D1" s="330">
        <f>SUM(D3:D99)</f>
        <v>496335.06191780802</v>
      </c>
      <c r="E1" s="331">
        <f>SUM(E3:E99)</f>
        <v>9.9204088034445595E-2</v>
      </c>
      <c r="F1" s="329"/>
      <c r="G1" s="329"/>
      <c r="H1" s="332">
        <f>SUM(H3:H99)</f>
        <v>24</v>
      </c>
      <c r="I1" s="332">
        <f>SUM(I3:I99)</f>
        <v>11</v>
      </c>
      <c r="J1" s="332">
        <f>SUM(J3:J99)</f>
        <v>13</v>
      </c>
      <c r="K1" s="331">
        <f>I1/H1</f>
        <v>0.45833333333333331</v>
      </c>
      <c r="L1" s="329"/>
      <c r="M1" s="329"/>
      <c r="N1" s="329"/>
      <c r="O1" s="333">
        <f>MIN(O3:O99)</f>
        <v>-93238.000000000029</v>
      </c>
      <c r="P1" s="334">
        <f>MIN(P3:P99)</f>
        <v>-1.8647600000000007E-2</v>
      </c>
      <c r="Q1" s="329">
        <f>MAX(Q3:Q99)</f>
        <v>3</v>
      </c>
      <c r="R1" s="329">
        <f>MAX(R3:R99)</f>
        <v>5</v>
      </c>
      <c r="S1" s="332">
        <f>SUM(S3:S99)</f>
        <v>4</v>
      </c>
      <c r="T1" s="332">
        <f>SUM(T3:T99)</f>
        <v>2</v>
      </c>
      <c r="U1" s="332">
        <f>SUM(U3:U99)</f>
        <v>18</v>
      </c>
      <c r="V1" s="332">
        <f>SUM(V3:V99)</f>
        <v>0</v>
      </c>
      <c r="W1" s="335">
        <f>SUM(D3:D99)/SUM(H3:H99)</f>
        <v>20680.627579908669</v>
      </c>
    </row>
    <row r="2" spans="1:23" ht="59.25" customHeight="1" x14ac:dyDescent="0.2">
      <c r="A2" s="151" t="s">
        <v>502</v>
      </c>
      <c r="B2" s="152" t="s">
        <v>503</v>
      </c>
      <c r="C2" s="153" t="s">
        <v>510</v>
      </c>
      <c r="D2" s="152" t="s">
        <v>511</v>
      </c>
      <c r="E2" s="152" t="s">
        <v>512</v>
      </c>
      <c r="F2" s="153" t="s">
        <v>519</v>
      </c>
      <c r="G2" s="153" t="s">
        <v>520</v>
      </c>
      <c r="H2" s="153" t="s">
        <v>513</v>
      </c>
      <c r="I2" s="153" t="s">
        <v>514</v>
      </c>
      <c r="J2" s="153" t="s">
        <v>515</v>
      </c>
      <c r="K2" s="153" t="s">
        <v>521</v>
      </c>
      <c r="L2" s="153" t="s">
        <v>1940</v>
      </c>
      <c r="M2" s="153" t="s">
        <v>504</v>
      </c>
      <c r="N2" s="153" t="s">
        <v>505</v>
      </c>
      <c r="O2" s="153" t="s">
        <v>506</v>
      </c>
      <c r="P2" s="153" t="s">
        <v>516</v>
      </c>
      <c r="Q2" s="154" t="s">
        <v>517</v>
      </c>
      <c r="R2" s="154" t="s">
        <v>507</v>
      </c>
      <c r="S2" s="155" t="s">
        <v>508</v>
      </c>
      <c r="T2" s="155" t="s">
        <v>509</v>
      </c>
      <c r="U2" s="155" t="s">
        <v>522</v>
      </c>
      <c r="V2" s="156" t="s">
        <v>518</v>
      </c>
      <c r="W2" s="156" t="s">
        <v>1941</v>
      </c>
    </row>
    <row r="3" spans="1:23" x14ac:dyDescent="0.2">
      <c r="A3" s="295">
        <v>2019</v>
      </c>
      <c r="B3" s="295">
        <v>10</v>
      </c>
      <c r="C3" s="301">
        <f>Asset!C4</f>
        <v>5000000</v>
      </c>
      <c r="D3" s="296">
        <v>-25615.999999999971</v>
      </c>
      <c r="E3" s="158">
        <f>IF(D3 &lt;&gt; 0,D3/C3, 0)</f>
        <v>-5.1231999999999944E-3</v>
      </c>
      <c r="F3" s="296">
        <v>101112</v>
      </c>
      <c r="G3" s="296">
        <v>-126727.99999999997</v>
      </c>
      <c r="H3" s="295">
        <v>8</v>
      </c>
      <c r="I3" s="295">
        <v>3</v>
      </c>
      <c r="J3" s="295">
        <v>5</v>
      </c>
      <c r="K3" s="159">
        <f>IF(H3&lt;&gt;0,I3/H3,0)</f>
        <v>0.375</v>
      </c>
      <c r="L3" s="160">
        <f t="shared" ref="L3:M5" si="0">IF(I3&lt;&gt;0,F3/I3,0)</f>
        <v>33704</v>
      </c>
      <c r="M3" s="161">
        <f t="shared" si="0"/>
        <v>-25345.599999999995</v>
      </c>
      <c r="N3" s="307">
        <v>14</v>
      </c>
      <c r="O3" s="307">
        <v>-93238.000000000029</v>
      </c>
      <c r="P3" s="162">
        <f>IF(C3&lt;&gt;0,O3/C3,0)</f>
        <v>-1.8647600000000007E-2</v>
      </c>
      <c r="Q3" s="297">
        <v>3</v>
      </c>
      <c r="R3" s="297">
        <v>5</v>
      </c>
      <c r="S3" s="297">
        <v>1</v>
      </c>
      <c r="T3" s="297">
        <v>1</v>
      </c>
      <c r="U3" s="297">
        <v>6</v>
      </c>
      <c r="V3" s="163">
        <f>IF(H3&lt;&gt;0,H3-S3-T3-U3,0)</f>
        <v>0</v>
      </c>
      <c r="W3" s="308">
        <f>IF(H3&lt;&gt;0,D3/H3,0)</f>
        <v>-3201.9999999999964</v>
      </c>
    </row>
    <row r="4" spans="1:23" x14ac:dyDescent="0.2">
      <c r="A4" s="295">
        <v>2019</v>
      </c>
      <c r="B4" s="295">
        <v>11</v>
      </c>
      <c r="C4" s="157">
        <f>C3+D3</f>
        <v>4974384</v>
      </c>
      <c r="D4" s="296">
        <v>487021.99999999988</v>
      </c>
      <c r="E4" s="158">
        <f>IF(D4 &lt;&gt; 0,D4/C4, 0)</f>
        <v>9.7905991978102194E-2</v>
      </c>
      <c r="F4" s="296">
        <v>546235.99999999988</v>
      </c>
      <c r="G4" s="296">
        <v>-59214</v>
      </c>
      <c r="H4" s="295">
        <v>3</v>
      </c>
      <c r="I4" s="295">
        <v>2</v>
      </c>
      <c r="J4" s="295">
        <v>1</v>
      </c>
      <c r="K4" s="159">
        <f>IF(H4&lt;&gt;0,I4/H4,0)</f>
        <v>0.66666666666666663</v>
      </c>
      <c r="L4" s="160">
        <f t="shared" si="0"/>
        <v>273117.99999999994</v>
      </c>
      <c r="M4" s="161">
        <f t="shared" si="0"/>
        <v>-59214</v>
      </c>
      <c r="N4" s="307">
        <v>10</v>
      </c>
      <c r="O4" s="307">
        <v>-59214</v>
      </c>
      <c r="P4" s="162">
        <f>IF(C4&lt;&gt;0,O4/C4,0)</f>
        <v>-1.190378547373906E-2</v>
      </c>
      <c r="Q4" s="297">
        <v>2</v>
      </c>
      <c r="R4" s="297">
        <v>1</v>
      </c>
      <c r="S4" s="297">
        <v>2</v>
      </c>
      <c r="T4" s="297">
        <v>1</v>
      </c>
      <c r="U4" s="297">
        <v>0</v>
      </c>
      <c r="V4" s="163">
        <f>IF(H4&lt;&gt;0,H4-S4-T4-U4,0)</f>
        <v>0</v>
      </c>
      <c r="W4" s="308">
        <f t="shared" ref="W4:W6" si="1">IF(H4&lt;&gt;0,D4/H4,0)</f>
        <v>162340.66666666663</v>
      </c>
    </row>
    <row r="5" spans="1:23" x14ac:dyDescent="0.2">
      <c r="A5" s="295">
        <v>2019</v>
      </c>
      <c r="B5" s="295">
        <v>12</v>
      </c>
      <c r="C5" s="157">
        <f t="shared" ref="C5:C6" si="2">C4+D4</f>
        <v>5461406</v>
      </c>
      <c r="D5" s="296">
        <v>-15227.939178082248</v>
      </c>
      <c r="E5" s="158">
        <f>IF(D5 &lt;&gt; 0,D5/C5, 0)</f>
        <v>-2.788281841357747E-3</v>
      </c>
      <c r="F5" s="296">
        <v>117137.35506849315</v>
      </c>
      <c r="G5" s="296">
        <v>-132365.29424657539</v>
      </c>
      <c r="H5" s="295">
        <v>8</v>
      </c>
      <c r="I5" s="295">
        <v>3</v>
      </c>
      <c r="J5" s="295">
        <v>5</v>
      </c>
      <c r="K5" s="159">
        <f>IF(H5&lt;&gt;0,I5/H5,0)</f>
        <v>0.375</v>
      </c>
      <c r="L5" s="160">
        <f t="shared" si="0"/>
        <v>39045.785022831049</v>
      </c>
      <c r="M5" s="161">
        <f t="shared" si="0"/>
        <v>-26473.058849315079</v>
      </c>
      <c r="N5" s="307">
        <v>16.875</v>
      </c>
      <c r="O5" s="307">
        <v>-63666.936986301371</v>
      </c>
      <c r="P5" s="162">
        <f>IF(C5&lt;&gt;0,O5/C5,0)</f>
        <v>-1.1657609228521259E-2</v>
      </c>
      <c r="Q5" s="297">
        <v>2</v>
      </c>
      <c r="R5" s="297">
        <v>3</v>
      </c>
      <c r="S5" s="297">
        <v>1</v>
      </c>
      <c r="T5" s="297">
        <v>0</v>
      </c>
      <c r="U5" s="297">
        <v>7</v>
      </c>
      <c r="V5" s="163">
        <f>IF(H5&lt;&gt;0,H5-S5-T5-U5,0)</f>
        <v>0</v>
      </c>
      <c r="W5" s="308">
        <f t="shared" si="1"/>
        <v>-1903.492397260281</v>
      </c>
    </row>
    <row r="6" spans="1:23" x14ac:dyDescent="0.2">
      <c r="A6" s="295">
        <v>2020</v>
      </c>
      <c r="B6" s="295">
        <v>2</v>
      </c>
      <c r="C6" s="157">
        <f t="shared" si="2"/>
        <v>5446178.0608219178</v>
      </c>
      <c r="D6" s="296">
        <v>50157.001095890409</v>
      </c>
      <c r="E6" s="158">
        <f>IF(D6 &lt;&gt; 0,D6/C6, 0)</f>
        <v>9.2095778977011444E-3</v>
      </c>
      <c r="F6" s="296">
        <v>91180.422465753421</v>
      </c>
      <c r="G6" s="296">
        <v>-41023.421369863012</v>
      </c>
      <c r="H6" s="295">
        <v>5</v>
      </c>
      <c r="I6" s="295">
        <v>3</v>
      </c>
      <c r="J6" s="295">
        <v>2</v>
      </c>
      <c r="K6" s="159">
        <f>IF(H6&lt;&gt;0,I6/H6,0)</f>
        <v>0.6</v>
      </c>
      <c r="L6" s="160">
        <f t="shared" ref="L6" si="3">IF(I6&lt;&gt;0,F6/I6,0)</f>
        <v>30393.47415525114</v>
      </c>
      <c r="M6" s="161">
        <f t="shared" ref="M6" si="4">IF(J6&lt;&gt;0,G6/J6,0)</f>
        <v>-20511.710684931506</v>
      </c>
      <c r="N6" s="307">
        <v>17.2</v>
      </c>
      <c r="O6" s="307">
        <v>-26889.308493150682</v>
      </c>
      <c r="P6" s="162">
        <f>IF(C6&lt;&gt;0,O6/C6,0)</f>
        <v>-4.9372804548172711E-3</v>
      </c>
      <c r="Q6" s="297">
        <v>3</v>
      </c>
      <c r="R6" s="297">
        <v>2</v>
      </c>
      <c r="S6" s="297">
        <v>0</v>
      </c>
      <c r="T6" s="297">
        <v>0</v>
      </c>
      <c r="U6" s="297">
        <v>5</v>
      </c>
      <c r="V6" s="163">
        <f>IF(H6&lt;&gt;0,H6-S6-T6-U6,0)</f>
        <v>0</v>
      </c>
      <c r="W6" s="308">
        <f t="shared" si="1"/>
        <v>10031.400219178082</v>
      </c>
    </row>
    <row r="9" spans="1:23" x14ac:dyDescent="0.2">
      <c r="W9" s="309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7"/>
  <sheetViews>
    <sheetView showGridLines="0" topLeftCell="A31" zoomScale="55" zoomScaleNormal="55" workbookViewId="0">
      <selection activeCell="I115" sqref="I115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4"/>
      <c r="B1" s="187"/>
      <c r="C1" s="185"/>
      <c r="D1" s="231">
        <v>3</v>
      </c>
      <c r="E1" s="232" t="s">
        <v>1035</v>
      </c>
      <c r="F1" s="233">
        <v>24</v>
      </c>
      <c r="G1" s="184"/>
      <c r="H1" s="188"/>
      <c r="I1" s="136"/>
      <c r="J1" s="137"/>
      <c r="N1" s="169"/>
      <c r="O1" s="189"/>
      <c r="P1" s="135"/>
      <c r="Q1" s="205"/>
      <c r="R1" s="206"/>
      <c r="S1" s="10"/>
      <c r="T1" s="207"/>
      <c r="U1" s="135"/>
    </row>
    <row r="2" spans="1:52" ht="33" customHeight="1" thickBot="1" x14ac:dyDescent="0.25">
      <c r="A2" s="134"/>
      <c r="B2" s="68" t="s">
        <v>978</v>
      </c>
      <c r="C2" s="60"/>
      <c r="D2" s="59" t="s">
        <v>38</v>
      </c>
      <c r="E2" s="61" t="s">
        <v>39</v>
      </c>
      <c r="F2" s="62" t="s">
        <v>68</v>
      </c>
      <c r="G2" s="62" t="s">
        <v>69</v>
      </c>
      <c r="H2" s="60" t="s">
        <v>19</v>
      </c>
      <c r="I2" s="60" t="s">
        <v>70</v>
      </c>
      <c r="J2" s="62" t="s">
        <v>71</v>
      </c>
      <c r="K2" s="63" t="s">
        <v>92</v>
      </c>
      <c r="L2" s="60" t="s">
        <v>72</v>
      </c>
      <c r="M2" s="63" t="s">
        <v>86</v>
      </c>
      <c r="N2" s="60" t="s">
        <v>179</v>
      </c>
      <c r="O2" s="60" t="s">
        <v>73</v>
      </c>
      <c r="P2" s="63" t="s">
        <v>88</v>
      </c>
      <c r="Q2" s="66" t="s">
        <v>89</v>
      </c>
      <c r="R2" s="66" t="s">
        <v>979</v>
      </c>
      <c r="S2" s="10"/>
      <c r="T2" s="10"/>
      <c r="U2" s="389" t="s">
        <v>1066</v>
      </c>
      <c r="V2" s="390"/>
      <c r="W2" s="391"/>
      <c r="X2" s="269" t="s">
        <v>1067</v>
      </c>
      <c r="Y2" s="269" t="s">
        <v>1068</v>
      </c>
      <c r="Z2" s="269" t="s">
        <v>1069</v>
      </c>
    </row>
    <row r="3" spans="1:52" ht="22.5" customHeight="1" x14ac:dyDescent="0.2">
      <c r="A3" s="134"/>
      <c r="B3" s="222">
        <v>43747</v>
      </c>
      <c r="C3" s="36" t="s">
        <v>75</v>
      </c>
      <c r="D3" s="36">
        <v>3099</v>
      </c>
      <c r="E3" s="220" t="s">
        <v>2370</v>
      </c>
      <c r="F3" s="223">
        <v>872</v>
      </c>
      <c r="G3" s="223">
        <v>1200</v>
      </c>
      <c r="H3" s="224">
        <f>F3*G3</f>
        <v>1046400</v>
      </c>
      <c r="I3" s="220" t="s">
        <v>81</v>
      </c>
      <c r="J3" s="223">
        <v>876</v>
      </c>
      <c r="K3" s="36">
        <v>770</v>
      </c>
      <c r="L3" s="225">
        <f>IF(OR(I3="現物",H3=0),0,IF(C3="売",H3*Fee_Refer!$B$12/365*T3, H3*Fee_Refer!$B$11/365*#REF!))</f>
        <v>0</v>
      </c>
      <c r="M3" s="220">
        <v>92</v>
      </c>
      <c r="N3" s="226">
        <v>-5790</v>
      </c>
      <c r="O3" s="227">
        <v>-5.5332568807339453E-3</v>
      </c>
      <c r="P3" s="399">
        <v>63304</v>
      </c>
      <c r="Q3" s="356">
        <v>3.0952474085663994E-2</v>
      </c>
      <c r="R3" s="355">
        <v>6</v>
      </c>
      <c r="S3" s="10"/>
      <c r="T3" s="10"/>
      <c r="U3" s="392" t="s">
        <v>2378</v>
      </c>
      <c r="V3" s="393"/>
      <c r="W3" s="394"/>
      <c r="X3" s="398">
        <v>2.3209835519733599</v>
      </c>
      <c r="Y3" s="398">
        <v>0.97472871330327404</v>
      </c>
      <c r="Z3" s="398">
        <v>1.6570701183874901</v>
      </c>
    </row>
    <row r="4" spans="1:52" ht="22.5" customHeight="1" x14ac:dyDescent="0.2">
      <c r="A4" s="134"/>
      <c r="B4" s="213">
        <v>43753</v>
      </c>
      <c r="C4" s="212" t="s">
        <v>76</v>
      </c>
      <c r="D4" s="212">
        <v>7211</v>
      </c>
      <c r="E4" s="221" t="s">
        <v>2371</v>
      </c>
      <c r="F4" s="228">
        <v>454</v>
      </c>
      <c r="G4" s="228">
        <v>2200</v>
      </c>
      <c r="H4" s="229">
        <f>F4*G4</f>
        <v>998800</v>
      </c>
      <c r="I4" s="221" t="s">
        <v>81</v>
      </c>
      <c r="J4" s="230">
        <v>486</v>
      </c>
      <c r="K4" s="31">
        <v>770</v>
      </c>
      <c r="L4" s="146">
        <f>IF(OR(I4="現物",H4=0),0,IF(C4="売",H4*Fee_Refer!$B$12/365*T4, H4*Fee_Refer!$B$11/365*T3))</f>
        <v>0</v>
      </c>
      <c r="M4" s="212">
        <v>408</v>
      </c>
      <c r="N4" s="210">
        <v>69094</v>
      </c>
      <c r="O4" s="211">
        <v>6.9177012414897876E-2</v>
      </c>
      <c r="P4" s="400"/>
      <c r="Q4" s="401"/>
      <c r="R4" s="402"/>
      <c r="S4" s="10"/>
      <c r="T4" s="10"/>
      <c r="U4" s="395"/>
      <c r="V4" s="396"/>
      <c r="W4" s="397"/>
      <c r="X4" s="398"/>
      <c r="Y4" s="398"/>
      <c r="Z4" s="398"/>
    </row>
    <row r="5" spans="1:52" ht="12" customHeight="1" thickBot="1" x14ac:dyDescent="0.25">
      <c r="A5" s="134"/>
      <c r="B5" s="187"/>
      <c r="C5" s="185"/>
      <c r="D5" s="186"/>
      <c r="E5" s="184"/>
      <c r="F5" s="184"/>
      <c r="G5" s="184"/>
      <c r="H5" s="188"/>
      <c r="I5" s="136"/>
      <c r="J5" s="137"/>
      <c r="N5" s="169"/>
      <c r="O5" s="189"/>
      <c r="P5" s="206"/>
      <c r="Q5" s="205"/>
      <c r="R5" s="10"/>
      <c r="S5" s="10"/>
    </row>
    <row r="6" spans="1:52" ht="18" x14ac:dyDescent="0.25">
      <c r="A6" s="196" t="s">
        <v>1034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5" t="s">
        <v>2366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2358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46"/>
      <c r="S7" s="10"/>
      <c r="T7" s="10"/>
      <c r="U7" s="10"/>
      <c r="V7" s="10"/>
      <c r="W7" s="10"/>
      <c r="X7" s="98"/>
      <c r="Y7" s="10"/>
      <c r="Z7" s="234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6" t="s">
        <v>971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8" t="s">
        <v>1926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6" t="s">
        <v>959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7">
        <v>2.1565706067360098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6" t="s">
        <v>960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46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7">
        <v>1.6079501750282548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46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4" t="s">
        <v>2367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6">
        <f>B3</f>
        <v>43747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6">
        <f>B3</f>
        <v>43747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7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8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9">
        <f>B4</f>
        <v>43753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9">
        <f>B4</f>
        <v>43753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6" t="s">
        <v>1033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48" t="s">
        <v>1036</v>
      </c>
      <c r="AA44" s="10"/>
      <c r="AB44" s="10"/>
      <c r="AC44" s="10"/>
      <c r="AD44" s="10"/>
      <c r="AE44" s="10"/>
    </row>
    <row r="45" spans="1:52" x14ac:dyDescent="0.2">
      <c r="A45" s="106">
        <v>1.782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6" t="s">
        <v>959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1053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6" t="s">
        <v>960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750.22199999999998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47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45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46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46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9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9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44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495</v>
      </c>
      <c r="B181" s="106" t="s">
        <v>2372</v>
      </c>
      <c r="C181" s="106" t="s">
        <v>2373</v>
      </c>
      <c r="D181" s="106" t="s">
        <v>2374</v>
      </c>
      <c r="E181" s="106" t="s">
        <v>2375</v>
      </c>
      <c r="F181" s="106" t="s">
        <v>496</v>
      </c>
      <c r="G181" s="106" t="s">
        <v>497</v>
      </c>
      <c r="H181" s="106" t="s">
        <v>498</v>
      </c>
      <c r="I181" s="106" t="s">
        <v>499</v>
      </c>
      <c r="J181" s="106" t="s">
        <v>500</v>
      </c>
      <c r="K181" s="106" t="s">
        <v>30</v>
      </c>
      <c r="L181" s="106" t="s">
        <v>32</v>
      </c>
      <c r="M181" s="106" t="s">
        <v>31</v>
      </c>
      <c r="N181" s="106" t="s">
        <v>33</v>
      </c>
      <c r="P181" s="106" t="s">
        <v>195</v>
      </c>
      <c r="Q181" s="106" t="s">
        <v>196</v>
      </c>
      <c r="R181" s="106" t="s">
        <v>197</v>
      </c>
      <c r="S181" s="106" t="s">
        <v>198</v>
      </c>
      <c r="U181" s="106" t="s">
        <v>980</v>
      </c>
      <c r="V181" s="106" t="s">
        <v>981</v>
      </c>
      <c r="W181" s="106" t="s">
        <v>982</v>
      </c>
      <c r="X181" s="106" t="s">
        <v>983</v>
      </c>
      <c r="Y181" s="106" t="s">
        <v>495</v>
      </c>
      <c r="AA181" s="106" t="s">
        <v>2376</v>
      </c>
      <c r="AB181" s="106" t="s">
        <v>2377</v>
      </c>
      <c r="AE181" s="106" t="s">
        <v>2368</v>
      </c>
      <c r="AF181" s="106" t="s">
        <v>2369</v>
      </c>
    </row>
    <row r="182" spans="1:32" x14ac:dyDescent="0.2">
      <c r="A182" s="14">
        <v>43817</v>
      </c>
      <c r="B182" s="106">
        <v>1024</v>
      </c>
      <c r="C182" s="106">
        <v>1013</v>
      </c>
      <c r="D182" s="106">
        <v>481</v>
      </c>
      <c r="E182" s="106">
        <v>480</v>
      </c>
      <c r="F182" s="106">
        <v>2.1104166666666599</v>
      </c>
      <c r="G182" s="106">
        <v>1.8873963962395199</v>
      </c>
      <c r="H182" s="106">
        <v>0.13458710524824499</v>
      </c>
      <c r="I182" s="106">
        <v>1.6570701183874901</v>
      </c>
      <c r="J182" s="106">
        <v>10.57</v>
      </c>
      <c r="K182" s="106">
        <v>0.217687623647975</v>
      </c>
      <c r="L182" s="106">
        <v>0.78320968242327305</v>
      </c>
      <c r="M182" s="106">
        <v>0.87684824480665802</v>
      </c>
      <c r="N182" s="106">
        <v>0.25765117317035102</v>
      </c>
      <c r="P182" s="106">
        <v>2.0219835014877647</v>
      </c>
      <c r="Q182" s="106">
        <v>1.7528092909912749</v>
      </c>
      <c r="R182" s="106">
        <v>2.1565706067360098</v>
      </c>
      <c r="S182" s="106">
        <v>1.6182221857430299</v>
      </c>
      <c r="U182" s="106">
        <v>-169970</v>
      </c>
      <c r="V182" s="106">
        <v>56430</v>
      </c>
      <c r="W182" s="106">
        <v>-113540</v>
      </c>
      <c r="X182" s="106">
        <v>-5.5515353021709366</v>
      </c>
      <c r="Y182" s="310">
        <v>43817</v>
      </c>
      <c r="AA182" s="106">
        <v>1013</v>
      </c>
      <c r="AB182" s="106">
        <v>855.36</v>
      </c>
      <c r="AE182" s="106">
        <v>24023.27</v>
      </c>
      <c r="AF182" s="106">
        <v>23934.43</v>
      </c>
    </row>
    <row r="183" spans="1:32" x14ac:dyDescent="0.2">
      <c r="A183" s="14">
        <v>43816</v>
      </c>
      <c r="B183" s="106">
        <v>1035</v>
      </c>
      <c r="C183" s="106">
        <v>1024</v>
      </c>
      <c r="D183" s="106">
        <v>486</v>
      </c>
      <c r="E183" s="106">
        <v>484</v>
      </c>
      <c r="F183" s="106">
        <v>2.1157024793388399</v>
      </c>
      <c r="G183" s="106">
        <v>1.8837328159926101</v>
      </c>
      <c r="H183" s="106">
        <v>0.13218471273561999</v>
      </c>
      <c r="I183" s="106">
        <v>1.7548902482406299</v>
      </c>
      <c r="J183" s="106">
        <v>10.96</v>
      </c>
      <c r="K183" s="106">
        <v>0.21927635412333399</v>
      </c>
      <c r="L183" s="106">
        <v>0.78045474600398601</v>
      </c>
      <c r="M183" s="106">
        <v>0.87997162033435505</v>
      </c>
      <c r="N183" s="106">
        <v>0.189394853001703</v>
      </c>
      <c r="P183" s="106">
        <v>2.01591752872823</v>
      </c>
      <c r="Q183" s="106">
        <v>1.7515481032569902</v>
      </c>
      <c r="R183" s="106">
        <v>2.14810224146385</v>
      </c>
      <c r="S183" s="106">
        <v>1.6193633905213702</v>
      </c>
      <c r="U183" s="106">
        <v>-183170</v>
      </c>
      <c r="V183" s="106">
        <v>65230</v>
      </c>
      <c r="W183" s="106">
        <v>-117940</v>
      </c>
      <c r="X183" s="106">
        <v>-5.7666731859964795</v>
      </c>
      <c r="Y183" s="310">
        <v>43816</v>
      </c>
      <c r="AA183" s="106">
        <v>1024</v>
      </c>
      <c r="AB183" s="106">
        <v>862.48800000000006</v>
      </c>
      <c r="AE183" s="106">
        <v>24091.119999999999</v>
      </c>
      <c r="AF183" s="106">
        <v>24066.12</v>
      </c>
    </row>
    <row r="184" spans="1:32" x14ac:dyDescent="0.2">
      <c r="A184" s="14">
        <v>43815</v>
      </c>
      <c r="B184" s="106">
        <v>1023</v>
      </c>
      <c r="C184" s="106">
        <v>1028</v>
      </c>
      <c r="D184" s="106">
        <v>480</v>
      </c>
      <c r="E184" s="106">
        <v>483</v>
      </c>
      <c r="F184" s="106">
        <v>2.1283643892339499</v>
      </c>
      <c r="G184" s="106">
        <v>1.8796650970225199</v>
      </c>
      <c r="H184" s="106">
        <v>0.12965358639348701</v>
      </c>
      <c r="I184" s="106">
        <v>1.9181828989801299</v>
      </c>
      <c r="J184" s="106">
        <v>11.68</v>
      </c>
      <c r="K184" s="106">
        <v>0.220803403487766</v>
      </c>
      <c r="L184" s="106">
        <v>0.64202684505196495</v>
      </c>
      <c r="M184" s="106">
        <v>0.88353591813145205</v>
      </c>
      <c r="N184" s="106">
        <v>0.20117985787384701</v>
      </c>
      <c r="P184" s="106">
        <v>2.0093186834160068</v>
      </c>
      <c r="Q184" s="106">
        <v>1.750011510629033</v>
      </c>
      <c r="R184" s="106">
        <v>2.1389722698094937</v>
      </c>
      <c r="S184" s="106">
        <v>1.6203579242355459</v>
      </c>
      <c r="U184" s="106">
        <v>-187970</v>
      </c>
      <c r="V184" s="106">
        <v>63030</v>
      </c>
      <c r="W184" s="106">
        <v>-124940</v>
      </c>
      <c r="X184" s="106">
        <v>-6.1089380011734793</v>
      </c>
      <c r="Y184" s="310">
        <v>43815</v>
      </c>
      <c r="AA184" s="106">
        <v>1028</v>
      </c>
      <c r="AB184" s="106">
        <v>860.70600000000002</v>
      </c>
      <c r="AE184" s="106">
        <v>23955.200000000001</v>
      </c>
      <c r="AF184" s="106">
        <v>23952.35</v>
      </c>
    </row>
    <row r="185" spans="1:32" x14ac:dyDescent="0.2">
      <c r="A185" s="14">
        <v>43812</v>
      </c>
      <c r="B185" s="106">
        <v>1020</v>
      </c>
      <c r="C185" s="106">
        <v>1023</v>
      </c>
      <c r="D185" s="106">
        <v>479</v>
      </c>
      <c r="E185" s="106">
        <v>485</v>
      </c>
      <c r="F185" s="106">
        <v>2.10927835051546</v>
      </c>
      <c r="G185" s="106">
        <v>1.8747907811350599</v>
      </c>
      <c r="H185" s="106">
        <v>0.127058007774702</v>
      </c>
      <c r="I185" s="106">
        <v>1.8455158670218701</v>
      </c>
      <c r="J185" s="106">
        <v>11.12</v>
      </c>
      <c r="K185" s="106">
        <v>0.23447407066887299</v>
      </c>
      <c r="L185" s="106">
        <v>0.647799608697323</v>
      </c>
      <c r="M185" s="106">
        <v>0.88673910087288399</v>
      </c>
      <c r="N185" s="106">
        <v>0.33734356448002201</v>
      </c>
      <c r="P185" s="106">
        <v>2.0018487889097618</v>
      </c>
      <c r="Q185" s="106">
        <v>1.747732773360358</v>
      </c>
      <c r="R185" s="106">
        <v>2.1289067966844639</v>
      </c>
      <c r="S185" s="106">
        <v>1.6206747655856559</v>
      </c>
      <c r="U185" s="106">
        <v>-181970</v>
      </c>
      <c r="V185" s="106">
        <v>67430</v>
      </c>
      <c r="W185" s="106">
        <v>-114540</v>
      </c>
      <c r="X185" s="106">
        <v>-5.6004302757676507</v>
      </c>
      <c r="Y185" s="310">
        <v>43812</v>
      </c>
      <c r="AA185" s="106">
        <v>1023</v>
      </c>
      <c r="AB185" s="106">
        <v>864.27</v>
      </c>
      <c r="AE185" s="106">
        <v>23810.560000000001</v>
      </c>
      <c r="AF185" s="106">
        <v>24023.1</v>
      </c>
    </row>
    <row r="186" spans="1:32" x14ac:dyDescent="0.2">
      <c r="A186" s="14">
        <v>43811</v>
      </c>
      <c r="B186" s="106">
        <v>1010</v>
      </c>
      <c r="C186" s="106">
        <v>1000</v>
      </c>
      <c r="D186" s="106">
        <v>473</v>
      </c>
      <c r="E186" s="106">
        <v>468</v>
      </c>
      <c r="F186" s="106">
        <v>2.13675213675213</v>
      </c>
      <c r="G186" s="106">
        <v>1.87045251040788</v>
      </c>
      <c r="H186" s="106">
        <v>0.124506707040969</v>
      </c>
      <c r="I186" s="106">
        <v>2.1388375989787098</v>
      </c>
      <c r="J186" s="106">
        <v>12.46</v>
      </c>
      <c r="K186" s="106">
        <v>0.26556171932921002</v>
      </c>
      <c r="L186" s="106">
        <v>0.64969192221467698</v>
      </c>
      <c r="M186" s="106">
        <v>0.890907320318298</v>
      </c>
      <c r="N186" s="106">
        <v>0.17287023639668</v>
      </c>
      <c r="P186" s="106">
        <v>1.9949592174488489</v>
      </c>
      <c r="Q186" s="106">
        <v>1.7459458033669111</v>
      </c>
      <c r="R186" s="106">
        <v>2.119465924489818</v>
      </c>
      <c r="S186" s="106">
        <v>1.621439096325942</v>
      </c>
      <c r="U186" s="106">
        <v>-154370</v>
      </c>
      <c r="V186" s="106">
        <v>30030</v>
      </c>
      <c r="W186" s="106">
        <v>-124340</v>
      </c>
      <c r="X186" s="106">
        <v>-6.0796010170154506</v>
      </c>
      <c r="Y186" s="310">
        <v>43811</v>
      </c>
      <c r="AA186" s="106">
        <v>1000</v>
      </c>
      <c r="AB186" s="106">
        <v>833.976</v>
      </c>
      <c r="AE186" s="106">
        <v>23449.279999999999</v>
      </c>
      <c r="AF186" s="106">
        <v>23424.81</v>
      </c>
    </row>
    <row r="187" spans="1:32" x14ac:dyDescent="0.2">
      <c r="A187" s="14">
        <v>43810</v>
      </c>
      <c r="B187" s="106">
        <v>1012</v>
      </c>
      <c r="C187" s="106">
        <v>1012</v>
      </c>
      <c r="D187" s="106">
        <v>478</v>
      </c>
      <c r="E187" s="106">
        <v>473</v>
      </c>
      <c r="F187" s="106">
        <v>2.13953488372093</v>
      </c>
      <c r="G187" s="106">
        <v>1.86579620016265</v>
      </c>
      <c r="H187" s="106">
        <v>0.12093958573881999</v>
      </c>
      <c r="I187" s="106">
        <v>2.2634332827088999</v>
      </c>
      <c r="J187" s="106">
        <v>12.79</v>
      </c>
      <c r="K187" s="106">
        <v>0.290576006155218</v>
      </c>
      <c r="L187" s="106">
        <v>0.79760960906188105</v>
      </c>
      <c r="M187" s="106">
        <v>0.89487987500153499</v>
      </c>
      <c r="N187" s="106">
        <v>0.13487407818743499</v>
      </c>
      <c r="P187" s="106">
        <v>1.98673578590147</v>
      </c>
      <c r="Q187" s="106">
        <v>1.74485661442383</v>
      </c>
      <c r="R187" s="106">
        <v>2.1076753716402901</v>
      </c>
      <c r="S187" s="106">
        <v>1.62391702868501</v>
      </c>
      <c r="U187" s="106">
        <v>-168770</v>
      </c>
      <c r="V187" s="106">
        <v>41030</v>
      </c>
      <c r="W187" s="106">
        <v>-127740</v>
      </c>
      <c r="X187" s="106">
        <v>-6.2458439272442794</v>
      </c>
      <c r="Y187" s="310">
        <v>43810</v>
      </c>
      <c r="AA187" s="106">
        <v>1012</v>
      </c>
      <c r="AB187" s="106">
        <v>842.88599999999997</v>
      </c>
      <c r="AE187" s="106">
        <v>23421.14</v>
      </c>
      <c r="AF187" s="106">
        <v>23391.86</v>
      </c>
    </row>
    <row r="188" spans="1:32" x14ac:dyDescent="0.2">
      <c r="A188" s="14">
        <v>43809</v>
      </c>
      <c r="B188" s="106">
        <v>1023</v>
      </c>
      <c r="C188" s="106">
        <v>1015</v>
      </c>
      <c r="D188" s="106">
        <v>487</v>
      </c>
      <c r="E188" s="106">
        <v>482</v>
      </c>
      <c r="F188" s="106">
        <v>2.1058091286307001</v>
      </c>
      <c r="G188" s="106">
        <v>1.86150013785668</v>
      </c>
      <c r="H188" s="106">
        <v>0.11679101728026001</v>
      </c>
      <c r="I188" s="106">
        <v>2.0918474422374298</v>
      </c>
      <c r="J188" s="106">
        <v>11.6</v>
      </c>
      <c r="K188" s="106">
        <v>0.30056742799338798</v>
      </c>
      <c r="L188" s="106">
        <v>0.79247713098276396</v>
      </c>
      <c r="M188" s="106">
        <v>0.89755796971072799</v>
      </c>
      <c r="N188" s="106">
        <v>0.237943482034704</v>
      </c>
      <c r="P188" s="106">
        <v>1.97829115513694</v>
      </c>
      <c r="Q188" s="106">
        <v>1.74470912057642</v>
      </c>
      <c r="R188" s="106">
        <v>2.0950821724172002</v>
      </c>
      <c r="S188" s="106">
        <v>1.62791810329616</v>
      </c>
      <c r="U188" s="106">
        <v>-172370</v>
      </c>
      <c r="V188" s="106">
        <v>60830</v>
      </c>
      <c r="W188" s="106">
        <v>-111540</v>
      </c>
      <c r="X188" s="106">
        <v>-5.4537453549775083</v>
      </c>
      <c r="Y188" s="310">
        <v>43809</v>
      </c>
      <c r="AA188" s="106">
        <v>1015</v>
      </c>
      <c r="AB188" s="106">
        <v>858.92399999999998</v>
      </c>
      <c r="AE188" s="106">
        <v>23372.39</v>
      </c>
      <c r="AF188" s="106">
        <v>23410.19</v>
      </c>
    </row>
    <row r="189" spans="1:32" x14ac:dyDescent="0.2">
      <c r="A189" s="14">
        <v>43808</v>
      </c>
      <c r="B189" s="106">
        <v>1012</v>
      </c>
      <c r="C189" s="106">
        <v>1018</v>
      </c>
      <c r="D189" s="106">
        <v>493</v>
      </c>
      <c r="E189" s="106">
        <v>491</v>
      </c>
      <c r="F189" s="106">
        <v>2.0733197556008101</v>
      </c>
      <c r="G189" s="106">
        <v>1.8576144848191001</v>
      </c>
      <c r="H189" s="106">
        <v>0.113396719256977</v>
      </c>
      <c r="I189" s="106">
        <v>1.90221791419632</v>
      </c>
      <c r="J189" s="106">
        <v>10.4</v>
      </c>
      <c r="K189" s="106">
        <v>0.31609558886790101</v>
      </c>
      <c r="L189" s="106">
        <v>0.72713827144638798</v>
      </c>
      <c r="M189" s="106">
        <v>0.90032468355712703</v>
      </c>
      <c r="N189" s="106">
        <v>0.2066834071425</v>
      </c>
      <c r="P189" s="106">
        <v>1.971011204076077</v>
      </c>
      <c r="Q189" s="106">
        <v>1.7442177655621232</v>
      </c>
      <c r="R189" s="106">
        <v>2.0844079233330541</v>
      </c>
      <c r="S189" s="106">
        <v>1.630821046305146</v>
      </c>
      <c r="U189" s="106">
        <v>-175970</v>
      </c>
      <c r="V189" s="106">
        <v>80630</v>
      </c>
      <c r="W189" s="106">
        <v>-95340</v>
      </c>
      <c r="X189" s="106">
        <v>-4.6616467827107373</v>
      </c>
      <c r="Y189" s="310">
        <v>43808</v>
      </c>
      <c r="AA189" s="106">
        <v>1018</v>
      </c>
      <c r="AB189" s="106">
        <v>874.96199999999999</v>
      </c>
      <c r="AE189" s="106">
        <v>23544.31</v>
      </c>
      <c r="AF189" s="106">
        <v>23430.7</v>
      </c>
    </row>
    <row r="190" spans="1:32" x14ac:dyDescent="0.2">
      <c r="A190" s="14">
        <v>43805</v>
      </c>
      <c r="B190" s="106">
        <v>996</v>
      </c>
      <c r="C190" s="106">
        <v>1005</v>
      </c>
      <c r="D190" s="106">
        <v>491</v>
      </c>
      <c r="E190" s="106">
        <v>492</v>
      </c>
      <c r="F190" s="106">
        <v>2.0426829268292601</v>
      </c>
      <c r="G190" s="106">
        <v>1.8543833669509899</v>
      </c>
      <c r="H190" s="106">
        <v>0.110622993573003</v>
      </c>
      <c r="I190" s="106">
        <v>1.7021737868086799</v>
      </c>
      <c r="J190" s="106">
        <v>9.2200000000000006</v>
      </c>
      <c r="K190" s="106">
        <v>0.35734623506768198</v>
      </c>
      <c r="L190" s="106">
        <v>0.76900896928180895</v>
      </c>
      <c r="M190" s="106">
        <v>0.90307700440873495</v>
      </c>
      <c r="N190" s="106">
        <v>0.22544465988253101</v>
      </c>
      <c r="P190" s="106">
        <v>1.9650063605239929</v>
      </c>
      <c r="Q190" s="106">
        <v>1.7437603733779869</v>
      </c>
      <c r="R190" s="106">
        <v>2.0756293540969959</v>
      </c>
      <c r="S190" s="106">
        <v>1.633137379804984</v>
      </c>
      <c r="U190" s="106">
        <v>-160370</v>
      </c>
      <c r="V190" s="106">
        <v>82830</v>
      </c>
      <c r="W190" s="106">
        <v>-77540</v>
      </c>
      <c r="X190" s="106">
        <v>-3.7913162526892239</v>
      </c>
      <c r="Y190" s="310">
        <v>43805</v>
      </c>
      <c r="AA190" s="106">
        <v>1005</v>
      </c>
      <c r="AB190" s="106">
        <v>876.74400000000003</v>
      </c>
      <c r="AE190" s="106">
        <v>23347.67</v>
      </c>
      <c r="AF190" s="106">
        <v>23354.400000000001</v>
      </c>
    </row>
    <row r="191" spans="1:32" x14ac:dyDescent="0.2">
      <c r="A191" s="14">
        <v>43804</v>
      </c>
      <c r="B191" s="106">
        <v>980</v>
      </c>
      <c r="C191" s="106">
        <v>991</v>
      </c>
      <c r="D191" s="106">
        <v>486</v>
      </c>
      <c r="E191" s="106">
        <v>494</v>
      </c>
      <c r="F191" s="106">
        <v>2.00607287449392</v>
      </c>
      <c r="G191" s="106">
        <v>1.8513122818458401</v>
      </c>
      <c r="H191" s="106">
        <v>0.10853024682208801</v>
      </c>
      <c r="I191" s="106">
        <v>1.4259673886283299</v>
      </c>
      <c r="J191" s="106">
        <v>7.71</v>
      </c>
      <c r="K191" s="106">
        <v>0.397837274650509</v>
      </c>
      <c r="L191" s="106">
        <v>0.72548026497981499</v>
      </c>
      <c r="M191" s="106">
        <v>0.90549435321520499</v>
      </c>
      <c r="N191" s="106">
        <v>0.114648528173685</v>
      </c>
      <c r="P191" s="106">
        <v>1.9598425286679282</v>
      </c>
      <c r="Q191" s="106">
        <v>1.742782035023752</v>
      </c>
      <c r="R191" s="106">
        <v>2.0683727754900163</v>
      </c>
      <c r="S191" s="106">
        <v>1.6342517882016641</v>
      </c>
      <c r="U191" s="106">
        <v>-143570</v>
      </c>
      <c r="V191" s="106">
        <v>87230</v>
      </c>
      <c r="W191" s="106">
        <v>-56340</v>
      </c>
      <c r="X191" s="106">
        <v>-2.7547428124388813</v>
      </c>
      <c r="Y191" s="310">
        <v>43804</v>
      </c>
      <c r="AA191" s="106">
        <v>991</v>
      </c>
      <c r="AB191" s="106">
        <v>880.30799999999999</v>
      </c>
      <c r="AE191" s="106">
        <v>23292.7</v>
      </c>
      <c r="AF191" s="106">
        <v>23300.09</v>
      </c>
    </row>
    <row r="192" spans="1:32" x14ac:dyDescent="0.2">
      <c r="A192" s="14">
        <v>43803</v>
      </c>
      <c r="B192" s="106">
        <v>979</v>
      </c>
      <c r="C192" s="106">
        <v>975</v>
      </c>
      <c r="D192" s="106">
        <v>486</v>
      </c>
      <c r="E192" s="106">
        <v>482</v>
      </c>
      <c r="F192" s="106">
        <v>2.0228215767634801</v>
      </c>
      <c r="G192" s="106">
        <v>1.8481399752913099</v>
      </c>
      <c r="H192" s="106">
        <v>0.10743192973786</v>
      </c>
      <c r="I192" s="106">
        <v>1.6259747162543201</v>
      </c>
      <c r="J192" s="106">
        <v>8.64</v>
      </c>
      <c r="K192" s="106">
        <v>0.45256159478461599</v>
      </c>
      <c r="L192" s="106">
        <v>0.65059434168971397</v>
      </c>
      <c r="M192" s="106">
        <v>0.90811045707452098</v>
      </c>
      <c r="N192" s="106">
        <v>5.6624341265493101E-2</v>
      </c>
      <c r="P192" s="106">
        <v>1.95557190502917</v>
      </c>
      <c r="Q192" s="106">
        <v>1.7407080455534498</v>
      </c>
      <c r="R192" s="106">
        <v>2.0630038347670299</v>
      </c>
      <c r="S192" s="106">
        <v>1.63327611581559</v>
      </c>
      <c r="U192" s="106">
        <v>-124370</v>
      </c>
      <c r="V192" s="106">
        <v>60830</v>
      </c>
      <c r="W192" s="106">
        <v>-63540</v>
      </c>
      <c r="X192" s="106">
        <v>-3.1067866223352238</v>
      </c>
      <c r="Y192" s="310">
        <v>43803</v>
      </c>
      <c r="AA192" s="106">
        <v>975</v>
      </c>
      <c r="AB192" s="106">
        <v>858.92399999999998</v>
      </c>
      <c r="AE192" s="106">
        <v>23186.74</v>
      </c>
      <c r="AF192" s="106">
        <v>23135.23</v>
      </c>
    </row>
    <row r="193" spans="1:32" x14ac:dyDescent="0.2">
      <c r="A193" s="14">
        <v>43802</v>
      </c>
      <c r="B193" s="106">
        <v>981</v>
      </c>
      <c r="C193" s="106">
        <v>987</v>
      </c>
      <c r="D193" s="106">
        <v>490</v>
      </c>
      <c r="E193" s="106">
        <v>489</v>
      </c>
      <c r="F193" s="106">
        <v>2.01840490797546</v>
      </c>
      <c r="G193" s="106">
        <v>1.84538285741245</v>
      </c>
      <c r="H193" s="106">
        <v>0.10555050790969001</v>
      </c>
      <c r="I193" s="106">
        <v>1.6392346563698601</v>
      </c>
      <c r="J193" s="106">
        <v>8.57</v>
      </c>
      <c r="K193" s="106">
        <v>0.50774419599527298</v>
      </c>
      <c r="L193" s="106">
        <v>0.64687346464450302</v>
      </c>
      <c r="M193" s="106">
        <v>0.91066024734707895</v>
      </c>
      <c r="N193" s="106">
        <v>3.5733979701244201E-2</v>
      </c>
      <c r="P193" s="106">
        <v>1.9509333653221401</v>
      </c>
      <c r="Q193" s="106">
        <v>1.7398323495027599</v>
      </c>
      <c r="R193" s="106">
        <v>2.05648387323183</v>
      </c>
      <c r="S193" s="106">
        <v>1.63428184159307</v>
      </c>
      <c r="U193" s="106">
        <v>-138770</v>
      </c>
      <c r="V193" s="106">
        <v>76230</v>
      </c>
      <c r="W193" s="106">
        <v>-62540</v>
      </c>
      <c r="X193" s="106">
        <v>-3.0578916487385097</v>
      </c>
      <c r="Y193" s="310">
        <v>43802</v>
      </c>
      <c r="AA193" s="106">
        <v>987</v>
      </c>
      <c r="AB193" s="106">
        <v>871.39800000000002</v>
      </c>
      <c r="AE193" s="106">
        <v>23231.14</v>
      </c>
      <c r="AF193" s="106">
        <v>23379.81</v>
      </c>
    </row>
    <row r="194" spans="1:32" x14ac:dyDescent="0.2">
      <c r="A194" s="14">
        <v>43801</v>
      </c>
      <c r="B194" s="106">
        <v>973</v>
      </c>
      <c r="C194" s="106">
        <v>990</v>
      </c>
      <c r="D194" s="106">
        <v>493</v>
      </c>
      <c r="E194" s="106">
        <v>496</v>
      </c>
      <c r="F194" s="106">
        <v>1.99596774193548</v>
      </c>
      <c r="G194" s="106">
        <v>1.8424330561237201</v>
      </c>
      <c r="H194" s="106">
        <v>0.103749923518603</v>
      </c>
      <c r="I194" s="106">
        <v>1.4798534842700599</v>
      </c>
      <c r="J194" s="106">
        <v>7.69</v>
      </c>
      <c r="K194" s="106">
        <v>0.53627850810292799</v>
      </c>
      <c r="L194" s="106">
        <v>0.64298626300349904</v>
      </c>
      <c r="M194" s="106">
        <v>0.91315174030947699</v>
      </c>
      <c r="N194" s="106">
        <v>5.2241246316596698E-2</v>
      </c>
      <c r="P194" s="106">
        <v>1.9461829796423231</v>
      </c>
      <c r="Q194" s="106">
        <v>1.7386831326051171</v>
      </c>
      <c r="R194" s="106">
        <v>2.0499329031609261</v>
      </c>
      <c r="S194" s="106">
        <v>1.6349332090865141</v>
      </c>
      <c r="U194" s="106">
        <v>-142370</v>
      </c>
      <c r="V194" s="106">
        <v>91630</v>
      </c>
      <c r="W194" s="106">
        <v>-50740</v>
      </c>
      <c r="X194" s="106">
        <v>-2.4809309602972816</v>
      </c>
      <c r="Y194" s="310">
        <v>43801</v>
      </c>
      <c r="AA194" s="106">
        <v>990</v>
      </c>
      <c r="AB194" s="106">
        <v>883.87200000000007</v>
      </c>
      <c r="AE194" s="106">
        <v>23388.63</v>
      </c>
      <c r="AF194" s="106">
        <v>23529.5</v>
      </c>
    </row>
    <row r="195" spans="1:32" x14ac:dyDescent="0.2">
      <c r="A195" s="14">
        <v>43798</v>
      </c>
      <c r="B195" s="106">
        <v>969</v>
      </c>
      <c r="C195" s="106">
        <v>975</v>
      </c>
      <c r="D195" s="106">
        <v>493</v>
      </c>
      <c r="E195" s="106">
        <v>490</v>
      </c>
      <c r="F195" s="106">
        <v>1.9897959183673399</v>
      </c>
      <c r="G195" s="106">
        <v>1.8391687069314</v>
      </c>
      <c r="H195" s="106">
        <v>0.102714201417946</v>
      </c>
      <c r="I195" s="106">
        <v>1.46646918689497</v>
      </c>
      <c r="J195" s="106">
        <v>7.57</v>
      </c>
      <c r="K195" s="106">
        <v>0.58697894550402996</v>
      </c>
      <c r="L195" s="106">
        <v>0.62920618395431105</v>
      </c>
      <c r="M195" s="106">
        <v>0.91524547846436499</v>
      </c>
      <c r="N195" s="106">
        <v>6.5973696905219203E-2</v>
      </c>
      <c r="P195" s="106">
        <v>1.9418829083493461</v>
      </c>
      <c r="Q195" s="106">
        <v>1.7364545055134539</v>
      </c>
      <c r="R195" s="106">
        <v>2.0445971097672921</v>
      </c>
      <c r="S195" s="106">
        <v>1.6337403040955081</v>
      </c>
      <c r="U195" s="106">
        <v>-124370</v>
      </c>
      <c r="V195" s="106">
        <v>78430</v>
      </c>
      <c r="W195" s="106">
        <v>-45940</v>
      </c>
      <c r="X195" s="106">
        <v>-2.2462350870330527</v>
      </c>
      <c r="Y195" s="310">
        <v>43798</v>
      </c>
      <c r="AA195" s="106">
        <v>975</v>
      </c>
      <c r="AB195" s="106">
        <v>873.18000000000006</v>
      </c>
      <c r="AE195" s="106">
        <v>23497.439999999999</v>
      </c>
      <c r="AF195" s="106">
        <v>23293.91</v>
      </c>
    </row>
    <row r="196" spans="1:32" x14ac:dyDescent="0.2">
      <c r="A196" s="14">
        <v>43797</v>
      </c>
      <c r="B196" s="106">
        <v>970</v>
      </c>
      <c r="C196" s="106">
        <v>972</v>
      </c>
      <c r="D196" s="106">
        <v>497</v>
      </c>
      <c r="E196" s="106">
        <v>493</v>
      </c>
      <c r="F196" s="106">
        <v>1.9716024340770699</v>
      </c>
      <c r="G196" s="106">
        <v>1.8361532462016501</v>
      </c>
      <c r="H196" s="106">
        <v>0.101561156667446</v>
      </c>
      <c r="I196" s="106">
        <v>1.33367118217193</v>
      </c>
      <c r="J196" s="106">
        <v>6.87</v>
      </c>
      <c r="K196" s="106">
        <v>0.60607258917673201</v>
      </c>
      <c r="L196" s="106">
        <v>0.65629442644736802</v>
      </c>
      <c r="M196" s="106">
        <v>0.916994792702303</v>
      </c>
      <c r="N196" s="106">
        <v>7.0060163110335597E-2</v>
      </c>
      <c r="P196" s="106">
        <v>1.937714402869096</v>
      </c>
      <c r="Q196" s="106">
        <v>1.7345920895342042</v>
      </c>
      <c r="R196" s="106">
        <v>2.0392755595365419</v>
      </c>
      <c r="S196" s="106">
        <v>1.633030932866758</v>
      </c>
      <c r="U196" s="106">
        <v>-120770</v>
      </c>
      <c r="V196" s="106">
        <v>85030</v>
      </c>
      <c r="W196" s="106">
        <v>-35740</v>
      </c>
      <c r="X196" s="106">
        <v>-1.7475063563465676</v>
      </c>
      <c r="Y196" s="310">
        <v>43797</v>
      </c>
      <c r="AA196" s="106">
        <v>972</v>
      </c>
      <c r="AB196" s="106">
        <v>878.52600000000007</v>
      </c>
      <c r="AE196" s="106">
        <v>23458.880000000001</v>
      </c>
      <c r="AF196" s="106">
        <v>23409.14</v>
      </c>
    </row>
    <row r="197" spans="1:32" x14ac:dyDescent="0.2">
      <c r="A197" s="14">
        <v>43796</v>
      </c>
      <c r="B197" s="106">
        <v>987</v>
      </c>
      <c r="C197" s="106">
        <v>966</v>
      </c>
      <c r="D197" s="106">
        <v>490</v>
      </c>
      <c r="E197" s="106">
        <v>495</v>
      </c>
      <c r="F197" s="106">
        <v>1.9515151515151501</v>
      </c>
      <c r="G197" s="106">
        <v>1.8336424898947701</v>
      </c>
      <c r="H197" s="106">
        <v>0.100503717012842</v>
      </c>
      <c r="I197" s="106">
        <v>1.1728189277349099</v>
      </c>
      <c r="J197" s="106">
        <v>6.04</v>
      </c>
      <c r="K197" s="106">
        <v>0.62212119648514796</v>
      </c>
      <c r="L197" s="106">
        <v>0.51968892678371803</v>
      </c>
      <c r="M197" s="106">
        <v>0.91841110245713597</v>
      </c>
      <c r="N197" s="106">
        <v>7.6009493627503394E-2</v>
      </c>
      <c r="P197" s="106">
        <v>1.9341462069076121</v>
      </c>
      <c r="Q197" s="106">
        <v>1.7331387728819281</v>
      </c>
      <c r="R197" s="106">
        <v>2.0346499239204539</v>
      </c>
      <c r="S197" s="106">
        <v>1.6326350558690861</v>
      </c>
      <c r="U197" s="106">
        <v>-113570</v>
      </c>
      <c r="V197" s="106">
        <v>89430</v>
      </c>
      <c r="W197" s="106">
        <v>-24140</v>
      </c>
      <c r="X197" s="106">
        <v>-1.1803246626246822</v>
      </c>
      <c r="Y197" s="310">
        <v>43796</v>
      </c>
      <c r="AA197" s="106">
        <v>966</v>
      </c>
      <c r="AB197" s="106">
        <v>882.09</v>
      </c>
      <c r="AE197" s="106">
        <v>23452.85</v>
      </c>
      <c r="AF197" s="106">
        <v>23437.77</v>
      </c>
    </row>
    <row r="198" spans="1:32" x14ac:dyDescent="0.2">
      <c r="A198" s="14">
        <v>43795</v>
      </c>
      <c r="B198" s="106">
        <v>1002</v>
      </c>
      <c r="C198" s="106">
        <v>987</v>
      </c>
      <c r="D198" s="106">
        <v>487</v>
      </c>
      <c r="E198" s="106">
        <v>488</v>
      </c>
      <c r="F198" s="106">
        <v>2.0225409836065502</v>
      </c>
      <c r="G198" s="106">
        <v>1.83117983645454</v>
      </c>
      <c r="H198" s="106">
        <v>9.9845996853328595E-2</v>
      </c>
      <c r="I198" s="106">
        <v>1.91656303890799</v>
      </c>
      <c r="J198" s="106">
        <v>9.4600000000000009</v>
      </c>
      <c r="K198" s="106">
        <v>0.64685300012234703</v>
      </c>
      <c r="L198" s="106">
        <v>0.34914954216959998</v>
      </c>
      <c r="M198" s="106">
        <v>0.92079379744729495</v>
      </c>
      <c r="N198" s="106">
        <v>9.3037489966343201E-2</v>
      </c>
      <c r="P198" s="106">
        <v>1.9310258333078685</v>
      </c>
      <c r="Q198" s="106">
        <v>1.7313338396012115</v>
      </c>
      <c r="R198" s="106">
        <v>2.030871830161197</v>
      </c>
      <c r="S198" s="106">
        <v>1.6314878427478827</v>
      </c>
      <c r="U198" s="106">
        <v>-138770</v>
      </c>
      <c r="V198" s="106">
        <v>74030</v>
      </c>
      <c r="W198" s="106">
        <v>-64740</v>
      </c>
      <c r="X198" s="106">
        <v>-3.1654605906512812</v>
      </c>
      <c r="Y198" s="310">
        <v>43795</v>
      </c>
      <c r="AA198" s="106">
        <v>987</v>
      </c>
      <c r="AB198" s="106">
        <v>869.61599999999999</v>
      </c>
      <c r="AE198" s="106">
        <v>23451.4</v>
      </c>
      <c r="AF198" s="106">
        <v>23373.32</v>
      </c>
    </row>
    <row r="199" spans="1:32" x14ac:dyDescent="0.2">
      <c r="A199" s="14">
        <v>43794</v>
      </c>
      <c r="B199" s="106">
        <v>1003</v>
      </c>
      <c r="C199" s="106">
        <v>998</v>
      </c>
      <c r="D199" s="106">
        <v>487</v>
      </c>
      <c r="E199" s="106">
        <v>483</v>
      </c>
      <c r="F199" s="106">
        <v>2.06625258799171</v>
      </c>
      <c r="G199" s="106">
        <v>1.8282732294003901</v>
      </c>
      <c r="H199" s="106">
        <v>9.7375452477539898E-2</v>
      </c>
      <c r="I199" s="106">
        <v>2.4439358435455101</v>
      </c>
      <c r="J199" s="106">
        <v>11.52</v>
      </c>
      <c r="K199" s="106">
        <v>0.68431067068119</v>
      </c>
      <c r="L199" s="106">
        <v>0.45244256198708899</v>
      </c>
      <c r="M199" s="106">
        <v>0.92338446758106096</v>
      </c>
      <c r="N199" s="106">
        <v>8.1907043445826305E-2</v>
      </c>
      <c r="P199" s="106">
        <v>1.9256486818779299</v>
      </c>
      <c r="Q199" s="106">
        <v>1.7308977769228502</v>
      </c>
      <c r="R199" s="106">
        <v>2.0230241343554698</v>
      </c>
      <c r="S199" s="106">
        <v>1.6335223244453103</v>
      </c>
      <c r="U199" s="106">
        <v>-151970</v>
      </c>
      <c r="V199" s="106">
        <v>63030</v>
      </c>
      <c r="W199" s="106">
        <v>-88940</v>
      </c>
      <c r="X199" s="106">
        <v>-4.3487189516917661</v>
      </c>
      <c r="Y199" s="310">
        <v>43794</v>
      </c>
      <c r="AA199" s="106">
        <v>998</v>
      </c>
      <c r="AB199" s="106">
        <v>860.70600000000002</v>
      </c>
      <c r="AE199" s="106">
        <v>23292.85</v>
      </c>
      <c r="AF199" s="106">
        <v>23292.81</v>
      </c>
    </row>
    <row r="200" spans="1:32" x14ac:dyDescent="0.2">
      <c r="A200" s="14">
        <v>43791</v>
      </c>
      <c r="B200" s="106">
        <v>988</v>
      </c>
      <c r="C200" s="106">
        <v>990</v>
      </c>
      <c r="D200" s="106">
        <v>485</v>
      </c>
      <c r="E200" s="106">
        <v>482</v>
      </c>
      <c r="F200" s="106">
        <v>2.0539419087136901</v>
      </c>
      <c r="G200" s="106">
        <v>1.8244594586301</v>
      </c>
      <c r="H200" s="106">
        <v>9.3504545429008698E-2</v>
      </c>
      <c r="I200" s="106">
        <v>2.4542384440317799</v>
      </c>
      <c r="J200" s="106">
        <v>11.17</v>
      </c>
      <c r="K200" s="106">
        <v>0.71264425756135596</v>
      </c>
      <c r="L200" s="106">
        <v>0.388564564934958</v>
      </c>
      <c r="M200" s="106">
        <v>0.9247247344999</v>
      </c>
      <c r="N200" s="106">
        <v>4.2385964477013899E-2</v>
      </c>
      <c r="P200" s="106">
        <v>1.9179640040591086</v>
      </c>
      <c r="Q200" s="106">
        <v>1.7309549132010913</v>
      </c>
      <c r="R200" s="106">
        <v>2.0114685494881175</v>
      </c>
      <c r="S200" s="106">
        <v>1.6374503677720826</v>
      </c>
      <c r="U200" s="106">
        <v>-142370</v>
      </c>
      <c r="V200" s="106">
        <v>60830</v>
      </c>
      <c r="W200" s="106">
        <v>-81540</v>
      </c>
      <c r="X200" s="106">
        <v>-3.9868961470760809</v>
      </c>
      <c r="Y200" s="310">
        <v>43791</v>
      </c>
      <c r="AA200" s="106">
        <v>990</v>
      </c>
      <c r="AB200" s="106">
        <v>858.92399999999998</v>
      </c>
      <c r="AE200" s="106">
        <v>23030.33</v>
      </c>
      <c r="AF200" s="106">
        <v>23112.880000000001</v>
      </c>
    </row>
    <row r="201" spans="1:32" x14ac:dyDescent="0.2">
      <c r="A201" s="14">
        <v>43790</v>
      </c>
      <c r="B201" s="106">
        <v>990</v>
      </c>
      <c r="C201" s="106">
        <v>981</v>
      </c>
      <c r="D201" s="106">
        <v>485</v>
      </c>
      <c r="E201" s="106">
        <v>487</v>
      </c>
      <c r="F201" s="106">
        <v>2.01437371663244</v>
      </c>
      <c r="G201" s="106">
        <v>1.82050371865776</v>
      </c>
      <c r="H201" s="106">
        <v>8.99193930157548E-2</v>
      </c>
      <c r="I201" s="106">
        <v>2.1560421114131598</v>
      </c>
      <c r="J201" s="106">
        <v>9.6199999999999992</v>
      </c>
      <c r="K201" s="106">
        <v>0.73272453360178802</v>
      </c>
      <c r="L201" s="106">
        <v>0.29094515680565902</v>
      </c>
      <c r="M201" s="106">
        <v>0.92635378482373998</v>
      </c>
      <c r="N201" s="106">
        <v>4.1439045651002399E-2</v>
      </c>
      <c r="P201" s="106">
        <v>1.9104231116735146</v>
      </c>
      <c r="Q201" s="106">
        <v>1.7305843256420053</v>
      </c>
      <c r="R201" s="106">
        <v>2.0003425046892698</v>
      </c>
      <c r="S201" s="106">
        <v>1.6406649326262503</v>
      </c>
      <c r="U201" s="106">
        <v>-131570</v>
      </c>
      <c r="V201" s="106">
        <v>71830</v>
      </c>
      <c r="W201" s="106">
        <v>-59740</v>
      </c>
      <c r="X201" s="106">
        <v>-2.9209857226677096</v>
      </c>
      <c r="Y201" s="310">
        <v>43790</v>
      </c>
      <c r="AA201" s="106">
        <v>981</v>
      </c>
      <c r="AB201" s="106">
        <v>867.83400000000006</v>
      </c>
      <c r="AE201" s="106">
        <v>23071.49</v>
      </c>
      <c r="AF201" s="106">
        <v>23038.58</v>
      </c>
    </row>
    <row r="202" spans="1:32" x14ac:dyDescent="0.2">
      <c r="A202" s="14">
        <v>43789</v>
      </c>
      <c r="B202" s="106">
        <v>995</v>
      </c>
      <c r="C202" s="106">
        <v>989</v>
      </c>
      <c r="D202" s="106">
        <v>489</v>
      </c>
      <c r="E202" s="106">
        <v>487</v>
      </c>
      <c r="F202" s="106">
        <v>2.0308008213552302</v>
      </c>
      <c r="G202" s="106">
        <v>1.8176564674429101</v>
      </c>
      <c r="H202" s="106">
        <v>8.7071293704432007E-2</v>
      </c>
      <c r="I202" s="15">
        <v>2.44792910319961</v>
      </c>
      <c r="J202" s="106">
        <v>10.5</v>
      </c>
      <c r="K202" s="106">
        <v>0.75264167437422402</v>
      </c>
      <c r="L202" s="106">
        <v>0.20972040098789399</v>
      </c>
      <c r="M202" s="106">
        <v>0.92806820137381496</v>
      </c>
      <c r="N202" s="106">
        <v>2.2961327366113098E-2</v>
      </c>
      <c r="P202" s="106">
        <v>1.9047277611473421</v>
      </c>
      <c r="Q202" s="106">
        <v>1.7305851737384781</v>
      </c>
      <c r="R202" s="106">
        <v>1.9917990548517741</v>
      </c>
      <c r="S202" s="106">
        <v>1.6435138800340461</v>
      </c>
      <c r="U202" s="106">
        <v>-141170</v>
      </c>
      <c r="V202" s="106">
        <v>71830</v>
      </c>
      <c r="W202" s="106">
        <v>-69340</v>
      </c>
      <c r="X202" s="106">
        <v>-3.3903774691961668</v>
      </c>
      <c r="Y202" s="310">
        <v>43789</v>
      </c>
      <c r="AA202" s="106">
        <v>989</v>
      </c>
      <c r="AB202" s="106">
        <v>867.83400000000006</v>
      </c>
      <c r="AE202" s="106">
        <v>23176.49</v>
      </c>
      <c r="AF202" s="106">
        <v>23148.57</v>
      </c>
    </row>
    <row r="203" spans="1:32" x14ac:dyDescent="0.2">
      <c r="A203" s="14">
        <v>43788</v>
      </c>
      <c r="B203" s="106">
        <v>1003</v>
      </c>
      <c r="C203" s="106">
        <v>1008</v>
      </c>
      <c r="D203" s="106">
        <v>495</v>
      </c>
      <c r="E203" s="106">
        <v>494</v>
      </c>
      <c r="F203" s="106">
        <v>2.0404858299595099</v>
      </c>
      <c r="G203" s="106">
        <v>1.81441585785205</v>
      </c>
      <c r="H203" s="106">
        <v>8.3528974917804699E-2</v>
      </c>
      <c r="I203" s="106">
        <v>2.7064856515947602</v>
      </c>
      <c r="J203" s="106">
        <v>11.08</v>
      </c>
      <c r="K203" s="106">
        <v>0.76869051548689105</v>
      </c>
      <c r="L203" s="106">
        <v>0.17133036317170899</v>
      </c>
      <c r="M203" s="106">
        <v>0.92971337720799496</v>
      </c>
      <c r="N203" s="106">
        <v>7.73444952646129E-2</v>
      </c>
      <c r="P203" s="106">
        <v>1.8979448327698547</v>
      </c>
      <c r="Q203" s="106">
        <v>1.7308868829342452</v>
      </c>
      <c r="R203" s="106">
        <v>1.9814738076876592</v>
      </c>
      <c r="S203" s="106">
        <v>1.6473579080164407</v>
      </c>
      <c r="U203" s="106">
        <v>-163970</v>
      </c>
      <c r="V203" s="106">
        <v>87230</v>
      </c>
      <c r="W203" s="106">
        <v>-76740</v>
      </c>
      <c r="X203" s="106">
        <v>-3.7522002738118525</v>
      </c>
      <c r="Y203" s="310">
        <v>43788</v>
      </c>
      <c r="AA203" s="106">
        <v>1008</v>
      </c>
      <c r="AB203" s="106">
        <v>880.30799999999999</v>
      </c>
      <c r="AE203" s="106">
        <v>23366.36</v>
      </c>
      <c r="AF203" s="106">
        <v>23292.65</v>
      </c>
    </row>
    <row r="204" spans="1:32" x14ac:dyDescent="0.2">
      <c r="A204" s="14">
        <v>43787</v>
      </c>
      <c r="B204" s="106">
        <v>1015</v>
      </c>
      <c r="C204" s="106">
        <v>1012</v>
      </c>
      <c r="D204" s="106">
        <v>501</v>
      </c>
      <c r="E204" s="106">
        <v>498</v>
      </c>
      <c r="F204" s="106">
        <v>2.03212851405622</v>
      </c>
      <c r="G204" s="106">
        <v>1.8116071392229001</v>
      </c>
      <c r="H204" s="106">
        <v>7.9315410807183295E-2</v>
      </c>
      <c r="I204" s="106">
        <v>2.7803093067173199</v>
      </c>
      <c r="J204" s="106">
        <v>10.85</v>
      </c>
      <c r="K204" s="106">
        <v>0.782256118475116</v>
      </c>
      <c r="L204" s="106">
        <v>9.3378566868528495E-2</v>
      </c>
      <c r="M204" s="106">
        <v>0.93213545725507696</v>
      </c>
      <c r="N204" s="106">
        <v>1.43911197167431E-2</v>
      </c>
      <c r="P204" s="106">
        <v>1.8909225500300835</v>
      </c>
      <c r="Q204" s="106">
        <v>1.7322917284157167</v>
      </c>
      <c r="R204" s="106">
        <v>1.9702379608372667</v>
      </c>
      <c r="S204" s="106">
        <v>1.6529763176085335</v>
      </c>
      <c r="U204" s="106">
        <v>-168770</v>
      </c>
      <c r="V204" s="106">
        <v>96030</v>
      </c>
      <c r="W204" s="106">
        <v>-72740</v>
      </c>
      <c r="X204" s="106">
        <v>-3.5566203794249946</v>
      </c>
      <c r="Y204" s="310">
        <v>43787</v>
      </c>
      <c r="AA204" s="106">
        <v>1012</v>
      </c>
      <c r="AB204" s="106">
        <v>887.43600000000004</v>
      </c>
      <c r="AE204" s="106">
        <v>23304.25</v>
      </c>
      <c r="AF204" s="106">
        <v>23416.76</v>
      </c>
    </row>
    <row r="205" spans="1:32" x14ac:dyDescent="0.2">
      <c r="A205" s="14">
        <v>43784</v>
      </c>
      <c r="B205" s="106">
        <v>1005</v>
      </c>
      <c r="C205" s="106">
        <v>1015</v>
      </c>
      <c r="D205" s="106">
        <v>493</v>
      </c>
      <c r="E205" s="106">
        <v>497</v>
      </c>
      <c r="F205" s="106">
        <v>2.0422535211267601</v>
      </c>
      <c r="G205" s="106">
        <v>1.8084901444950201</v>
      </c>
      <c r="H205" s="106">
        <v>7.5067736211507405E-2</v>
      </c>
      <c r="I205" s="106">
        <v>3.11403258482575</v>
      </c>
      <c r="J205" s="106">
        <v>11.45</v>
      </c>
      <c r="K205" s="106">
        <v>0.80208553391878001</v>
      </c>
      <c r="L205" s="106">
        <v>9.0651226762637302E-2</v>
      </c>
      <c r="M205" s="106">
        <v>0.93460838383657596</v>
      </c>
      <c r="N205" s="106">
        <v>5.8481228181357897E-2</v>
      </c>
      <c r="P205" s="106">
        <v>1.8835578807065274</v>
      </c>
      <c r="Q205" s="106">
        <v>1.7334224082835128</v>
      </c>
      <c r="R205" s="106">
        <v>1.9586256169180349</v>
      </c>
      <c r="S205" s="106">
        <v>1.6583546720720053</v>
      </c>
      <c r="U205" s="106">
        <v>-172370</v>
      </c>
      <c r="V205" s="106">
        <v>93830</v>
      </c>
      <c r="W205" s="106">
        <v>-78540</v>
      </c>
      <c r="X205" s="106">
        <v>-3.8402112262859376</v>
      </c>
      <c r="Y205" s="310">
        <v>43784</v>
      </c>
      <c r="AA205" s="106">
        <v>1015</v>
      </c>
      <c r="AB205" s="106">
        <v>885.654</v>
      </c>
      <c r="AE205" s="106">
        <v>23160.53</v>
      </c>
      <c r="AF205" s="106">
        <v>23303.32</v>
      </c>
    </row>
    <row r="206" spans="1:32" x14ac:dyDescent="0.2">
      <c r="A206" s="14">
        <v>43783</v>
      </c>
      <c r="B206" s="106">
        <v>1021</v>
      </c>
      <c r="C206" s="106">
        <v>1005</v>
      </c>
      <c r="D206" s="106">
        <v>502</v>
      </c>
      <c r="E206" s="106">
        <v>499</v>
      </c>
      <c r="F206" s="106">
        <v>2.0140280561122199</v>
      </c>
      <c r="G206" s="106">
        <v>1.8049966566864499</v>
      </c>
      <c r="H206" s="106">
        <v>7.0035675411126902E-2</v>
      </c>
      <c r="I206" s="106">
        <v>2.9846417300712398</v>
      </c>
      <c r="J206" s="106">
        <v>10.38</v>
      </c>
      <c r="K206" s="106">
        <v>0.81907763051460802</v>
      </c>
      <c r="L206" s="106">
        <v>2.4178711002843498E-2</v>
      </c>
      <c r="M206" s="106">
        <v>0.93674482443837603</v>
      </c>
      <c r="N206" s="106">
        <v>9.6112708618522599E-2</v>
      </c>
      <c r="P206" s="106">
        <v>1.8750323320975768</v>
      </c>
      <c r="Q206" s="106">
        <v>1.7349609812753231</v>
      </c>
      <c r="R206" s="106">
        <v>1.9450680075087037</v>
      </c>
      <c r="S206" s="106">
        <v>1.6649253058641962</v>
      </c>
      <c r="U206" s="106">
        <v>-160370</v>
      </c>
      <c r="V206" s="106">
        <v>98230</v>
      </c>
      <c r="W206" s="106">
        <v>-62140</v>
      </c>
      <c r="X206" s="106">
        <v>-3.0383336592998242</v>
      </c>
      <c r="Y206" s="310">
        <v>43783</v>
      </c>
      <c r="AA206" s="106">
        <v>1005</v>
      </c>
      <c r="AB206" s="106">
        <v>889.21799999999996</v>
      </c>
      <c r="AE206" s="106">
        <v>23325.5</v>
      </c>
      <c r="AF206" s="106">
        <v>23141.55</v>
      </c>
    </row>
    <row r="207" spans="1:32" x14ac:dyDescent="0.2">
      <c r="A207" s="14">
        <v>43782</v>
      </c>
      <c r="B207" s="106">
        <v>1037</v>
      </c>
      <c r="C207" s="106">
        <v>1024</v>
      </c>
      <c r="D207" s="106">
        <v>502</v>
      </c>
      <c r="E207" s="106">
        <v>504</v>
      </c>
      <c r="F207" s="106">
        <v>2.0317460317460299</v>
      </c>
      <c r="G207" s="106">
        <v>1.8016475606023099</v>
      </c>
      <c r="H207" s="106">
        <v>6.5839807462606398E-2</v>
      </c>
      <c r="I207" s="106">
        <v>3.4948229651855498</v>
      </c>
      <c r="J207" s="106">
        <v>11.33</v>
      </c>
      <c r="K207" s="106">
        <v>0.83669556338720497</v>
      </c>
      <c r="L207" s="106">
        <v>1.4305956610747301E-4</v>
      </c>
      <c r="M207" s="106">
        <v>0.93901758711372696</v>
      </c>
      <c r="N207" s="106">
        <v>9.11944346702038E-2</v>
      </c>
      <c r="P207" s="106">
        <v>1.8674873680649162</v>
      </c>
      <c r="Q207" s="106">
        <v>1.7358077531397036</v>
      </c>
      <c r="R207" s="106">
        <v>1.9333271755275228</v>
      </c>
      <c r="S207" s="106">
        <v>1.6699679456770971</v>
      </c>
      <c r="U207" s="106">
        <v>-183170</v>
      </c>
      <c r="V207" s="106">
        <v>109230</v>
      </c>
      <c r="W207" s="106">
        <v>-73940</v>
      </c>
      <c r="X207" s="106">
        <v>-3.615294347741052</v>
      </c>
      <c r="Y207" s="310">
        <v>43782</v>
      </c>
      <c r="AA207" s="106">
        <v>1024</v>
      </c>
      <c r="AB207" s="106">
        <v>898.12800000000004</v>
      </c>
      <c r="AE207" s="106">
        <v>23439.25</v>
      </c>
      <c r="AF207" s="106">
        <v>23319.87</v>
      </c>
    </row>
    <row r="208" spans="1:32" x14ac:dyDescent="0.2">
      <c r="A208" s="14">
        <v>43781</v>
      </c>
      <c r="B208" s="106">
        <v>1008</v>
      </c>
      <c r="C208" s="106">
        <v>1053</v>
      </c>
      <c r="D208" s="106">
        <v>514</v>
      </c>
      <c r="E208" s="106">
        <v>508</v>
      </c>
      <c r="F208" s="106">
        <v>2.0728346456692899</v>
      </c>
      <c r="G208" s="106">
        <v>1.7982788495413</v>
      </c>
      <c r="H208" s="106">
        <v>6.0202803661599302E-2</v>
      </c>
      <c r="I208" s="106">
        <v>4.5605151160612296</v>
      </c>
      <c r="J208" s="106">
        <v>13.25</v>
      </c>
      <c r="K208" s="106">
        <v>0.86965729894340904</v>
      </c>
      <c r="L208" s="106">
        <v>2.3004848250616299E-3</v>
      </c>
      <c r="M208" s="106">
        <v>0.94165655597415698</v>
      </c>
      <c r="N208" s="106">
        <v>7.9518984851875293E-2</v>
      </c>
      <c r="P208" s="106">
        <v>1.8584816532028994</v>
      </c>
      <c r="Q208" s="106">
        <v>1.7380760458797007</v>
      </c>
      <c r="R208" s="106">
        <v>1.9186844568644985</v>
      </c>
      <c r="S208" s="106">
        <v>1.6778732422181015</v>
      </c>
      <c r="U208" s="106">
        <v>-217970</v>
      </c>
      <c r="V208" s="106">
        <v>118030</v>
      </c>
      <c r="W208" s="106">
        <v>-99940</v>
      </c>
      <c r="X208" s="106">
        <v>-4.8865636612556234</v>
      </c>
      <c r="Y208" s="310">
        <v>43781</v>
      </c>
      <c r="AA208" s="106">
        <v>1053</v>
      </c>
      <c r="AB208" s="106">
        <v>905.25599999999997</v>
      </c>
      <c r="AE208" s="106">
        <v>23336.37</v>
      </c>
      <c r="AF208" s="106">
        <v>23520.01</v>
      </c>
    </row>
    <row r="209" spans="1:32" x14ac:dyDescent="0.2">
      <c r="A209" s="14">
        <v>43780</v>
      </c>
      <c r="B209" s="106">
        <v>1024</v>
      </c>
      <c r="C209" s="106">
        <v>1005</v>
      </c>
      <c r="D209" s="106">
        <v>508</v>
      </c>
      <c r="E209" s="106">
        <v>509</v>
      </c>
      <c r="F209" s="106">
        <v>1.97445972495088</v>
      </c>
      <c r="G209" s="106">
        <v>1.7941595727842199</v>
      </c>
      <c r="H209" s="106">
        <v>5.1167368349353398E-2</v>
      </c>
      <c r="I209" s="106">
        <v>3.52373315226273</v>
      </c>
      <c r="J209" s="106">
        <v>9.1300000000000008</v>
      </c>
      <c r="K209" s="106">
        <v>0.88209008584794701</v>
      </c>
      <c r="L209" s="15">
        <v>4.3272687250531998E-9</v>
      </c>
      <c r="M209" s="106">
        <v>0.94346537171980804</v>
      </c>
      <c r="N209" s="106">
        <v>8.1054402594822897E-2</v>
      </c>
      <c r="P209" s="106">
        <v>1.8453269411335733</v>
      </c>
      <c r="Q209" s="106">
        <v>1.7429922044348665</v>
      </c>
      <c r="R209" s="106">
        <v>1.8964943094829267</v>
      </c>
      <c r="S209" s="106">
        <v>1.691824836085513</v>
      </c>
      <c r="U209" s="106">
        <v>-160370</v>
      </c>
      <c r="V209" s="106">
        <v>120230</v>
      </c>
      <c r="W209" s="106">
        <v>-40140</v>
      </c>
      <c r="X209" s="106">
        <v>-1.9626442401721103</v>
      </c>
      <c r="Y209" s="310">
        <v>43780</v>
      </c>
      <c r="AA209" s="106">
        <v>1005</v>
      </c>
      <c r="AB209" s="106">
        <v>907.03800000000001</v>
      </c>
      <c r="AE209" s="106">
        <v>23422.13</v>
      </c>
      <c r="AF209" s="106">
        <v>23331.84</v>
      </c>
    </row>
    <row r="210" spans="1:32" x14ac:dyDescent="0.2">
      <c r="A210" s="14">
        <v>43777</v>
      </c>
      <c r="B210" s="106">
        <v>990</v>
      </c>
      <c r="C210" s="106">
        <v>1022</v>
      </c>
      <c r="D210" s="106">
        <v>503</v>
      </c>
      <c r="E210" s="106">
        <v>502</v>
      </c>
      <c r="F210" s="106">
        <v>2.0358565737051699</v>
      </c>
      <c r="G210" s="106">
        <v>1.79138633732979</v>
      </c>
      <c r="H210" s="106">
        <v>4.6767422598275002E-2</v>
      </c>
      <c r="I210" s="106">
        <v>5.2273617572502804</v>
      </c>
      <c r="J210" s="106">
        <v>12.01</v>
      </c>
      <c r="K210" s="106">
        <v>0.92627494967882096</v>
      </c>
      <c r="L210" s="106">
        <v>2.0356377621858001E-2</v>
      </c>
      <c r="M210" s="106">
        <v>0.94558451861511705</v>
      </c>
      <c r="N210" s="106">
        <v>7.2186990194143097E-2</v>
      </c>
      <c r="P210" s="106">
        <v>1.8381537599280651</v>
      </c>
      <c r="Q210" s="106">
        <v>1.744618914731515</v>
      </c>
      <c r="R210" s="106">
        <v>1.8849211825263401</v>
      </c>
      <c r="S210" s="106">
        <v>1.6978514921332399</v>
      </c>
      <c r="U210" s="106">
        <v>-180770</v>
      </c>
      <c r="V210" s="106">
        <v>104830</v>
      </c>
      <c r="W210" s="106">
        <v>-75940</v>
      </c>
      <c r="X210" s="106">
        <v>-3.7130842949344807</v>
      </c>
      <c r="Y210" s="310">
        <v>43777</v>
      </c>
      <c r="AA210" s="106">
        <v>1022</v>
      </c>
      <c r="AB210" s="106">
        <v>894.56399999999996</v>
      </c>
      <c r="AE210" s="106">
        <v>23550.04</v>
      </c>
      <c r="AF210" s="106">
        <v>23391.87</v>
      </c>
    </row>
    <row r="211" spans="1:32" x14ac:dyDescent="0.2">
      <c r="A211" s="14">
        <v>43776</v>
      </c>
      <c r="B211" s="106">
        <v>925</v>
      </c>
      <c r="C211" s="106">
        <v>915</v>
      </c>
      <c r="D211" s="106">
        <v>497</v>
      </c>
      <c r="E211" s="106">
        <v>492</v>
      </c>
      <c r="F211" s="106">
        <v>1.8597560975609699</v>
      </c>
      <c r="G211" s="106">
        <v>1.78794830399132</v>
      </c>
      <c r="H211" s="106">
        <v>3.7160242062413702E-2</v>
      </c>
      <c r="I211" s="106">
        <v>1.93238228774311</v>
      </c>
      <c r="J211" s="106">
        <v>3.86</v>
      </c>
      <c r="K211" s="106">
        <v>0.93101265967318303</v>
      </c>
      <c r="L211" s="106">
        <v>0.11974096990274399</v>
      </c>
      <c r="M211" s="106">
        <v>0.94662918625682901</v>
      </c>
      <c r="N211" s="106">
        <v>6.9631416096079493E-2</v>
      </c>
      <c r="P211" s="106">
        <v>1.8251085460537337</v>
      </c>
      <c r="Q211" s="106">
        <v>1.7507880619289062</v>
      </c>
      <c r="R211" s="106">
        <v>1.8622687881161475</v>
      </c>
      <c r="S211" s="106">
        <v>1.7136278198664925</v>
      </c>
      <c r="U211" s="106">
        <v>-52370</v>
      </c>
      <c r="V211" s="106">
        <v>82830</v>
      </c>
      <c r="W211" s="106">
        <v>30460</v>
      </c>
      <c r="X211" s="106">
        <v>1.4893408957559162</v>
      </c>
      <c r="Y211" s="310">
        <v>43776</v>
      </c>
      <c r="AA211" s="106">
        <v>915</v>
      </c>
      <c r="AB211" s="106">
        <v>876.74400000000003</v>
      </c>
      <c r="AE211" s="106">
        <v>23283.14</v>
      </c>
      <c r="AF211" s="106">
        <v>23330.32</v>
      </c>
    </row>
    <row r="212" spans="1:32" x14ac:dyDescent="0.2">
      <c r="A212" s="14">
        <v>43775</v>
      </c>
      <c r="B212" s="106">
        <v>907</v>
      </c>
      <c r="C212" s="106">
        <v>926</v>
      </c>
      <c r="D212" s="106">
        <v>522</v>
      </c>
      <c r="E212" s="106">
        <v>528</v>
      </c>
      <c r="F212" s="106">
        <v>1.75378787878787</v>
      </c>
      <c r="G212" s="106">
        <v>1.7869057310405401</v>
      </c>
      <c r="H212" s="106">
        <v>3.6215863680782397E-2</v>
      </c>
      <c r="I212" s="106">
        <v>-0.91445706071164801</v>
      </c>
      <c r="J212" s="106">
        <v>-1.89</v>
      </c>
      <c r="K212" s="106">
        <v>0.92757334430096705</v>
      </c>
      <c r="L212" s="15">
        <v>7.9208309219380602E-2</v>
      </c>
      <c r="M212" s="106">
        <v>0.94758462127944798</v>
      </c>
      <c r="N212" s="106">
        <v>8.0732917020825107E-2</v>
      </c>
      <c r="P212" s="106">
        <v>1.8231215947213224</v>
      </c>
      <c r="Q212" s="106">
        <v>1.7506898673597577</v>
      </c>
      <c r="R212" s="106">
        <v>1.859337458402105</v>
      </c>
      <c r="S212" s="106">
        <v>1.7144740036789752</v>
      </c>
      <c r="U212" s="106">
        <v>-65570</v>
      </c>
      <c r="V212" s="106">
        <v>162030</v>
      </c>
      <c r="W212" s="106">
        <v>96460</v>
      </c>
      <c r="X212" s="106">
        <v>4.7164091531390575</v>
      </c>
      <c r="Y212" s="310">
        <v>43775</v>
      </c>
      <c r="AA212" s="106">
        <v>926</v>
      </c>
      <c r="AB212" s="106">
        <v>940.89599999999996</v>
      </c>
      <c r="AE212" s="106">
        <v>23343.51</v>
      </c>
      <c r="AF212" s="106">
        <v>23303.82</v>
      </c>
    </row>
    <row r="213" spans="1:32" x14ac:dyDescent="0.2">
      <c r="A213" s="14">
        <v>43774</v>
      </c>
      <c r="B213" s="106">
        <v>888</v>
      </c>
      <c r="C213" s="106">
        <v>894</v>
      </c>
      <c r="D213" s="106">
        <v>504</v>
      </c>
      <c r="E213" s="106">
        <v>520</v>
      </c>
      <c r="F213" s="106">
        <v>1.71923076923076</v>
      </c>
      <c r="G213" s="106">
        <v>1.78753795691373</v>
      </c>
      <c r="H213" s="106">
        <v>3.6045684389089498E-2</v>
      </c>
      <c r="I213" s="106">
        <v>-1.8950170829226001</v>
      </c>
      <c r="J213" s="106">
        <v>-3.97</v>
      </c>
      <c r="K213" s="106">
        <v>0.92819197801454401</v>
      </c>
      <c r="L213" s="15">
        <v>0.12956807658869099</v>
      </c>
      <c r="M213" s="106">
        <v>0.94823593074972201</v>
      </c>
      <c r="N213" s="106">
        <v>9.1094485076635506E-2</v>
      </c>
      <c r="P213" s="106">
        <v>1.8235836413028195</v>
      </c>
      <c r="Q213" s="106">
        <v>1.7514922725246405</v>
      </c>
      <c r="R213" s="106">
        <v>1.859629325691909</v>
      </c>
      <c r="S213" s="106">
        <v>1.715446588135551</v>
      </c>
      <c r="U213" s="106">
        <v>-27170</v>
      </c>
      <c r="V213" s="106">
        <v>144430</v>
      </c>
      <c r="W213" s="106">
        <v>117260</v>
      </c>
      <c r="X213" s="106">
        <v>5.7334246039507137</v>
      </c>
      <c r="Y213" s="310">
        <v>43774</v>
      </c>
      <c r="AA213" s="106">
        <v>894</v>
      </c>
      <c r="AB213" s="106">
        <v>926.64</v>
      </c>
      <c r="AE213" s="106">
        <v>23118.79</v>
      </c>
      <c r="AF213" s="106">
        <v>23251.99</v>
      </c>
    </row>
    <row r="214" spans="1:32" x14ac:dyDescent="0.2">
      <c r="A214" s="14">
        <v>43770</v>
      </c>
      <c r="B214" s="106">
        <v>864</v>
      </c>
      <c r="C214" s="106">
        <v>878</v>
      </c>
      <c r="D214" s="106">
        <v>490</v>
      </c>
      <c r="E214" s="106">
        <v>496</v>
      </c>
      <c r="F214" s="106">
        <v>1.7701612903225801</v>
      </c>
      <c r="G214" s="106">
        <v>1.78888633707648</v>
      </c>
      <c r="H214" s="106">
        <v>3.5350032532829097E-2</v>
      </c>
      <c r="I214" s="106">
        <v>-0.529703805407019</v>
      </c>
      <c r="J214" s="106">
        <v>-1.06</v>
      </c>
      <c r="K214" s="106">
        <v>0.92818697861695598</v>
      </c>
      <c r="L214" s="15">
        <v>8.7436350756926795E-2</v>
      </c>
      <c r="M214" s="106">
        <v>0.94946543353064194</v>
      </c>
      <c r="N214" s="106">
        <v>8.1509606189227798E-2</v>
      </c>
      <c r="P214" s="106">
        <v>1.8242363696093091</v>
      </c>
      <c r="Q214" s="106">
        <v>1.7535363045436509</v>
      </c>
      <c r="R214" s="106">
        <v>1.8595864021421382</v>
      </c>
      <c r="S214" s="106">
        <v>1.7181862720108219</v>
      </c>
      <c r="U214" s="106">
        <v>-7970</v>
      </c>
      <c r="V214" s="106">
        <v>91630</v>
      </c>
      <c r="W214" s="106">
        <v>83660</v>
      </c>
      <c r="X214" s="106">
        <v>4.0905534911011152</v>
      </c>
      <c r="Y214" s="310">
        <v>43770</v>
      </c>
      <c r="AA214" s="106">
        <v>878</v>
      </c>
      <c r="AB214" s="106">
        <v>883.87200000000007</v>
      </c>
      <c r="AE214" s="106">
        <v>22730.49</v>
      </c>
      <c r="AF214" s="106">
        <v>22850.77</v>
      </c>
    </row>
    <row r="215" spans="1:32" x14ac:dyDescent="0.2">
      <c r="A215" s="14">
        <v>43769</v>
      </c>
      <c r="B215" s="106">
        <v>864</v>
      </c>
      <c r="C215" s="106">
        <v>868</v>
      </c>
      <c r="D215" s="106">
        <v>497</v>
      </c>
      <c r="E215" s="106">
        <v>498</v>
      </c>
      <c r="F215" s="106">
        <v>1.7429718875502</v>
      </c>
      <c r="G215" s="106">
        <v>1.7892049786180499</v>
      </c>
      <c r="H215" s="106">
        <v>3.52874629934469E-2</v>
      </c>
      <c r="I215" s="106">
        <v>-1.31018461362441</v>
      </c>
      <c r="J215" s="106">
        <v>-2.65</v>
      </c>
      <c r="K215" s="106">
        <v>0.928038430650306</v>
      </c>
      <c r="L215" s="15">
        <v>9.2542214359339903E-2</v>
      </c>
      <c r="M215" s="106">
        <v>0.95002806243393101</v>
      </c>
      <c r="N215" s="106">
        <v>8.0302411068007007E-2</v>
      </c>
      <c r="P215" s="106">
        <v>1.8244924416114969</v>
      </c>
      <c r="Q215" s="106">
        <v>1.753917515624603</v>
      </c>
      <c r="R215" s="106">
        <v>1.8597799046049437</v>
      </c>
      <c r="S215" s="106">
        <v>1.7186300526311562</v>
      </c>
      <c r="U215" s="106">
        <v>4030</v>
      </c>
      <c r="V215" s="106">
        <v>96030</v>
      </c>
      <c r="W215" s="106">
        <v>100060</v>
      </c>
      <c r="X215" s="106">
        <v>4.8924310580872286</v>
      </c>
      <c r="Y215" s="310">
        <v>43769</v>
      </c>
      <c r="AA215" s="106">
        <v>868</v>
      </c>
      <c r="AB215" s="106">
        <v>887.43600000000004</v>
      </c>
      <c r="AE215" s="106">
        <v>22910.1</v>
      </c>
      <c r="AF215" s="106">
        <v>22927.040000000001</v>
      </c>
    </row>
    <row r="216" spans="1:32" x14ac:dyDescent="0.2">
      <c r="A216" s="14">
        <v>43768</v>
      </c>
      <c r="B216" s="106">
        <v>882</v>
      </c>
      <c r="C216" s="106">
        <v>864</v>
      </c>
      <c r="D216" s="106">
        <v>502</v>
      </c>
      <c r="E216" s="106">
        <v>494</v>
      </c>
      <c r="F216" s="106">
        <v>1.74898785425101</v>
      </c>
      <c r="G216" s="106">
        <v>1.78942889511738</v>
      </c>
      <c r="H216" s="106">
        <v>3.5045835658539297E-2</v>
      </c>
      <c r="I216" s="106">
        <v>-1.1539471125871199</v>
      </c>
      <c r="J216" s="106">
        <v>-2.31</v>
      </c>
      <c r="K216" s="106">
        <v>0.92868761403409605</v>
      </c>
      <c r="L216" s="106">
        <v>8.7759305477583996E-2</v>
      </c>
      <c r="M216" s="106">
        <v>0.95043111769274702</v>
      </c>
      <c r="N216" s="106">
        <v>8.0422139090991995E-2</v>
      </c>
      <c r="P216" s="106">
        <v>1.8244747307759193</v>
      </c>
      <c r="Q216" s="106">
        <v>1.7543830594588408</v>
      </c>
      <c r="R216" s="106">
        <v>1.8595205664344585</v>
      </c>
      <c r="S216" s="106">
        <v>1.7193372238003015</v>
      </c>
      <c r="U216" s="106">
        <v>8830</v>
      </c>
      <c r="V216" s="106">
        <v>87230</v>
      </c>
      <c r="W216" s="106">
        <v>96060</v>
      </c>
      <c r="X216" s="106">
        <v>4.696851163700372</v>
      </c>
      <c r="Y216" s="310">
        <v>43768</v>
      </c>
      <c r="AA216" s="106">
        <v>864</v>
      </c>
      <c r="AB216" s="106">
        <v>880.30799999999999</v>
      </c>
      <c r="AE216" s="106">
        <v>22953.17</v>
      </c>
      <c r="AF216" s="106">
        <v>22843.119999999999</v>
      </c>
    </row>
    <row r="217" spans="1:32" x14ac:dyDescent="0.2">
      <c r="A217" s="14">
        <v>43767</v>
      </c>
      <c r="B217" s="106">
        <v>897</v>
      </c>
      <c r="C217" s="106">
        <v>893</v>
      </c>
      <c r="D217" s="106">
        <v>496</v>
      </c>
      <c r="E217" s="106">
        <v>504</v>
      </c>
      <c r="F217" s="106">
        <v>1.7718253968253901</v>
      </c>
      <c r="G217" s="106">
        <v>1.7893976047254501</v>
      </c>
      <c r="H217" s="106">
        <v>3.5082957138780797E-2</v>
      </c>
      <c r="I217" s="106">
        <v>-0.50087590480315203</v>
      </c>
      <c r="J217" s="106">
        <v>-0.99</v>
      </c>
      <c r="K217" s="106">
        <v>0.92755271619577195</v>
      </c>
      <c r="L217" s="15">
        <v>7.9372812855544303E-2</v>
      </c>
      <c r="M217" s="106">
        <v>0.95070261104804299</v>
      </c>
      <c r="N217" s="106">
        <v>7.9699972572963504E-2</v>
      </c>
      <c r="P217" s="106">
        <v>1.8244805618642308</v>
      </c>
      <c r="Q217" s="106">
        <v>1.7543146475866693</v>
      </c>
      <c r="R217" s="106">
        <v>1.8595635190030118</v>
      </c>
      <c r="S217" s="106">
        <v>1.7192316904478884</v>
      </c>
      <c r="U217" s="106">
        <v>-25970</v>
      </c>
      <c r="V217" s="106">
        <v>109230</v>
      </c>
      <c r="W217" s="106">
        <v>83260</v>
      </c>
      <c r="X217" s="106">
        <v>4.0709955016624289</v>
      </c>
      <c r="Y217" s="310">
        <v>43767</v>
      </c>
      <c r="AA217" s="106">
        <v>893</v>
      </c>
      <c r="AB217" s="106">
        <v>898.12800000000004</v>
      </c>
      <c r="AE217" s="106">
        <v>22950.79</v>
      </c>
      <c r="AF217" s="106">
        <v>22974.13</v>
      </c>
    </row>
    <row r="218" spans="1:32" x14ac:dyDescent="0.2">
      <c r="A218" s="14">
        <v>43766</v>
      </c>
      <c r="B218" s="106">
        <v>895</v>
      </c>
      <c r="C218" s="106">
        <v>889</v>
      </c>
      <c r="D218" s="106">
        <v>492</v>
      </c>
      <c r="E218" s="106">
        <v>493</v>
      </c>
      <c r="F218" s="106">
        <v>1.8032454361054699</v>
      </c>
      <c r="G218" s="106">
        <v>1.7890171996898701</v>
      </c>
      <c r="H218" s="106">
        <v>3.5424446159187599E-2</v>
      </c>
      <c r="I218" s="106">
        <v>0.40165021498606102</v>
      </c>
      <c r="J218" s="106">
        <v>0.79</v>
      </c>
      <c r="K218" s="106">
        <v>0.92516215559111803</v>
      </c>
      <c r="L218" s="15">
        <v>7.8929510066448702E-2</v>
      </c>
      <c r="M218" s="106">
        <v>0.95085716684397004</v>
      </c>
      <c r="N218" s="106">
        <v>8.2283125333142901E-2</v>
      </c>
      <c r="P218" s="106">
        <v>1.8244416458490575</v>
      </c>
      <c r="Q218" s="106">
        <v>1.7535927535306826</v>
      </c>
      <c r="R218" s="106">
        <v>1.8598660920082453</v>
      </c>
      <c r="S218" s="106">
        <v>1.7181683073714948</v>
      </c>
      <c r="U218" s="106">
        <v>-21170</v>
      </c>
      <c r="V218" s="106">
        <v>85030</v>
      </c>
      <c r="W218" s="106">
        <v>63860</v>
      </c>
      <c r="X218" s="106">
        <v>3.1224330138861727</v>
      </c>
      <c r="Y218" s="310">
        <v>43766</v>
      </c>
      <c r="AA218" s="106">
        <v>889</v>
      </c>
      <c r="AB218" s="106">
        <v>878.52600000000007</v>
      </c>
      <c r="AE218" s="106">
        <v>22854.44</v>
      </c>
      <c r="AF218" s="106">
        <v>22867.27</v>
      </c>
    </row>
    <row r="219" spans="1:32" x14ac:dyDescent="0.2">
      <c r="A219" s="14">
        <v>43763</v>
      </c>
      <c r="B219" s="106">
        <v>889</v>
      </c>
      <c r="C219" s="106">
        <v>890</v>
      </c>
      <c r="D219" s="106">
        <v>489</v>
      </c>
      <c r="E219" s="106">
        <v>488</v>
      </c>
      <c r="F219" s="106">
        <v>1.82377049180327</v>
      </c>
      <c r="G219" s="106">
        <v>1.7884283567814401</v>
      </c>
      <c r="H219" s="106">
        <v>3.55498727887937E-2</v>
      </c>
      <c r="I219" s="106">
        <v>0.99415644134098502</v>
      </c>
      <c r="J219" s="106">
        <v>1.94</v>
      </c>
      <c r="K219" s="106">
        <v>0.92584302846622402</v>
      </c>
      <c r="L219" s="15">
        <v>7.8997399271714702E-2</v>
      </c>
      <c r="M219" s="106">
        <v>0.951055614166334</v>
      </c>
      <c r="N219" s="106">
        <v>7.3946129645435899E-2</v>
      </c>
      <c r="P219" s="106">
        <v>1.8239782295702338</v>
      </c>
      <c r="Q219" s="106">
        <v>1.7528784839926463</v>
      </c>
      <c r="R219" s="106">
        <v>1.8595281023590275</v>
      </c>
      <c r="S219" s="106">
        <v>1.7173286112038526</v>
      </c>
      <c r="U219" s="106">
        <v>-22370</v>
      </c>
      <c r="V219" s="106">
        <v>74030</v>
      </c>
      <c r="W219" s="106">
        <v>51660</v>
      </c>
      <c r="X219" s="106">
        <v>2.5259143360062586</v>
      </c>
      <c r="Y219" s="310">
        <v>43763</v>
      </c>
      <c r="AA219" s="106">
        <v>890</v>
      </c>
      <c r="AB219" s="106">
        <v>869.61599999999999</v>
      </c>
      <c r="AE219" s="106">
        <v>22753.24</v>
      </c>
      <c r="AF219" s="106">
        <v>22799.81</v>
      </c>
    </row>
    <row r="220" spans="1:32" x14ac:dyDescent="0.2">
      <c r="A220" s="14">
        <v>43762</v>
      </c>
      <c r="B220" s="106">
        <v>887</v>
      </c>
      <c r="C220" s="106">
        <v>892</v>
      </c>
      <c r="D220" s="106">
        <v>492</v>
      </c>
      <c r="E220" s="106">
        <v>497</v>
      </c>
      <c r="F220" s="106">
        <v>1.7947686116700201</v>
      </c>
      <c r="G220" s="106">
        <v>1.78738137886792</v>
      </c>
      <c r="H220" s="106">
        <v>3.5649749358645802E-2</v>
      </c>
      <c r="I220" s="106">
        <v>0.20721696323247901</v>
      </c>
      <c r="J220" s="106">
        <v>0.41</v>
      </c>
      <c r="K220" s="106">
        <v>0.92557405588297503</v>
      </c>
      <c r="L220" s="15">
        <v>5.9505199677849903E-2</v>
      </c>
      <c r="M220" s="106">
        <v>0.95120855226252798</v>
      </c>
      <c r="N220" s="106">
        <v>7.6873477160302905E-2</v>
      </c>
      <c r="P220" s="106">
        <v>1.8230311282265659</v>
      </c>
      <c r="Q220" s="106">
        <v>1.7517316295092742</v>
      </c>
      <c r="R220" s="106">
        <v>1.8586808775852117</v>
      </c>
      <c r="S220" s="106">
        <v>1.7160818801506283</v>
      </c>
      <c r="U220" s="106">
        <v>-24770</v>
      </c>
      <c r="V220" s="106">
        <v>93830</v>
      </c>
      <c r="W220" s="106">
        <v>69060</v>
      </c>
      <c r="X220" s="106">
        <v>3.3766868765890865</v>
      </c>
      <c r="Y220" s="310">
        <v>43762</v>
      </c>
      <c r="AA220" s="106">
        <v>892</v>
      </c>
      <c r="AB220" s="106">
        <v>885.654</v>
      </c>
      <c r="AE220" s="106">
        <v>22725.439999999999</v>
      </c>
      <c r="AF220" s="106">
        <v>22750.6</v>
      </c>
    </row>
    <row r="221" spans="1:32" x14ac:dyDescent="0.2">
      <c r="A221" s="14">
        <v>43761</v>
      </c>
      <c r="B221" s="106">
        <v>885</v>
      </c>
      <c r="C221" s="106">
        <v>889</v>
      </c>
      <c r="D221" s="106">
        <v>493</v>
      </c>
      <c r="E221" s="106">
        <v>489</v>
      </c>
      <c r="F221" s="106">
        <v>1.8179959100204499</v>
      </c>
      <c r="G221" s="106">
        <v>1.7867206070852399</v>
      </c>
      <c r="H221" s="106">
        <v>3.5964592464932103E-2</v>
      </c>
      <c r="I221" s="106">
        <v>0.86961371703845503</v>
      </c>
      <c r="J221" s="106">
        <v>1.72</v>
      </c>
      <c r="K221" s="106">
        <v>0.92746176779852396</v>
      </c>
      <c r="L221" s="15">
        <v>7.2791532753699595E-2</v>
      </c>
      <c r="M221" s="106">
        <v>0.95146690122065103</v>
      </c>
      <c r="N221" s="106">
        <v>7.2372964312075003E-2</v>
      </c>
      <c r="P221" s="106">
        <v>1.8226851995501721</v>
      </c>
      <c r="Q221" s="106">
        <v>1.7507560146203078</v>
      </c>
      <c r="R221" s="106">
        <v>1.8586497920151042</v>
      </c>
      <c r="S221" s="106">
        <v>1.7147914221553757</v>
      </c>
      <c r="U221" s="106">
        <v>-21170</v>
      </c>
      <c r="V221" s="106">
        <v>76230</v>
      </c>
      <c r="W221" s="106">
        <v>55060</v>
      </c>
      <c r="X221" s="106">
        <v>2.6921572462350869</v>
      </c>
      <c r="Y221" s="310">
        <v>43761</v>
      </c>
      <c r="AA221" s="106">
        <v>889</v>
      </c>
      <c r="AB221" s="106">
        <v>871.39800000000002</v>
      </c>
      <c r="AE221" s="106">
        <v>22619.77</v>
      </c>
      <c r="AF221" s="106">
        <v>22625.38</v>
      </c>
    </row>
    <row r="222" spans="1:32" x14ac:dyDescent="0.2">
      <c r="A222" s="14">
        <v>43759</v>
      </c>
      <c r="B222" s="106">
        <v>875</v>
      </c>
      <c r="C222" s="106">
        <v>875</v>
      </c>
      <c r="D222" s="106">
        <v>488</v>
      </c>
      <c r="E222" s="106">
        <v>486</v>
      </c>
      <c r="F222" s="106">
        <v>1.80041152263374</v>
      </c>
      <c r="G222" s="106">
        <v>1.78517248551767</v>
      </c>
      <c r="H222" s="106">
        <v>3.7067105604106802E-2</v>
      </c>
      <c r="I222" s="106">
        <v>0.41112023363317601</v>
      </c>
      <c r="J222" s="106">
        <v>0.85</v>
      </c>
      <c r="K222" s="106">
        <v>0.931543119369308</v>
      </c>
      <c r="L222" s="106">
        <v>7.2358839509115494E-2</v>
      </c>
      <c r="M222" s="106">
        <v>0.95174200862314795</v>
      </c>
      <c r="N222" s="106">
        <v>6.5404541272861702E-2</v>
      </c>
      <c r="P222" s="106">
        <v>1.8222395911217768</v>
      </c>
      <c r="Q222" s="106">
        <v>1.7481053799135633</v>
      </c>
      <c r="R222" s="106">
        <v>1.8593066967258836</v>
      </c>
      <c r="S222" s="106">
        <v>1.7110382743094565</v>
      </c>
      <c r="U222" s="106">
        <v>-4370</v>
      </c>
      <c r="V222" s="106">
        <v>69630</v>
      </c>
      <c r="W222" s="106">
        <v>65260</v>
      </c>
      <c r="X222" s="106">
        <v>3.1908859769215723</v>
      </c>
      <c r="Y222" s="310">
        <v>43759</v>
      </c>
      <c r="AA222" s="106">
        <v>875</v>
      </c>
      <c r="AB222" s="106">
        <v>866.05200000000002</v>
      </c>
      <c r="AE222" s="106">
        <v>22541.22</v>
      </c>
      <c r="AF222" s="106">
        <v>22548.9</v>
      </c>
    </row>
    <row r="223" spans="1:32" x14ac:dyDescent="0.2">
      <c r="A223" s="14">
        <v>43756</v>
      </c>
      <c r="B223" s="106">
        <v>871</v>
      </c>
      <c r="C223" s="106">
        <v>872</v>
      </c>
      <c r="D223" s="106">
        <v>493</v>
      </c>
      <c r="E223" s="106">
        <v>490</v>
      </c>
      <c r="F223" s="106">
        <v>1.7795918367346899</v>
      </c>
      <c r="G223" s="106">
        <v>1.7836560542090101</v>
      </c>
      <c r="H223" s="106">
        <v>3.8702973290183698E-2</v>
      </c>
      <c r="I223" s="106">
        <v>-0.105010471517267</v>
      </c>
      <c r="J223" s="106">
        <v>-0.23</v>
      </c>
      <c r="K223" s="106">
        <v>0.93219190678259001</v>
      </c>
      <c r="L223" s="106">
        <v>7.2971830033289498E-2</v>
      </c>
      <c r="M223" s="106">
        <v>0.95184574546426803</v>
      </c>
      <c r="N223" s="106">
        <v>6.5734597195169803E-2</v>
      </c>
      <c r="P223" s="106">
        <v>1.8223590274991939</v>
      </c>
      <c r="Q223" s="106">
        <v>1.7449530809188263</v>
      </c>
      <c r="R223" s="106">
        <v>1.8610620007893774</v>
      </c>
      <c r="S223" s="106">
        <v>1.7062501076286427</v>
      </c>
      <c r="U223" s="106">
        <v>-770</v>
      </c>
      <c r="V223" s="106">
        <v>78430</v>
      </c>
      <c r="W223" s="106">
        <v>77660</v>
      </c>
      <c r="X223" s="106">
        <v>3.7971836495208291</v>
      </c>
      <c r="Y223" s="310">
        <v>43756</v>
      </c>
      <c r="AA223" s="106">
        <v>872</v>
      </c>
      <c r="AB223" s="106">
        <v>873.18000000000006</v>
      </c>
      <c r="AE223" s="106">
        <v>22528.560000000001</v>
      </c>
      <c r="AF223" s="106">
        <v>22492.68</v>
      </c>
    </row>
    <row r="224" spans="1:32" x14ac:dyDescent="0.2">
      <c r="A224" s="14">
        <v>43755</v>
      </c>
      <c r="B224" s="106">
        <v>879</v>
      </c>
      <c r="C224" s="106">
        <v>872</v>
      </c>
      <c r="D224" s="106">
        <v>488</v>
      </c>
      <c r="E224" s="106">
        <v>493</v>
      </c>
      <c r="F224" s="106">
        <v>1.76876267748478</v>
      </c>
      <c r="G224" s="106">
        <v>1.78251214238071</v>
      </c>
      <c r="H224" s="106">
        <v>4.0050591636478103E-2</v>
      </c>
      <c r="I224" s="106">
        <v>-0.34330241662171501</v>
      </c>
      <c r="J224" s="106">
        <v>-0.78</v>
      </c>
      <c r="K224" s="106">
        <v>0.93227195945746799</v>
      </c>
      <c r="L224" s="106">
        <v>7.1396941078785303E-2</v>
      </c>
      <c r="M224" s="106">
        <v>0.95196555272823402</v>
      </c>
      <c r="N224" s="106">
        <v>6.7705370597975406E-2</v>
      </c>
      <c r="P224" s="106">
        <v>1.8225627340171882</v>
      </c>
      <c r="Q224" s="106">
        <v>1.7424615507442318</v>
      </c>
      <c r="R224" s="106">
        <v>1.8626133256536661</v>
      </c>
      <c r="S224" s="106">
        <v>1.7024109591077539</v>
      </c>
      <c r="U224" s="106">
        <v>-770</v>
      </c>
      <c r="V224" s="106">
        <v>85030</v>
      </c>
      <c r="W224" s="106">
        <v>84260</v>
      </c>
      <c r="X224" s="106">
        <v>4.1198904752591439</v>
      </c>
      <c r="Y224" s="310">
        <v>43755</v>
      </c>
      <c r="AA224" s="106">
        <v>872</v>
      </c>
      <c r="AB224" s="106">
        <v>878.52600000000007</v>
      </c>
      <c r="AE224" s="106">
        <v>22451.15</v>
      </c>
      <c r="AF224" s="106">
        <v>22451.86</v>
      </c>
    </row>
    <row r="225" spans="1:32" x14ac:dyDescent="0.2">
      <c r="A225" s="14">
        <v>43754</v>
      </c>
      <c r="B225" s="106">
        <v>890</v>
      </c>
      <c r="C225" s="106">
        <v>879</v>
      </c>
      <c r="D225" s="106">
        <v>492</v>
      </c>
      <c r="E225" s="106">
        <v>489</v>
      </c>
      <c r="F225" s="106">
        <v>1.79754601226993</v>
      </c>
      <c r="G225" s="106">
        <v>1.78168282276843</v>
      </c>
      <c r="H225" s="106">
        <v>4.09603509220113E-2</v>
      </c>
      <c r="I225" s="106">
        <v>0.38728158193038997</v>
      </c>
      <c r="J225" s="106">
        <v>0.88</v>
      </c>
      <c r="K225" s="106">
        <v>0.93317312657474005</v>
      </c>
      <c r="L225" s="106">
        <v>6.0531885227539203E-2</v>
      </c>
      <c r="M225" s="106">
        <v>0.95192689664794405</v>
      </c>
      <c r="N225" s="106">
        <v>7.2177489551732393E-2</v>
      </c>
      <c r="P225" s="106">
        <v>1.8226431736904414</v>
      </c>
      <c r="Q225" s="106">
        <v>1.7407224718464187</v>
      </c>
      <c r="R225" s="106">
        <v>1.8636035246124527</v>
      </c>
      <c r="S225" s="106">
        <v>1.6997621209244074</v>
      </c>
      <c r="U225" s="106">
        <v>-9170</v>
      </c>
      <c r="V225" s="106">
        <v>76230</v>
      </c>
      <c r="W225" s="106">
        <v>67060</v>
      </c>
      <c r="X225" s="106">
        <v>3.2788969293956582</v>
      </c>
      <c r="Y225" s="310">
        <v>43754</v>
      </c>
      <c r="AA225" s="106">
        <v>879</v>
      </c>
      <c r="AB225" s="106">
        <v>871.39800000000002</v>
      </c>
      <c r="AE225" s="106">
        <v>22479.57</v>
      </c>
      <c r="AF225" s="106">
        <v>22472.92</v>
      </c>
    </row>
    <row r="226" spans="1:32" x14ac:dyDescent="0.2">
      <c r="A226" s="14">
        <v>43753</v>
      </c>
      <c r="B226" s="106">
        <v>876</v>
      </c>
      <c r="C226" s="106">
        <v>878</v>
      </c>
      <c r="D226" s="106">
        <v>486</v>
      </c>
      <c r="E226" s="106">
        <v>484</v>
      </c>
      <c r="F226" s="106">
        <v>1.81404958677685</v>
      </c>
      <c r="G226" s="106">
        <v>1.7810289158583299</v>
      </c>
      <c r="H226" s="106">
        <v>4.1093140832453599E-2</v>
      </c>
      <c r="I226" s="106">
        <v>0.80355675544881</v>
      </c>
      <c r="J226" s="106">
        <v>1.82</v>
      </c>
      <c r="K226" s="106">
        <v>0.93461470521773904</v>
      </c>
      <c r="L226" s="106">
        <v>6.3416252596095596E-2</v>
      </c>
      <c r="M226" s="106">
        <v>0.951835030140321</v>
      </c>
      <c r="N226" s="106">
        <v>7.4820348707303794E-2</v>
      </c>
      <c r="P226" s="106">
        <v>1.8221220566907834</v>
      </c>
      <c r="Q226" s="106">
        <v>1.7399357750258764</v>
      </c>
      <c r="R226" s="106">
        <v>1.8632151975232372</v>
      </c>
      <c r="S226" s="106">
        <v>1.6988426341934226</v>
      </c>
      <c r="U226" s="106">
        <v>-7970</v>
      </c>
      <c r="V226" s="106">
        <v>65230</v>
      </c>
      <c r="W226" s="106">
        <v>57260</v>
      </c>
      <c r="X226" s="106">
        <v>2.7997261881478583</v>
      </c>
      <c r="Y226" s="310">
        <v>43753</v>
      </c>
      <c r="AA226" s="106">
        <v>878</v>
      </c>
      <c r="AB226" s="106">
        <v>862.48800000000006</v>
      </c>
      <c r="AE226" s="106">
        <v>22063.71</v>
      </c>
      <c r="AF226" s="106">
        <v>22207.21</v>
      </c>
    </row>
    <row r="227" spans="1:32" x14ac:dyDescent="0.2">
      <c r="A227" s="14">
        <v>43749</v>
      </c>
      <c r="B227" s="106">
        <v>879</v>
      </c>
      <c r="C227" s="106">
        <v>861</v>
      </c>
      <c r="D227" s="106">
        <v>468</v>
      </c>
      <c r="E227" s="106">
        <v>473</v>
      </c>
      <c r="F227" s="106">
        <v>1.8202959830866801</v>
      </c>
      <c r="G227" s="106">
        <v>1.77963897365555</v>
      </c>
      <c r="H227" s="106">
        <v>4.1711102665009103E-2</v>
      </c>
      <c r="I227" s="106">
        <v>0.97472871330327404</v>
      </c>
      <c r="J227" s="106">
        <v>2.23</v>
      </c>
      <c r="K227" s="106">
        <v>0.9360768600496</v>
      </c>
      <c r="L227" s="106">
        <v>3.00623984924396E-2</v>
      </c>
      <c r="M227" s="106">
        <v>0.95195170457078404</v>
      </c>
      <c r="N227" s="106">
        <v>8.1982548781758702E-2</v>
      </c>
      <c r="P227" s="106">
        <v>1.821350076320559</v>
      </c>
      <c r="Q227" s="106">
        <v>1.737927870990541</v>
      </c>
      <c r="R227" s="106">
        <v>1.8630611789855682</v>
      </c>
      <c r="S227" s="106">
        <v>1.6962167683255318</v>
      </c>
      <c r="U227" s="106">
        <v>12430</v>
      </c>
      <c r="V227" s="106">
        <v>41030</v>
      </c>
      <c r="W227" s="106">
        <v>53460</v>
      </c>
      <c r="X227" s="106">
        <v>2.6139252884803441</v>
      </c>
      <c r="Y227" s="310">
        <v>43749</v>
      </c>
      <c r="AA227" s="106">
        <v>861</v>
      </c>
      <c r="AB227" s="106">
        <v>842.88599999999997</v>
      </c>
      <c r="AE227" s="106">
        <v>21749.93</v>
      </c>
      <c r="AF227" s="106">
        <v>21798.87</v>
      </c>
    </row>
    <row r="228" spans="1:32" x14ac:dyDescent="0.2">
      <c r="A228" s="14">
        <v>43748</v>
      </c>
      <c r="B228" s="106">
        <v>866</v>
      </c>
      <c r="C228" s="106">
        <v>867</v>
      </c>
      <c r="D228" s="106">
        <v>461</v>
      </c>
      <c r="E228" s="106">
        <v>463</v>
      </c>
      <c r="F228" s="106">
        <v>1.8725701943844399</v>
      </c>
      <c r="G228" s="106">
        <v>1.7780350272143901</v>
      </c>
      <c r="H228" s="106">
        <v>4.2423677635630298E-2</v>
      </c>
      <c r="I228" s="106">
        <v>2.2283586062951799</v>
      </c>
      <c r="J228" s="106">
        <v>5.05</v>
      </c>
      <c r="K228" s="106">
        <v>0.94321580791279802</v>
      </c>
      <c r="L228" s="106">
        <v>1.04983182378274E-2</v>
      </c>
      <c r="M228" s="106">
        <v>0.95221650602986496</v>
      </c>
      <c r="N228" s="106">
        <v>6.9485966451874895E-2</v>
      </c>
      <c r="P228" s="106">
        <v>1.8204587048500205</v>
      </c>
      <c r="Q228" s="106">
        <v>1.7356113495787597</v>
      </c>
      <c r="R228" s="106">
        <v>1.8628823824856506</v>
      </c>
      <c r="S228" s="106">
        <v>1.6931876719431296</v>
      </c>
      <c r="U228" s="106">
        <v>5230</v>
      </c>
      <c r="V228" s="106">
        <v>19030</v>
      </c>
      <c r="W228" s="106">
        <v>24260</v>
      </c>
      <c r="X228" s="106">
        <v>1.186192059456288</v>
      </c>
      <c r="Y228" s="310">
        <v>43748</v>
      </c>
      <c r="AA228" s="106">
        <v>867</v>
      </c>
      <c r="AB228" s="106">
        <v>825.06600000000003</v>
      </c>
      <c r="AE228" s="106">
        <v>21456.27</v>
      </c>
      <c r="AF228" s="106">
        <v>21551.98</v>
      </c>
    </row>
    <row r="229" spans="1:32" x14ac:dyDescent="0.2">
      <c r="A229" s="14">
        <v>43747</v>
      </c>
      <c r="B229" s="106">
        <v>872</v>
      </c>
      <c r="C229" s="106">
        <v>863</v>
      </c>
      <c r="D229" s="106">
        <v>454</v>
      </c>
      <c r="E229" s="106">
        <v>461</v>
      </c>
      <c r="F229" s="106">
        <v>1.87201735357917</v>
      </c>
      <c r="G229" s="106">
        <v>1.77575794814812</v>
      </c>
      <c r="H229" s="106">
        <v>4.1868089462430202E-2</v>
      </c>
      <c r="I229" s="106">
        <v>2.2991114872206402</v>
      </c>
      <c r="J229" s="106">
        <v>5.14</v>
      </c>
      <c r="K229" s="106">
        <v>0.950095878352474</v>
      </c>
      <c r="L229" s="106">
        <v>2.6363191202922699E-3</v>
      </c>
      <c r="M229" s="106">
        <v>0.95259313812522595</v>
      </c>
      <c r="N229" s="106">
        <v>7.2327196435002197E-2</v>
      </c>
      <c r="P229" s="106">
        <v>1.8176260376105502</v>
      </c>
      <c r="Q229" s="106">
        <v>1.7338898586856899</v>
      </c>
      <c r="R229" s="106">
        <v>1.8594941270729803</v>
      </c>
      <c r="S229" s="106">
        <v>1.6920217692232598</v>
      </c>
      <c r="U229" s="106">
        <v>10030</v>
      </c>
      <c r="V229" s="106">
        <v>14630</v>
      </c>
      <c r="W229" s="106">
        <v>24660</v>
      </c>
      <c r="X229" s="106">
        <v>1.2057500488949735</v>
      </c>
      <c r="Y229" s="310">
        <v>43747</v>
      </c>
      <c r="AA229" s="106">
        <v>863</v>
      </c>
      <c r="AB229" s="106">
        <v>821.50200000000007</v>
      </c>
      <c r="AE229" s="106">
        <v>21359.84</v>
      </c>
      <c r="AF229" s="106">
        <v>21456.38</v>
      </c>
    </row>
    <row r="230" spans="1:32" x14ac:dyDescent="0.2">
      <c r="A230" s="14">
        <v>43746</v>
      </c>
      <c r="B230" s="106">
        <v>867</v>
      </c>
      <c r="C230" s="106">
        <v>878</v>
      </c>
      <c r="D230" s="106">
        <v>470</v>
      </c>
      <c r="E230" s="106">
        <v>470</v>
      </c>
      <c r="F230" s="106">
        <v>1.86808510638297</v>
      </c>
      <c r="G230" s="106">
        <v>1.7739987749681201</v>
      </c>
      <c r="H230" s="106">
        <v>4.0537267631586799E-2</v>
      </c>
      <c r="I230" s="106">
        <v>2.3209835519733599</v>
      </c>
      <c r="J230" s="106">
        <v>5.04</v>
      </c>
      <c r="K230" s="106">
        <v>0.956901594092608</v>
      </c>
      <c r="L230" s="106">
        <v>3.6923997197982898E-3</v>
      </c>
      <c r="M230" s="106">
        <v>0.95287511486360998</v>
      </c>
      <c r="N230" s="106">
        <v>7.4242816055162697E-2</v>
      </c>
      <c r="P230" s="106">
        <v>1.8145360425997068</v>
      </c>
      <c r="Q230" s="106">
        <v>1.7334615073365334</v>
      </c>
      <c r="R230" s="106">
        <v>1.8550733102312937</v>
      </c>
      <c r="S230" s="106">
        <v>1.6929242397049464</v>
      </c>
      <c r="Y230" s="310"/>
      <c r="AA230" s="106">
        <v>878</v>
      </c>
      <c r="AB230" s="106">
        <v>837.54</v>
      </c>
      <c r="AE230" s="106">
        <v>21494.48</v>
      </c>
      <c r="AF230" s="106">
        <v>21587.78</v>
      </c>
    </row>
    <row r="231" spans="1:32" x14ac:dyDescent="0.2">
      <c r="A231" s="14">
        <v>43745</v>
      </c>
      <c r="B231" s="106">
        <v>855</v>
      </c>
      <c r="C231" s="106">
        <v>865</v>
      </c>
      <c r="D231" s="106">
        <v>470</v>
      </c>
      <c r="E231" s="106">
        <v>469</v>
      </c>
      <c r="F231" s="106">
        <v>1.8443496801705701</v>
      </c>
      <c r="G231" s="106">
        <v>1.7726094920682001</v>
      </c>
      <c r="H231" s="106">
        <v>3.9047060331834797E-2</v>
      </c>
      <c r="I231" s="106">
        <v>1.8372750084821099</v>
      </c>
      <c r="J231" s="106">
        <v>3.89</v>
      </c>
      <c r="K231" s="106">
        <v>0.96093751005808603</v>
      </c>
      <c r="L231" s="106">
        <v>4.1677103477047199E-3</v>
      </c>
      <c r="M231" s="106">
        <v>0.95271583492188106</v>
      </c>
      <c r="N231" s="106">
        <v>8.0320672486555306E-2</v>
      </c>
      <c r="P231" s="106">
        <v>1.8116565524000348</v>
      </c>
      <c r="Q231" s="106">
        <v>1.7335624317363654</v>
      </c>
      <c r="R231" s="106">
        <v>1.8507036127318697</v>
      </c>
      <c r="S231" s="106">
        <v>1.6945153714045305</v>
      </c>
      <c r="Y231" s="310"/>
      <c r="AA231" s="106">
        <v>865</v>
      </c>
      <c r="AB231" s="106">
        <v>835.75800000000004</v>
      </c>
      <c r="AE231" s="106">
        <v>21445.73</v>
      </c>
      <c r="AF231" s="106">
        <v>21375.25</v>
      </c>
    </row>
    <row r="232" spans="1:32" x14ac:dyDescent="0.2">
      <c r="A232" s="14">
        <v>43742</v>
      </c>
      <c r="B232" s="106">
        <v>855</v>
      </c>
      <c r="C232" s="106">
        <v>856</v>
      </c>
      <c r="D232" s="106">
        <v>467</v>
      </c>
      <c r="E232" s="106">
        <v>468</v>
      </c>
      <c r="F232" s="106">
        <v>1.8290598290598199</v>
      </c>
      <c r="G232" s="106">
        <v>1.7718393012106399</v>
      </c>
      <c r="H232" s="106">
        <v>3.8184578030782602E-2</v>
      </c>
      <c r="I232" s="106">
        <v>1.49852455625036</v>
      </c>
      <c r="J232" s="106">
        <v>3.13</v>
      </c>
      <c r="K232" s="106">
        <v>0.96421666067511402</v>
      </c>
      <c r="L232" s="106">
        <v>2.5730639917920899E-3</v>
      </c>
      <c r="M232" s="106">
        <v>0.95272803308405596</v>
      </c>
      <c r="N232" s="106">
        <v>9.3033631059254496E-2</v>
      </c>
      <c r="P232" s="106">
        <v>1.8100238792414225</v>
      </c>
      <c r="Q232" s="106">
        <v>1.7336547231798574</v>
      </c>
      <c r="R232" s="106">
        <v>1.8482084572722051</v>
      </c>
      <c r="S232" s="106">
        <v>1.6954701451490748</v>
      </c>
      <c r="Y232" s="310"/>
      <c r="AA232" s="106">
        <v>856</v>
      </c>
      <c r="AB232" s="106">
        <v>833.976</v>
      </c>
      <c r="AE232" s="106">
        <v>21316.18</v>
      </c>
      <c r="AF232" s="106">
        <v>21410.2</v>
      </c>
    </row>
    <row r="233" spans="1:32" x14ac:dyDescent="0.2">
      <c r="A233" s="14">
        <v>43741</v>
      </c>
      <c r="B233" s="106">
        <v>856</v>
      </c>
      <c r="C233" s="106">
        <v>853</v>
      </c>
      <c r="D233" s="106">
        <v>468</v>
      </c>
      <c r="E233" s="106">
        <v>467</v>
      </c>
      <c r="F233" s="106">
        <v>1.82655246252676</v>
      </c>
      <c r="G233" s="106">
        <v>1.77121183682317</v>
      </c>
      <c r="H233" s="106">
        <v>3.7621655568728499E-2</v>
      </c>
      <c r="I233" s="106">
        <v>1.47097794786009</v>
      </c>
      <c r="J233" s="106">
        <v>3.03</v>
      </c>
      <c r="K233" s="106">
        <v>0.96689764471391604</v>
      </c>
      <c r="L233" s="106">
        <v>2.0430225522458101E-3</v>
      </c>
      <c r="M233" s="106">
        <v>0.95283413387458704</v>
      </c>
      <c r="N233" s="106">
        <v>9.3928492007884001E-2</v>
      </c>
      <c r="P233" s="106">
        <v>1.8088334923918985</v>
      </c>
      <c r="Q233" s="106">
        <v>1.7335901812544414</v>
      </c>
      <c r="R233" s="106">
        <v>1.846455147960627</v>
      </c>
      <c r="S233" s="106">
        <v>1.6959685256857129</v>
      </c>
      <c r="AA233" s="106">
        <v>853</v>
      </c>
      <c r="AB233" s="106">
        <v>832.19399999999996</v>
      </c>
      <c r="AE233" s="106">
        <v>21422.22</v>
      </c>
      <c r="AF233" s="106">
        <v>21341.74</v>
      </c>
    </row>
    <row r="234" spans="1:32" x14ac:dyDescent="0.2">
      <c r="A234" s="14">
        <v>43740</v>
      </c>
      <c r="B234" s="106">
        <v>869</v>
      </c>
      <c r="C234" s="106">
        <v>871</v>
      </c>
      <c r="D234" s="106">
        <v>480</v>
      </c>
      <c r="E234" s="106">
        <v>480</v>
      </c>
      <c r="F234" s="106">
        <v>1.8145833333333301</v>
      </c>
      <c r="G234" s="106">
        <v>1.7704292325609099</v>
      </c>
      <c r="H234" s="106">
        <v>3.7068748111384602E-2</v>
      </c>
      <c r="I234" s="106">
        <v>1.19114086722705</v>
      </c>
      <c r="J234" s="106">
        <v>2.4300000000000002</v>
      </c>
      <c r="K234" s="106">
        <v>0.96878269236006997</v>
      </c>
      <c r="L234" s="106">
        <v>4.0129258670250599E-3</v>
      </c>
      <c r="M234" s="106">
        <v>0.95318933483012502</v>
      </c>
      <c r="N234" s="106">
        <v>8.5222892357766797E-2</v>
      </c>
      <c r="P234" s="106">
        <v>1.8074979806722944</v>
      </c>
      <c r="Q234" s="106">
        <v>1.7333604844495254</v>
      </c>
      <c r="R234" s="106">
        <v>1.8445667287836791</v>
      </c>
      <c r="S234" s="106">
        <v>1.6962917363381407</v>
      </c>
      <c r="AA234" s="106">
        <v>871</v>
      </c>
      <c r="AB234" s="106">
        <v>855.36</v>
      </c>
      <c r="AE234" s="106">
        <v>21744.62</v>
      </c>
      <c r="AF234" s="106">
        <v>21778.61</v>
      </c>
    </row>
    <row r="235" spans="1:32" x14ac:dyDescent="0.2">
      <c r="A235" s="14">
        <v>43739</v>
      </c>
      <c r="B235" s="106">
        <v>861</v>
      </c>
      <c r="C235" s="106">
        <v>868</v>
      </c>
      <c r="D235" s="106">
        <v>474</v>
      </c>
      <c r="E235" s="106">
        <v>488</v>
      </c>
      <c r="F235" s="106">
        <v>1.77868852459016</v>
      </c>
      <c r="G235" s="106">
        <v>1.76999140187308</v>
      </c>
      <c r="H235" s="106">
        <v>3.6737086555020698E-2</v>
      </c>
      <c r="I235" s="106">
        <v>0.236739587502448</v>
      </c>
      <c r="J235" s="106">
        <v>0.49</v>
      </c>
      <c r="K235" s="106">
        <v>0.96734231430348805</v>
      </c>
      <c r="L235" s="106">
        <v>3.6733568049198101E-3</v>
      </c>
      <c r="M235" s="106">
        <v>0.95322584559484902</v>
      </c>
      <c r="N235" s="106">
        <v>0.10574884744516801</v>
      </c>
      <c r="P235" s="106">
        <v>1.8067284884281007</v>
      </c>
      <c r="Q235" s="106">
        <v>1.7332543153180593</v>
      </c>
      <c r="R235" s="106">
        <v>1.8434655749831215</v>
      </c>
      <c r="S235" s="106">
        <v>1.6965172287630386</v>
      </c>
      <c r="AA235" s="106">
        <v>868</v>
      </c>
      <c r="AB235" s="106">
        <v>869.61599999999999</v>
      </c>
      <c r="AE235" s="106">
        <v>21831.439999999999</v>
      </c>
      <c r="AF235" s="106">
        <v>21885.24</v>
      </c>
    </row>
    <row r="236" spans="1:32" x14ac:dyDescent="0.2">
      <c r="A236" s="14">
        <v>43738</v>
      </c>
      <c r="B236" s="106">
        <v>865</v>
      </c>
      <c r="C236" s="106">
        <v>862</v>
      </c>
      <c r="D236" s="106">
        <v>480</v>
      </c>
      <c r="E236" s="106">
        <v>469</v>
      </c>
      <c r="F236" s="106">
        <v>1.83795309168443</v>
      </c>
      <c r="G236" s="106">
        <v>1.7699850231016301</v>
      </c>
      <c r="H236" s="106">
        <v>3.6735617397841598E-2</v>
      </c>
      <c r="I236" s="106">
        <v>1.8501953525569499</v>
      </c>
      <c r="J236" s="106">
        <v>3.7</v>
      </c>
      <c r="K236" s="106">
        <v>0.96736364653011597</v>
      </c>
      <c r="L236" s="106">
        <v>3.5831426677202398E-2</v>
      </c>
      <c r="M236" s="106">
        <v>0.95339795558874796</v>
      </c>
      <c r="N236" s="106">
        <v>9.9800569441285902E-2</v>
      </c>
      <c r="P236" s="106">
        <v>1.8067206404994718</v>
      </c>
      <c r="Q236" s="106">
        <v>1.7332494057037884</v>
      </c>
      <c r="R236" s="106">
        <v>1.8434562578973133</v>
      </c>
      <c r="S236" s="106">
        <v>1.6965137883059469</v>
      </c>
      <c r="AA236" s="106">
        <v>862</v>
      </c>
      <c r="AB236" s="106">
        <v>835.75800000000004</v>
      </c>
      <c r="AE236" s="106">
        <v>21793.83</v>
      </c>
      <c r="AF236" s="106">
        <v>21755.84</v>
      </c>
    </row>
    <row r="237" spans="1:32" x14ac:dyDescent="0.2">
      <c r="A237" s="14">
        <v>43735</v>
      </c>
      <c r="B237" s="106">
        <v>882</v>
      </c>
      <c r="C237" s="106">
        <v>866</v>
      </c>
      <c r="D237" s="106">
        <v>491</v>
      </c>
      <c r="E237" s="106">
        <v>487</v>
      </c>
      <c r="F237" s="106">
        <v>1.7782340862422901</v>
      </c>
      <c r="G237" s="106">
        <v>1.7687932675934599</v>
      </c>
      <c r="H237" s="106">
        <v>3.5952798966520802E-2</v>
      </c>
      <c r="I237" s="106">
        <v>0.26258925369416503</v>
      </c>
      <c r="J237" s="106">
        <v>0.53</v>
      </c>
      <c r="K237" s="106">
        <v>0.96502962537067005</v>
      </c>
      <c r="L237" s="106">
        <v>4.0556392389525298E-2</v>
      </c>
      <c r="M237" s="106">
        <v>0.95365828957083199</v>
      </c>
      <c r="N237" s="106">
        <v>9.7480140674058594E-2</v>
      </c>
      <c r="P237" s="106">
        <v>1.8047460665599806</v>
      </c>
      <c r="Q237" s="106">
        <v>1.7328404686269392</v>
      </c>
      <c r="R237" s="106">
        <v>1.8406988655265015</v>
      </c>
      <c r="S237" s="106">
        <v>1.6968876696604183</v>
      </c>
      <c r="AA237" s="106">
        <v>866</v>
      </c>
      <c r="AB237" s="106">
        <v>867.83400000000006</v>
      </c>
      <c r="AE237" s="106">
        <v>21934.93</v>
      </c>
      <c r="AF237" s="106">
        <v>21878.9</v>
      </c>
    </row>
    <row r="238" spans="1:32" x14ac:dyDescent="0.2">
      <c r="A238" s="14">
        <v>43734</v>
      </c>
      <c r="B238" s="106">
        <v>892</v>
      </c>
      <c r="C238" s="106">
        <v>896</v>
      </c>
      <c r="D238" s="106">
        <v>507</v>
      </c>
      <c r="E238" s="106">
        <v>501</v>
      </c>
      <c r="F238" s="106">
        <v>1.7884231536926101</v>
      </c>
      <c r="G238" s="106">
        <v>1.76835196226717</v>
      </c>
      <c r="H238" s="106">
        <v>3.6037240673412803E-2</v>
      </c>
      <c r="I238" s="106">
        <v>0.55695694371654003</v>
      </c>
      <c r="J238" s="106">
        <v>1.1200000000000001</v>
      </c>
      <c r="K238" s="106">
        <v>0.96430295550858403</v>
      </c>
      <c r="L238" s="106">
        <v>4.2335684652028603E-2</v>
      </c>
      <c r="M238" s="106">
        <v>0.95403246466106295</v>
      </c>
      <c r="N238" s="106">
        <v>9.7663374720996399E-2</v>
      </c>
      <c r="P238" s="106">
        <v>1.8043892029405828</v>
      </c>
      <c r="Q238" s="106">
        <v>1.7323147215937571</v>
      </c>
      <c r="R238" s="106">
        <v>1.8404264436139957</v>
      </c>
      <c r="S238" s="106">
        <v>1.6962774809203442</v>
      </c>
      <c r="AA238" s="106">
        <v>896</v>
      </c>
      <c r="AB238" s="106">
        <v>892.78200000000004</v>
      </c>
      <c r="AE238" s="106">
        <v>22160.52</v>
      </c>
      <c r="AF238" s="106">
        <v>22048.240000000002</v>
      </c>
    </row>
    <row r="239" spans="1:32" x14ac:dyDescent="0.2">
      <c r="A239" s="14">
        <v>43733</v>
      </c>
      <c r="B239" s="106">
        <v>883</v>
      </c>
      <c r="C239" s="106">
        <v>881</v>
      </c>
      <c r="D239" s="106">
        <v>493</v>
      </c>
      <c r="E239" s="106">
        <v>497</v>
      </c>
      <c r="F239" s="106">
        <v>1.77263581488933</v>
      </c>
      <c r="G239" s="106">
        <v>1.7684379441495599</v>
      </c>
      <c r="H239" s="106">
        <v>3.6092676631387703E-2</v>
      </c>
      <c r="I239" s="106">
        <v>0.116308102683716</v>
      </c>
      <c r="J239" s="106">
        <v>0.24</v>
      </c>
      <c r="K239" s="106">
        <v>0.96438786493330098</v>
      </c>
      <c r="L239" s="15">
        <v>2.1763238320836601E-2</v>
      </c>
      <c r="M239" s="106">
        <v>0.95450744356971795</v>
      </c>
      <c r="N239" s="106">
        <v>8.7133148413150494E-2</v>
      </c>
      <c r="P239" s="106">
        <v>1.8045306207809475</v>
      </c>
      <c r="Q239" s="106">
        <v>1.7323452675181723</v>
      </c>
      <c r="R239" s="106">
        <v>1.8406232974123353</v>
      </c>
      <c r="S239" s="106">
        <v>1.6962525908867845</v>
      </c>
      <c r="AA239" s="106">
        <v>881</v>
      </c>
      <c r="AB239" s="106">
        <v>885.654</v>
      </c>
      <c r="AE239" s="106">
        <v>21961.82</v>
      </c>
      <c r="AF239" s="106">
        <v>22020.15</v>
      </c>
    </row>
    <row r="240" spans="1:32" x14ac:dyDescent="0.2">
      <c r="A240" s="14">
        <v>43732</v>
      </c>
      <c r="B240" s="106">
        <v>862</v>
      </c>
      <c r="C240" s="106">
        <v>884</v>
      </c>
      <c r="D240" s="106">
        <v>492</v>
      </c>
      <c r="E240" s="106">
        <v>497</v>
      </c>
      <c r="F240" s="106">
        <v>1.77867203219315</v>
      </c>
      <c r="G240" s="106">
        <v>1.76943466072747</v>
      </c>
      <c r="H240" s="106">
        <v>3.7209734377572697E-2</v>
      </c>
      <c r="I240" s="106">
        <v>0.248251475593702</v>
      </c>
      <c r="J240" s="106">
        <v>0.52</v>
      </c>
      <c r="K240" s="106">
        <v>0.963434638715431</v>
      </c>
      <c r="L240" s="15">
        <v>4.1001923332572701E-2</v>
      </c>
      <c r="M240" s="106">
        <v>0.95472432372678195</v>
      </c>
      <c r="N240" s="106">
        <v>9.0023099765454806E-2</v>
      </c>
      <c r="P240" s="106">
        <v>1.8066443951050428</v>
      </c>
      <c r="Q240" s="106">
        <v>1.7322249263498972</v>
      </c>
      <c r="R240" s="106">
        <v>1.8438541294826154</v>
      </c>
      <c r="S240" s="106">
        <v>1.6950151919723246</v>
      </c>
      <c r="AA240" s="106">
        <v>884</v>
      </c>
      <c r="AB240" s="106">
        <v>885.654</v>
      </c>
      <c r="AE240" s="106">
        <v>22095.35</v>
      </c>
      <c r="AF240" s="106">
        <v>22098.84</v>
      </c>
    </row>
    <row r="241" spans="1:32" x14ac:dyDescent="0.2">
      <c r="A241" s="14">
        <v>43728</v>
      </c>
      <c r="B241" s="106">
        <v>862</v>
      </c>
      <c r="C241" s="106">
        <v>865</v>
      </c>
      <c r="D241" s="106">
        <v>498</v>
      </c>
      <c r="E241" s="106">
        <v>497</v>
      </c>
      <c r="F241" s="106">
        <v>1.7404426559356101</v>
      </c>
      <c r="G241" s="106">
        <v>1.7691594873177601</v>
      </c>
      <c r="H241" s="106">
        <v>3.7216715121622203E-2</v>
      </c>
      <c r="I241" s="106">
        <v>-0.77161112388102304</v>
      </c>
      <c r="J241" s="106">
        <v>-1.65</v>
      </c>
      <c r="K241" s="106">
        <v>0.96015880221698202</v>
      </c>
      <c r="L241" s="106">
        <v>6.9169055912678398E-2</v>
      </c>
      <c r="M241" s="106">
        <v>0.95468356033468704</v>
      </c>
      <c r="N241" s="106">
        <v>0.11628610711701499</v>
      </c>
      <c r="P241" s="106">
        <v>1.8063762024393824</v>
      </c>
      <c r="Q241" s="106">
        <v>1.7319427721961378</v>
      </c>
      <c r="R241" s="106">
        <v>1.8435929175610044</v>
      </c>
      <c r="S241" s="106">
        <v>1.6947260570745157</v>
      </c>
      <c r="AA241" s="106">
        <v>865</v>
      </c>
      <c r="AB241" s="106">
        <v>885.654</v>
      </c>
      <c r="AE241" s="106">
        <v>22130.74</v>
      </c>
      <c r="AF241" s="106">
        <v>22079.09</v>
      </c>
    </row>
    <row r="242" spans="1:32" x14ac:dyDescent="0.2">
      <c r="A242" s="14">
        <v>43727</v>
      </c>
      <c r="B242" s="106">
        <v>856</v>
      </c>
      <c r="C242" s="106">
        <v>860</v>
      </c>
      <c r="D242" s="106">
        <v>499</v>
      </c>
      <c r="E242" s="106">
        <v>496</v>
      </c>
      <c r="F242" s="106">
        <v>1.7338709677419299</v>
      </c>
      <c r="G242" s="106">
        <v>1.7691975188273801</v>
      </c>
      <c r="H242" s="106">
        <v>3.7188797087693598E-2</v>
      </c>
      <c r="I242" s="106">
        <v>-0.94992454319375996</v>
      </c>
      <c r="J242" s="106">
        <v>-2.04</v>
      </c>
      <c r="K242" s="106">
        <v>0.960613257128061</v>
      </c>
      <c r="L242" s="106">
        <v>3.03093960654971E-2</v>
      </c>
      <c r="M242" s="106">
        <v>0.95486012497234996</v>
      </c>
      <c r="N242" s="106">
        <v>0.11489105920093499</v>
      </c>
      <c r="P242" s="106">
        <v>1.8063863159150737</v>
      </c>
      <c r="Q242" s="106">
        <v>1.7320087217396865</v>
      </c>
      <c r="R242" s="106">
        <v>1.8435751130027673</v>
      </c>
      <c r="S242" s="106">
        <v>1.6948199246519928</v>
      </c>
      <c r="AA242" s="106">
        <v>860</v>
      </c>
      <c r="AB242" s="106">
        <v>883.87200000000007</v>
      </c>
      <c r="AE242" s="106">
        <v>22064.46</v>
      </c>
      <c r="AF242" s="106">
        <v>22044.45</v>
      </c>
    </row>
    <row r="243" spans="1:32" x14ac:dyDescent="0.2">
      <c r="A243" s="14">
        <v>43726</v>
      </c>
      <c r="B243" s="106">
        <v>881</v>
      </c>
      <c r="C243" s="106">
        <v>855</v>
      </c>
      <c r="D243" s="106">
        <v>500</v>
      </c>
      <c r="E243" s="106">
        <v>495</v>
      </c>
      <c r="F243" s="106">
        <v>1.72727272727272</v>
      </c>
      <c r="G243" s="106">
        <v>1.7694255427594401</v>
      </c>
      <c r="H243" s="106">
        <v>3.7023555397428701E-2</v>
      </c>
      <c r="I243" s="106">
        <v>-1.13854045172662</v>
      </c>
      <c r="J243" s="106">
        <v>-2.44</v>
      </c>
      <c r="K243" s="106">
        <v>0.96147939490816903</v>
      </c>
      <c r="L243" s="106">
        <v>3.7822149839706998E-2</v>
      </c>
      <c r="M243" s="106">
        <v>0.95486427739277502</v>
      </c>
      <c r="N243" s="106">
        <v>0.13344803524259999</v>
      </c>
      <c r="P243" s="106">
        <v>1.8064490981568688</v>
      </c>
      <c r="Q243" s="106">
        <v>1.7324019873620113</v>
      </c>
      <c r="R243" s="106">
        <v>1.8434726535542976</v>
      </c>
      <c r="S243" s="106">
        <v>1.6953784319645826</v>
      </c>
      <c r="AA243" s="106">
        <v>855</v>
      </c>
      <c r="AB243" s="106">
        <v>882.09</v>
      </c>
      <c r="AE243" s="106">
        <v>22014.65</v>
      </c>
      <c r="AF243" s="106">
        <v>21960.71</v>
      </c>
    </row>
    <row r="244" spans="1:32" x14ac:dyDescent="0.2">
      <c r="A244" s="14">
        <v>43725</v>
      </c>
      <c r="B244" s="106">
        <v>881</v>
      </c>
      <c r="C244" s="106">
        <v>879</v>
      </c>
      <c r="D244" s="106">
        <v>498</v>
      </c>
      <c r="E244" s="106">
        <v>502</v>
      </c>
      <c r="F244" s="106">
        <v>1.7509960159362501</v>
      </c>
      <c r="G244" s="106">
        <v>1.7697806563958001</v>
      </c>
      <c r="H244" s="106">
        <v>3.67442158236597E-2</v>
      </c>
      <c r="I244" s="106">
        <v>-0.51122714251680001</v>
      </c>
      <c r="J244" s="106">
        <v>-1.07</v>
      </c>
      <c r="K244" s="106">
        <v>0.96086060872745505</v>
      </c>
      <c r="L244" s="106">
        <v>4.3655458524181803E-2</v>
      </c>
      <c r="M244" s="106">
        <v>0.95497857819348397</v>
      </c>
      <c r="N244" s="106">
        <v>0.124372047938843</v>
      </c>
      <c r="P244" s="106">
        <v>1.8065248722194598</v>
      </c>
      <c r="Q244" s="106">
        <v>1.7330364405721403</v>
      </c>
      <c r="R244" s="106">
        <v>1.8432690880431195</v>
      </c>
      <c r="S244" s="106">
        <v>1.6962922247484806</v>
      </c>
      <c r="AA244" s="106">
        <v>879</v>
      </c>
      <c r="AB244" s="106">
        <v>894.56399999999996</v>
      </c>
      <c r="AE244" s="106">
        <v>21947.59</v>
      </c>
      <c r="AF244" s="106">
        <v>22001.32</v>
      </c>
    </row>
    <row r="245" spans="1:32" x14ac:dyDescent="0.2">
      <c r="A245" s="14">
        <v>43721</v>
      </c>
      <c r="B245" s="106">
        <v>850</v>
      </c>
      <c r="C245" s="106">
        <v>883</v>
      </c>
      <c r="D245" s="106">
        <v>499</v>
      </c>
      <c r="E245" s="106">
        <v>500</v>
      </c>
      <c r="F245" s="106">
        <v>1.766</v>
      </c>
      <c r="G245" s="106">
        <v>1.7691732548574901</v>
      </c>
      <c r="H245" s="106">
        <v>3.7420026002747103E-2</v>
      </c>
      <c r="I245" s="106">
        <v>-8.4800979487828596E-2</v>
      </c>
      <c r="J245" s="106">
        <v>-0.18</v>
      </c>
      <c r="K245" s="106">
        <v>0.96083698883454305</v>
      </c>
      <c r="L245" s="106">
        <v>2.43334159665279E-2</v>
      </c>
      <c r="M245" s="106">
        <v>0.95477517158111402</v>
      </c>
      <c r="N245" s="106">
        <v>0.14173239641987001</v>
      </c>
      <c r="P245" s="106">
        <v>1.8065932808602372</v>
      </c>
      <c r="Q245" s="106">
        <v>1.731753228854743</v>
      </c>
      <c r="R245" s="106">
        <v>1.8440133068629843</v>
      </c>
      <c r="S245" s="106">
        <v>1.694333202851996</v>
      </c>
      <c r="AA245" s="106">
        <v>883</v>
      </c>
      <c r="AB245" s="106">
        <v>891</v>
      </c>
      <c r="AE245" s="106">
        <v>21907.83</v>
      </c>
      <c r="AF245" s="106">
        <v>21988.29</v>
      </c>
    </row>
    <row r="246" spans="1:32" x14ac:dyDescent="0.2">
      <c r="A246" s="14">
        <v>43720</v>
      </c>
      <c r="B246" s="106">
        <v>849</v>
      </c>
      <c r="C246" s="106">
        <v>839</v>
      </c>
      <c r="D246" s="106">
        <v>500</v>
      </c>
      <c r="E246" s="106">
        <v>497</v>
      </c>
      <c r="F246" s="106">
        <v>1.6881287726358101</v>
      </c>
      <c r="G246" s="106">
        <v>1.7685125365209999</v>
      </c>
      <c r="H246" s="106">
        <v>3.7904567095271402E-2</v>
      </c>
      <c r="I246" s="106">
        <v>-2.1206880870886402</v>
      </c>
      <c r="J246" s="106">
        <v>-4.76</v>
      </c>
      <c r="K246" s="106">
        <v>0.96418957369441705</v>
      </c>
      <c r="L246" s="106">
        <v>2.4589985149836301E-2</v>
      </c>
      <c r="M246" s="106">
        <v>0.95486458565320398</v>
      </c>
      <c r="N246" s="106">
        <v>0.124342092843037</v>
      </c>
      <c r="P246" s="106">
        <v>1.8064171036162713</v>
      </c>
      <c r="Q246" s="106">
        <v>1.7306079694257286</v>
      </c>
      <c r="R246" s="106">
        <v>1.8443216707115426</v>
      </c>
      <c r="S246" s="106">
        <v>1.6927034023304572</v>
      </c>
      <c r="AA246" s="106">
        <v>839</v>
      </c>
      <c r="AB246" s="106">
        <v>885.654</v>
      </c>
      <c r="AE246" s="106">
        <v>21761.09</v>
      </c>
      <c r="AF246" s="106">
        <v>21759.61</v>
      </c>
    </row>
    <row r="247" spans="1:32" x14ac:dyDescent="0.2">
      <c r="A247" s="14">
        <v>43719</v>
      </c>
      <c r="B247" s="106">
        <v>864</v>
      </c>
      <c r="C247" s="106">
        <v>844</v>
      </c>
      <c r="D247" s="106">
        <v>488</v>
      </c>
      <c r="E247" s="106">
        <v>497</v>
      </c>
      <c r="F247" s="106">
        <v>1.69818913480885</v>
      </c>
      <c r="G247" s="106">
        <v>1.7699318014646701</v>
      </c>
      <c r="H247" s="106">
        <v>3.6846216236938699E-2</v>
      </c>
      <c r="I247" s="106">
        <v>-1.94708368952956</v>
      </c>
      <c r="J247" s="106">
        <v>-4.22</v>
      </c>
      <c r="K247" s="106">
        <v>0.96703546834348497</v>
      </c>
      <c r="L247" s="106">
        <v>0.104375243902203</v>
      </c>
      <c r="M247" s="106">
        <v>0.95481636739662501</v>
      </c>
      <c r="N247" s="106">
        <v>0.12798862345993101</v>
      </c>
      <c r="P247" s="106">
        <v>1.8067780177016088</v>
      </c>
      <c r="Q247" s="106">
        <v>1.7330855852277314</v>
      </c>
      <c r="R247" s="106">
        <v>1.8436242339385476</v>
      </c>
      <c r="S247" s="106">
        <v>1.6962393689907926</v>
      </c>
      <c r="AA247" s="106">
        <v>844</v>
      </c>
      <c r="AB247" s="106">
        <v>885.654</v>
      </c>
      <c r="AE247" s="106">
        <v>21466.66</v>
      </c>
      <c r="AF247" s="106">
        <v>21597.759999999998</v>
      </c>
    </row>
    <row r="248" spans="1:32" x14ac:dyDescent="0.2">
      <c r="A248" s="14">
        <v>43718</v>
      </c>
      <c r="B248" s="106">
        <v>828</v>
      </c>
      <c r="C248" s="106">
        <v>851</v>
      </c>
      <c r="D248" s="106">
        <v>466</v>
      </c>
      <c r="E248" s="106">
        <v>482</v>
      </c>
      <c r="F248" s="106">
        <v>1.7655601659750999</v>
      </c>
      <c r="G248" s="106">
        <v>1.7722858573537399</v>
      </c>
      <c r="H248" s="106">
        <v>3.7814653411564203E-2</v>
      </c>
      <c r="I248" s="106">
        <v>-0.17785939501908801</v>
      </c>
      <c r="J248" s="106">
        <v>-0.38</v>
      </c>
      <c r="K248" s="106">
        <v>0.96795201923878804</v>
      </c>
      <c r="L248" s="106">
        <v>7.1965919525183206E-2</v>
      </c>
      <c r="M248" s="106">
        <v>0.95441319068674502</v>
      </c>
      <c r="N248" s="106">
        <v>0.16152647383933</v>
      </c>
      <c r="P248" s="106">
        <v>1.8101005107653041</v>
      </c>
      <c r="Q248" s="106">
        <v>1.7344712039421757</v>
      </c>
      <c r="R248" s="106">
        <v>1.8479151641768683</v>
      </c>
      <c r="S248" s="106">
        <v>1.6966565505306115</v>
      </c>
      <c r="AA248" s="106">
        <v>851</v>
      </c>
      <c r="AB248" s="106">
        <v>858.92399999999998</v>
      </c>
      <c r="AE248" s="106">
        <v>21363.57</v>
      </c>
      <c r="AF248" s="106">
        <v>21392.1</v>
      </c>
    </row>
    <row r="249" spans="1:32" x14ac:dyDescent="0.2">
      <c r="A249" s="14">
        <v>43717</v>
      </c>
      <c r="B249" s="106">
        <v>805</v>
      </c>
      <c r="C249" s="106">
        <v>815</v>
      </c>
      <c r="D249" s="106">
        <v>460</v>
      </c>
      <c r="E249" s="106">
        <v>464</v>
      </c>
      <c r="F249" s="106">
        <v>1.7564655172413699</v>
      </c>
      <c r="G249" s="106">
        <v>1.77371076158792</v>
      </c>
      <c r="H249" s="106">
        <v>3.9509835915361897E-2</v>
      </c>
      <c r="I249" s="106">
        <v>-0.43647977641544899</v>
      </c>
      <c r="J249" s="106">
        <v>-0.98</v>
      </c>
      <c r="K249" s="106">
        <v>0.96850715515674601</v>
      </c>
      <c r="L249" s="15">
        <v>5.5599742721559799E-2</v>
      </c>
      <c r="M249" s="106">
        <v>0.95373806328166999</v>
      </c>
      <c r="N249" s="106">
        <v>0.18513071822528901</v>
      </c>
      <c r="P249" s="106">
        <v>1.8132205975032818</v>
      </c>
      <c r="Q249" s="106">
        <v>1.7342009256725581</v>
      </c>
      <c r="R249" s="106">
        <v>1.8527304334186439</v>
      </c>
      <c r="S249" s="106">
        <v>1.6946910897571961</v>
      </c>
      <c r="AA249" s="106">
        <v>815</v>
      </c>
      <c r="AB249" s="106">
        <v>826.84799999999996</v>
      </c>
      <c r="AE249" s="106">
        <v>21214.560000000001</v>
      </c>
      <c r="AF249" s="106">
        <v>21318.42</v>
      </c>
    </row>
    <row r="250" spans="1:32" x14ac:dyDescent="0.2">
      <c r="A250" s="14">
        <v>43714</v>
      </c>
      <c r="B250" s="106">
        <v>817</v>
      </c>
      <c r="C250" s="106">
        <v>803</v>
      </c>
      <c r="D250" s="106">
        <v>460</v>
      </c>
      <c r="E250" s="106">
        <v>460</v>
      </c>
      <c r="F250" s="106">
        <v>1.74565217391304</v>
      </c>
      <c r="G250" s="106">
        <v>1.77479572586254</v>
      </c>
      <c r="H250" s="106">
        <v>4.0133715244485897E-2</v>
      </c>
      <c r="I250" s="106">
        <v>-0.72616132775067899</v>
      </c>
      <c r="J250" s="106">
        <v>-1.67</v>
      </c>
      <c r="K250" s="106">
        <v>0.96849482527104702</v>
      </c>
      <c r="L250" s="106">
        <v>8.2453932566976307E-2</v>
      </c>
      <c r="M250" s="106">
        <v>0.95320076056399405</v>
      </c>
      <c r="N250" s="106">
        <v>0.17789453882480699</v>
      </c>
      <c r="P250" s="106">
        <v>1.8149294411070258</v>
      </c>
      <c r="Q250" s="106">
        <v>1.7346620106180541</v>
      </c>
      <c r="R250" s="106">
        <v>1.8550631563515119</v>
      </c>
      <c r="S250" s="106">
        <v>1.6945282953735681</v>
      </c>
      <c r="AA250" s="106">
        <v>803</v>
      </c>
      <c r="AB250" s="106">
        <v>819.72</v>
      </c>
      <c r="AE250" s="106">
        <v>21201.83</v>
      </c>
      <c r="AF250" s="106">
        <v>21199.57</v>
      </c>
    </row>
    <row r="251" spans="1:32" x14ac:dyDescent="0.2">
      <c r="A251" s="14">
        <v>43713</v>
      </c>
      <c r="B251" s="106">
        <v>789</v>
      </c>
      <c r="C251" s="106">
        <v>802</v>
      </c>
      <c r="D251" s="106">
        <v>440</v>
      </c>
      <c r="E251" s="106">
        <v>453</v>
      </c>
      <c r="F251" s="106">
        <v>1.77041942604856</v>
      </c>
      <c r="G251" s="106">
        <v>1.77612091450789</v>
      </c>
      <c r="H251" s="106">
        <v>4.07851313232446E-2</v>
      </c>
      <c r="I251" s="106">
        <v>-0.13979330884437399</v>
      </c>
      <c r="J251" s="106">
        <v>-0.32</v>
      </c>
      <c r="K251" s="106">
        <v>0.96425152623322996</v>
      </c>
      <c r="L251" s="106">
        <v>0.26741890956539399</v>
      </c>
      <c r="M251" s="106">
        <v>0.95212990968051303</v>
      </c>
      <c r="N251" s="106">
        <v>0.26556075493661802</v>
      </c>
      <c r="P251" s="106">
        <v>1.8169060458311346</v>
      </c>
      <c r="Q251" s="106">
        <v>1.7353357831846454</v>
      </c>
      <c r="R251" s="106">
        <v>1.8576911771543791</v>
      </c>
      <c r="S251" s="106">
        <v>1.6945506518614009</v>
      </c>
      <c r="AA251" s="106">
        <v>802</v>
      </c>
      <c r="AB251" s="106">
        <v>807.24599999999998</v>
      </c>
      <c r="AE251" s="106">
        <v>20800.29</v>
      </c>
      <c r="AF251" s="106">
        <v>21085.94</v>
      </c>
    </row>
    <row r="252" spans="1:32" x14ac:dyDescent="0.2">
      <c r="A252" s="14">
        <v>43712</v>
      </c>
      <c r="B252" s="106">
        <v>787</v>
      </c>
      <c r="C252" s="106">
        <v>782</v>
      </c>
      <c r="D252" s="106">
        <v>443</v>
      </c>
      <c r="E252" s="106">
        <v>438</v>
      </c>
      <c r="F252" s="106">
        <v>1.7853881278538799</v>
      </c>
      <c r="G252" s="106">
        <v>1.7773551312948599</v>
      </c>
      <c r="H252" s="106">
        <v>4.19770976990562E-2</v>
      </c>
      <c r="I252" s="106">
        <v>0.19136617344543999</v>
      </c>
      <c r="J252" s="106">
        <v>0.45</v>
      </c>
      <c r="K252" s="106">
        <v>0.96447740608116195</v>
      </c>
      <c r="L252" s="106">
        <v>3.3055885798380799E-2</v>
      </c>
      <c r="M252" s="106">
        <v>0.95118526107852996</v>
      </c>
      <c r="N252" s="106">
        <v>0.24863311534195001</v>
      </c>
      <c r="P252" s="106">
        <v>1.819332228993916</v>
      </c>
      <c r="Q252" s="106">
        <v>1.7353780335958038</v>
      </c>
      <c r="R252" s="106">
        <v>1.8613093266929723</v>
      </c>
      <c r="S252" s="106">
        <v>1.6934009358967475</v>
      </c>
      <c r="AA252" s="106">
        <v>782</v>
      </c>
      <c r="AB252" s="106">
        <v>780.51599999999996</v>
      </c>
      <c r="AE252" s="106">
        <v>20578.669999999998</v>
      </c>
      <c r="AF252" s="106">
        <v>20649.14</v>
      </c>
    </row>
    <row r="253" spans="1:32" x14ac:dyDescent="0.2">
      <c r="A253" s="14">
        <v>43711</v>
      </c>
      <c r="B253" s="106">
        <v>792</v>
      </c>
      <c r="C253" s="106">
        <v>793</v>
      </c>
      <c r="D253" s="106">
        <v>440</v>
      </c>
      <c r="E253" s="106">
        <v>449</v>
      </c>
      <c r="F253" s="106">
        <v>1.7661469933184799</v>
      </c>
      <c r="G253" s="106">
        <v>1.77862212120526</v>
      </c>
      <c r="H253" s="106">
        <v>4.3603000773612802E-2</v>
      </c>
      <c r="I253" s="106">
        <v>-0.28610709504959903</v>
      </c>
      <c r="J253" s="106">
        <v>-0.71</v>
      </c>
      <c r="K253" s="106">
        <v>0.96472210242151701</v>
      </c>
      <c r="L253" s="106">
        <v>4.11240371643413E-2</v>
      </c>
      <c r="M253" s="106">
        <v>0.95037689389968905</v>
      </c>
      <c r="N253" s="106">
        <v>0.23185263545621401</v>
      </c>
      <c r="P253" s="106">
        <v>1.8222251219788728</v>
      </c>
      <c r="Q253" s="106">
        <v>1.7350191204316472</v>
      </c>
      <c r="R253" s="106">
        <v>1.8658281227524856</v>
      </c>
      <c r="S253" s="106">
        <v>1.6914161196580344</v>
      </c>
      <c r="AA253" s="106">
        <v>793</v>
      </c>
      <c r="AB253" s="106">
        <v>800.11800000000005</v>
      </c>
      <c r="AE253" s="106">
        <v>20581.580000000002</v>
      </c>
      <c r="AF253" s="106">
        <v>20625.16</v>
      </c>
    </row>
    <row r="254" spans="1:32" x14ac:dyDescent="0.2">
      <c r="A254" s="14">
        <v>43710</v>
      </c>
      <c r="B254" s="106">
        <v>801</v>
      </c>
      <c r="C254" s="106">
        <v>791</v>
      </c>
      <c r="D254" s="106">
        <v>444</v>
      </c>
      <c r="E254" s="106">
        <v>437</v>
      </c>
      <c r="F254" s="106">
        <v>1.81006864988558</v>
      </c>
      <c r="G254" s="106">
        <v>1.7803541599083501</v>
      </c>
      <c r="H254" s="106">
        <v>4.5607058279579303E-2</v>
      </c>
      <c r="I254" s="106">
        <v>0.65153270344852099</v>
      </c>
      <c r="J254" s="106">
        <v>1.64</v>
      </c>
      <c r="K254" s="106">
        <v>0.964317892945592</v>
      </c>
      <c r="L254" s="106">
        <v>3.8725604527646E-2</v>
      </c>
      <c r="M254" s="106">
        <v>0.94901924448577402</v>
      </c>
      <c r="N254" s="106">
        <v>0.32047107419637899</v>
      </c>
      <c r="P254" s="106">
        <v>1.8259612181879294</v>
      </c>
      <c r="Q254" s="106">
        <v>1.7347471016287708</v>
      </c>
      <c r="R254" s="106">
        <v>1.8715682764675088</v>
      </c>
      <c r="S254" s="106">
        <v>1.6891400433491914</v>
      </c>
      <c r="AA254" s="106">
        <v>791</v>
      </c>
      <c r="AB254" s="106">
        <v>778.73400000000004</v>
      </c>
      <c r="AE254" s="106">
        <v>20625.75</v>
      </c>
      <c r="AF254" s="106">
        <v>20620.189999999999</v>
      </c>
    </row>
    <row r="255" spans="1:32" x14ac:dyDescent="0.2">
      <c r="A255" s="14">
        <v>43707</v>
      </c>
      <c r="B255" s="106">
        <v>800</v>
      </c>
      <c r="C255" s="106">
        <v>805</v>
      </c>
      <c r="D255" s="106">
        <v>440</v>
      </c>
      <c r="E255" s="106">
        <v>444</v>
      </c>
      <c r="F255" s="106">
        <v>1.81306306306306</v>
      </c>
      <c r="G255" s="106">
        <v>1.78117858892916</v>
      </c>
      <c r="H255" s="106">
        <v>4.6682922982977201E-2</v>
      </c>
      <c r="I255" s="106">
        <v>0.68300080835823795</v>
      </c>
      <c r="J255" s="106">
        <v>1.76</v>
      </c>
      <c r="K255" s="106">
        <v>0.964241185097786</v>
      </c>
      <c r="L255" s="106">
        <v>3.1161404571380301E-2</v>
      </c>
      <c r="M255" s="106">
        <v>0.94718251592897296</v>
      </c>
      <c r="N255" s="106">
        <v>0.41691054957177798</v>
      </c>
      <c r="P255" s="106">
        <v>1.8278615119121373</v>
      </c>
      <c r="Q255" s="106">
        <v>1.7344956659461828</v>
      </c>
      <c r="R255" s="106">
        <v>1.8745444348951144</v>
      </c>
      <c r="S255" s="106">
        <v>1.6878127429632057</v>
      </c>
      <c r="AA255" s="106">
        <v>805</v>
      </c>
      <c r="AB255" s="106">
        <v>791.20799999999997</v>
      </c>
      <c r="AE255" s="106">
        <v>20641.490000000002</v>
      </c>
      <c r="AF255" s="106">
        <v>20704.37</v>
      </c>
    </row>
    <row r="256" spans="1:32" x14ac:dyDescent="0.2">
      <c r="A256" s="14">
        <v>43706</v>
      </c>
      <c r="B256" s="106">
        <v>800</v>
      </c>
      <c r="C256" s="106">
        <v>796</v>
      </c>
      <c r="D256" s="106">
        <v>436</v>
      </c>
      <c r="E256" s="106">
        <v>433</v>
      </c>
      <c r="F256" s="106">
        <v>1.8383371824480299</v>
      </c>
      <c r="G256" s="106">
        <v>1.78175862350919</v>
      </c>
      <c r="H256" s="106">
        <v>4.7341103301475701E-2</v>
      </c>
      <c r="I256" s="106">
        <v>1.1951254827868401</v>
      </c>
      <c r="J256" s="106">
        <v>3.08</v>
      </c>
      <c r="K256" s="106">
        <v>0.96342018090564197</v>
      </c>
      <c r="L256" s="106">
        <v>3.8693344263230102E-2</v>
      </c>
      <c r="M256" s="106">
        <v>0.94521967639069504</v>
      </c>
      <c r="N256" s="106">
        <v>0.44131722281416702</v>
      </c>
      <c r="P256" s="106">
        <v>1.8290997268106657</v>
      </c>
      <c r="Q256" s="106">
        <v>1.7344175202077143</v>
      </c>
      <c r="R256" s="106">
        <v>1.8764408301121414</v>
      </c>
      <c r="S256" s="106">
        <v>1.6870764169062387</v>
      </c>
      <c r="AA256" s="106">
        <v>796</v>
      </c>
      <c r="AB256" s="106">
        <v>771.60599999999999</v>
      </c>
      <c r="AE256" s="106">
        <v>20500.5</v>
      </c>
      <c r="AF256" s="106">
        <v>20460.93</v>
      </c>
    </row>
    <row r="257" spans="1:32" x14ac:dyDescent="0.2">
      <c r="A257" s="14">
        <v>43705</v>
      </c>
      <c r="B257" s="106">
        <v>784</v>
      </c>
      <c r="C257" s="106">
        <v>793</v>
      </c>
      <c r="D257" s="106">
        <v>436</v>
      </c>
      <c r="E257" s="106">
        <v>432</v>
      </c>
      <c r="F257" s="106">
        <v>1.8356481481481399</v>
      </c>
      <c r="G257" s="106">
        <v>1.7824807267966301</v>
      </c>
      <c r="H257" s="106">
        <v>4.8595033103085598E-2</v>
      </c>
      <c r="I257" s="106">
        <v>1.09409167884963</v>
      </c>
      <c r="J257" s="106">
        <v>2.9</v>
      </c>
      <c r="K257" s="106">
        <v>0.96285288192599905</v>
      </c>
      <c r="L257" s="106">
        <v>4.3404894542985101E-2</v>
      </c>
      <c r="M257" s="106">
        <v>0.94241964344036</v>
      </c>
      <c r="N257" s="106">
        <v>0.60937963699396303</v>
      </c>
      <c r="P257" s="106">
        <v>1.8310757598997156</v>
      </c>
      <c r="Q257" s="106">
        <v>1.7338856936935445</v>
      </c>
      <c r="R257" s="106">
        <v>1.8796707930028012</v>
      </c>
      <c r="S257" s="106">
        <v>1.685290660590459</v>
      </c>
      <c r="AA257" s="106">
        <v>793</v>
      </c>
      <c r="AB257" s="106">
        <v>769.82400000000007</v>
      </c>
      <c r="AE257" s="106">
        <v>20474.310000000001</v>
      </c>
      <c r="AF257" s="106">
        <v>20479.419999999998</v>
      </c>
    </row>
    <row r="258" spans="1:32" x14ac:dyDescent="0.2">
      <c r="A258" s="14">
        <v>43704</v>
      </c>
      <c r="B258" s="106">
        <v>771</v>
      </c>
      <c r="C258" s="106">
        <v>784</v>
      </c>
      <c r="D258" s="106">
        <v>432</v>
      </c>
      <c r="E258" s="106">
        <v>433</v>
      </c>
      <c r="F258" s="106">
        <v>1.8106235565819799</v>
      </c>
      <c r="G258" s="106">
        <v>1.78315814059822</v>
      </c>
      <c r="H258" s="106">
        <v>4.9673612232863498E-2</v>
      </c>
      <c r="I258" s="106">
        <v>0.55291763069310296</v>
      </c>
      <c r="J258" s="106">
        <v>1.52</v>
      </c>
      <c r="K258" s="106">
        <v>0.96103626914390805</v>
      </c>
      <c r="L258" s="106">
        <v>2.4091488027802001E-2</v>
      </c>
      <c r="M258" s="106">
        <v>0.93995335258078405</v>
      </c>
      <c r="N258" s="106">
        <v>0.58197306820004902</v>
      </c>
      <c r="P258" s="106">
        <v>1.8328317528310836</v>
      </c>
      <c r="Q258" s="106">
        <v>1.7334845283653564</v>
      </c>
      <c r="R258" s="106">
        <v>1.8825053650639469</v>
      </c>
      <c r="S258" s="106">
        <v>1.683810916132493</v>
      </c>
      <c r="AA258" s="106">
        <v>784</v>
      </c>
      <c r="AB258" s="106">
        <v>771.60599999999999</v>
      </c>
      <c r="AE258" s="106">
        <v>20467.22</v>
      </c>
      <c r="AF258" s="106">
        <v>20456.080000000002</v>
      </c>
    </row>
    <row r="259" spans="1:32" x14ac:dyDescent="0.2">
      <c r="A259" s="14">
        <v>43703</v>
      </c>
      <c r="B259" s="106">
        <v>752</v>
      </c>
      <c r="C259" s="106">
        <v>758</v>
      </c>
      <c r="D259" s="106">
        <v>423</v>
      </c>
      <c r="E259" s="106">
        <v>430</v>
      </c>
      <c r="F259" s="106">
        <v>1.7627906976744101</v>
      </c>
      <c r="G259" s="106">
        <v>1.78434193696411</v>
      </c>
      <c r="H259" s="106">
        <v>5.1343902611462398E-2</v>
      </c>
      <c r="I259" s="106">
        <v>-0.41974291383301798</v>
      </c>
      <c r="J259" s="106">
        <v>-1.22</v>
      </c>
      <c r="K259" s="106">
        <v>0.95202431892292905</v>
      </c>
      <c r="L259" s="106">
        <v>3.63320642242854E-2</v>
      </c>
      <c r="M259" s="106">
        <v>0.93738038402619195</v>
      </c>
      <c r="N259" s="106">
        <v>0.57347269327757799</v>
      </c>
      <c r="P259" s="106">
        <v>1.8356858395755724</v>
      </c>
      <c r="Q259" s="106">
        <v>1.7329980343526477</v>
      </c>
      <c r="R259" s="106">
        <v>1.8870297421870348</v>
      </c>
      <c r="S259" s="106">
        <v>1.6816541317411853</v>
      </c>
      <c r="AA259" s="106">
        <v>758</v>
      </c>
      <c r="AB259" s="106">
        <v>766.26</v>
      </c>
      <c r="AE259" s="106">
        <v>20325.439999999999</v>
      </c>
      <c r="AF259" s="106">
        <v>20261.04</v>
      </c>
    </row>
    <row r="260" spans="1:32" x14ac:dyDescent="0.2">
      <c r="A260" s="14">
        <v>43700</v>
      </c>
      <c r="B260" s="106">
        <v>775</v>
      </c>
      <c r="C260" s="106">
        <v>776</v>
      </c>
      <c r="D260" s="106">
        <v>435</v>
      </c>
      <c r="E260" s="106">
        <v>435</v>
      </c>
      <c r="F260" s="106">
        <v>1.78390804597701</v>
      </c>
      <c r="G260" s="106">
        <v>1.7826067684781099</v>
      </c>
      <c r="H260" s="106">
        <v>5.41644377226446E-2</v>
      </c>
      <c r="I260" s="106">
        <v>2.4024573199881102E-2</v>
      </c>
      <c r="J260" s="106">
        <v>7.0000000000000007E-2</v>
      </c>
      <c r="K260" s="106">
        <v>0.94288495178224296</v>
      </c>
      <c r="L260" s="106">
        <v>5.2292973290304301E-2</v>
      </c>
      <c r="M260" s="106">
        <v>0.93519123382755898</v>
      </c>
      <c r="N260" s="106">
        <v>0.50552236346387103</v>
      </c>
      <c r="P260" s="106">
        <v>1.8367712062007546</v>
      </c>
      <c r="Q260" s="106">
        <v>1.7284423307554653</v>
      </c>
      <c r="R260" s="106">
        <v>1.8909356439233991</v>
      </c>
      <c r="S260" s="106">
        <v>1.6742778930328208</v>
      </c>
      <c r="AA260" s="106">
        <v>776</v>
      </c>
      <c r="AB260" s="106">
        <v>775.17</v>
      </c>
      <c r="AE260" s="106">
        <v>20579.98</v>
      </c>
      <c r="AF260" s="106">
        <v>20710.91</v>
      </c>
    </row>
    <row r="261" spans="1:32" x14ac:dyDescent="0.2">
      <c r="A261" s="14">
        <v>43699</v>
      </c>
      <c r="B261" s="106">
        <v>772</v>
      </c>
      <c r="C261" s="106">
        <v>774</v>
      </c>
      <c r="D261" s="106">
        <v>425</v>
      </c>
      <c r="E261" s="106">
        <v>433</v>
      </c>
      <c r="F261" s="106">
        <v>1.7875288683602699</v>
      </c>
      <c r="G261" s="106">
        <v>1.7810435500873001</v>
      </c>
      <c r="H261" s="106">
        <v>5.5772288643541397E-2</v>
      </c>
      <c r="I261" s="106">
        <v>0.116282089738472</v>
      </c>
      <c r="J261" s="106">
        <v>0.36</v>
      </c>
      <c r="K261" s="106">
        <v>0.93705314417632402</v>
      </c>
      <c r="L261" s="106">
        <v>2.1832189225159601E-2</v>
      </c>
      <c r="M261" s="106">
        <v>0.93255869600982</v>
      </c>
      <c r="N261" s="106">
        <v>0.57416774178181496</v>
      </c>
      <c r="P261" s="106">
        <v>1.8368158387308415</v>
      </c>
      <c r="Q261" s="106">
        <v>1.7252712614437586</v>
      </c>
      <c r="R261" s="106">
        <v>1.892588127374383</v>
      </c>
      <c r="S261" s="106">
        <v>1.6694989728002172</v>
      </c>
      <c r="AA261" s="106">
        <v>774</v>
      </c>
      <c r="AB261" s="106">
        <v>771.60599999999999</v>
      </c>
      <c r="AE261" s="106">
        <v>20706.07</v>
      </c>
      <c r="AF261" s="106">
        <v>20628.009999999998</v>
      </c>
    </row>
    <row r="262" spans="1:32" x14ac:dyDescent="0.2">
      <c r="A262" s="14">
        <v>43698</v>
      </c>
      <c r="B262" s="106">
        <v>775</v>
      </c>
      <c r="C262" s="106">
        <v>776</v>
      </c>
      <c r="D262" s="106">
        <v>425</v>
      </c>
      <c r="E262" s="106">
        <v>427</v>
      </c>
      <c r="F262" s="106">
        <v>1.81733021077283</v>
      </c>
      <c r="G262" s="106">
        <v>1.77944639098229</v>
      </c>
      <c r="H262" s="106">
        <v>5.7259059401813001E-2</v>
      </c>
      <c r="I262" s="106">
        <v>0.66162141303606903</v>
      </c>
      <c r="J262" s="106">
        <v>2.08</v>
      </c>
      <c r="K262" s="106">
        <v>0.92937094947585597</v>
      </c>
      <c r="L262" s="106">
        <v>6.4316183907005803E-2</v>
      </c>
      <c r="M262" s="106">
        <v>0.92867520729369701</v>
      </c>
      <c r="N262" s="106">
        <v>0.736872893534669</v>
      </c>
      <c r="P262" s="106">
        <v>1.8367054503841029</v>
      </c>
      <c r="Q262" s="106">
        <v>1.722187331580477</v>
      </c>
      <c r="R262" s="106">
        <v>1.8939645097859159</v>
      </c>
      <c r="S262" s="106">
        <v>1.664928272178664</v>
      </c>
      <c r="AA262" s="106">
        <v>776</v>
      </c>
      <c r="AB262" s="106">
        <v>760.91399999999999</v>
      </c>
      <c r="AE262" s="106">
        <v>20489.97</v>
      </c>
      <c r="AF262" s="106">
        <v>20618.57</v>
      </c>
    </row>
    <row r="263" spans="1:32" x14ac:dyDescent="0.2">
      <c r="A263" s="14">
        <v>43697</v>
      </c>
      <c r="B263" s="106">
        <v>780</v>
      </c>
      <c r="C263" s="106">
        <v>782</v>
      </c>
      <c r="D263" s="106">
        <v>428</v>
      </c>
      <c r="E263" s="106">
        <v>431</v>
      </c>
      <c r="F263" s="106">
        <v>1.8143851508120601</v>
      </c>
      <c r="G263" s="106">
        <v>1.7778798479900699</v>
      </c>
      <c r="H263" s="106">
        <v>5.7805768161979999E-2</v>
      </c>
      <c r="I263" s="106">
        <v>0.63151661127833703</v>
      </c>
      <c r="J263" s="106">
        <v>2.0099999999999998</v>
      </c>
      <c r="K263" s="106">
        <v>0.91874381081854695</v>
      </c>
      <c r="L263" s="106">
        <v>0.56615228503243498</v>
      </c>
      <c r="M263" s="106">
        <v>0.92532825999275303</v>
      </c>
      <c r="N263" s="106">
        <v>0.68607196908527501</v>
      </c>
      <c r="P263" s="106">
        <v>1.8356856161520498</v>
      </c>
      <c r="Q263" s="106">
        <v>1.72007407982809</v>
      </c>
      <c r="R263" s="106">
        <v>1.89349138431403</v>
      </c>
      <c r="S263" s="106">
        <v>1.6622683116661099</v>
      </c>
      <c r="AA263" s="106">
        <v>782</v>
      </c>
      <c r="AB263" s="106">
        <v>768.04200000000003</v>
      </c>
      <c r="AE263" s="106">
        <v>20605.349999999999</v>
      </c>
      <c r="AF263" s="106">
        <v>20677.22</v>
      </c>
    </row>
    <row r="264" spans="1:32" x14ac:dyDescent="0.2">
      <c r="A264" s="14">
        <v>43696</v>
      </c>
      <c r="B264" s="106">
        <v>768</v>
      </c>
      <c r="C264" s="106">
        <v>780</v>
      </c>
      <c r="D264" s="106">
        <v>422</v>
      </c>
      <c r="E264" s="106">
        <v>426</v>
      </c>
      <c r="F264" s="106">
        <v>1.83098591549295</v>
      </c>
      <c r="G264" s="106">
        <v>1.77603605436498</v>
      </c>
      <c r="H264" s="106">
        <v>5.8808663379702503E-2</v>
      </c>
      <c r="I264" s="106">
        <v>0.93438377902219805</v>
      </c>
      <c r="J264" s="106">
        <v>3</v>
      </c>
      <c r="K264" s="106">
        <v>0.90406584950880797</v>
      </c>
      <c r="L264" s="106">
        <v>0.63074884364654504</v>
      </c>
      <c r="M264" s="106">
        <v>0.92163005655293095</v>
      </c>
      <c r="N264" s="106">
        <v>0.74795831026374504</v>
      </c>
      <c r="P264" s="106">
        <v>1.8348447177446825</v>
      </c>
      <c r="Q264" s="106">
        <v>1.7172273909852775</v>
      </c>
      <c r="R264" s="106">
        <v>1.893653381124385</v>
      </c>
      <c r="S264" s="106">
        <v>1.6584187276055751</v>
      </c>
      <c r="AA264" s="106">
        <v>780</v>
      </c>
      <c r="AB264" s="106">
        <v>759.13200000000006</v>
      </c>
      <c r="AE264" s="106">
        <v>20590.47</v>
      </c>
      <c r="AF264" s="106">
        <v>20563.16</v>
      </c>
    </row>
    <row r="265" spans="1:32" x14ac:dyDescent="0.2">
      <c r="A265" s="14">
        <v>43693</v>
      </c>
      <c r="B265" s="106">
        <v>751</v>
      </c>
      <c r="C265" s="106">
        <v>763</v>
      </c>
      <c r="D265" s="106">
        <v>421</v>
      </c>
      <c r="E265" s="106">
        <v>421</v>
      </c>
      <c r="F265" s="106">
        <v>1.81235154394299</v>
      </c>
      <c r="G265" s="106">
        <v>1.7737959046056699</v>
      </c>
      <c r="H265" s="106">
        <v>5.9863336876710999E-2</v>
      </c>
      <c r="I265" s="106">
        <v>0.64406097870432799</v>
      </c>
      <c r="J265" s="106">
        <v>2.13</v>
      </c>
      <c r="K265" s="106">
        <v>0.88145518246871501</v>
      </c>
      <c r="L265" s="106">
        <v>0.78087711956677197</v>
      </c>
      <c r="M265" s="106">
        <v>0.91745733881061597</v>
      </c>
      <c r="N265" s="106">
        <v>0.80247781386219896</v>
      </c>
      <c r="P265" s="106">
        <v>1.8336592414823809</v>
      </c>
      <c r="Q265" s="106">
        <v>1.713932567728959</v>
      </c>
      <c r="R265" s="106">
        <v>1.8935225783590919</v>
      </c>
      <c r="S265" s="106">
        <v>1.654069230852248</v>
      </c>
      <c r="AA265" s="106">
        <v>763</v>
      </c>
      <c r="AB265" s="106">
        <v>750.22199999999998</v>
      </c>
      <c r="AE265" s="106">
        <v>20323.97</v>
      </c>
      <c r="AF265" s="106">
        <v>20418.810000000001</v>
      </c>
    </row>
    <row r="266" spans="1:32" x14ac:dyDescent="0.2">
      <c r="A266" s="14">
        <v>43692</v>
      </c>
      <c r="B266" s="106">
        <v>755</v>
      </c>
      <c r="C266" s="106">
        <v>755</v>
      </c>
      <c r="D266" s="106">
        <v>415</v>
      </c>
      <c r="E266" s="106">
        <v>427</v>
      </c>
      <c r="F266" s="106">
        <v>1.7681498829039799</v>
      </c>
      <c r="G266" s="106">
        <v>1.7715895506864301</v>
      </c>
      <c r="H266" s="106">
        <v>6.1430579956135399E-2</v>
      </c>
      <c r="I266" s="106">
        <v>-5.5992761014245898E-2</v>
      </c>
      <c r="J266" s="106">
        <v>-0.19</v>
      </c>
      <c r="K266" s="106">
        <v>0.85919915060463903</v>
      </c>
      <c r="L266" s="106">
        <v>0.60597920741634803</v>
      </c>
      <c r="M266" s="106">
        <v>0.91388605554891</v>
      </c>
      <c r="N266" s="106">
        <v>0.71913650372900495</v>
      </c>
      <c r="P266" s="106">
        <v>1.8330201306425655</v>
      </c>
      <c r="Q266" s="106">
        <v>1.7101589707302947</v>
      </c>
      <c r="R266" s="106">
        <v>1.894450710598701</v>
      </c>
      <c r="S266" s="106">
        <v>1.6487283907741592</v>
      </c>
      <c r="AA266" s="106">
        <v>755</v>
      </c>
      <c r="AB266" s="106">
        <v>760.91399999999999</v>
      </c>
      <c r="AE266" s="106">
        <v>20324.25</v>
      </c>
      <c r="AF266" s="106">
        <v>20405.650000000001</v>
      </c>
    </row>
    <row r="267" spans="1:32" x14ac:dyDescent="0.2">
      <c r="A267" s="14">
        <v>43691</v>
      </c>
      <c r="B267" s="106">
        <v>767</v>
      </c>
      <c r="C267" s="106">
        <v>770</v>
      </c>
      <c r="D267" s="106">
        <v>427</v>
      </c>
      <c r="E267" s="106">
        <v>424</v>
      </c>
      <c r="F267" s="106">
        <v>1.81603773584905</v>
      </c>
      <c r="G267" s="106">
        <v>1.76970421373034</v>
      </c>
      <c r="H267" s="106">
        <v>6.3637400023349805E-2</v>
      </c>
      <c r="I267" s="106">
        <v>0.72808634704922903</v>
      </c>
      <c r="J267" s="106">
        <v>2.5499999999999998</v>
      </c>
      <c r="K267" s="106">
        <v>0.83355513343710397</v>
      </c>
      <c r="L267" s="106">
        <v>0.67248196708835095</v>
      </c>
      <c r="M267" s="106">
        <v>0.91054437296222501</v>
      </c>
      <c r="N267" s="106">
        <v>0.69166464397841099</v>
      </c>
      <c r="P267" s="106">
        <v>1.8333416137536898</v>
      </c>
      <c r="Q267" s="106">
        <v>1.7060668137069903</v>
      </c>
      <c r="R267" s="106">
        <v>1.8969790137770397</v>
      </c>
      <c r="S267" s="106">
        <v>1.6424294136836404</v>
      </c>
      <c r="AA267" s="106">
        <v>770</v>
      </c>
      <c r="AB267" s="106">
        <v>755.56799999999998</v>
      </c>
      <c r="AE267" s="106">
        <v>20669.990000000002</v>
      </c>
      <c r="AF267" s="106">
        <v>20655.13</v>
      </c>
    </row>
    <row r="268" spans="1:32" x14ac:dyDescent="0.2">
      <c r="A268" s="14">
        <v>43690</v>
      </c>
      <c r="B268" s="106">
        <v>760</v>
      </c>
      <c r="C268" s="106">
        <v>762</v>
      </c>
      <c r="D268" s="106">
        <v>431</v>
      </c>
      <c r="E268" s="106">
        <v>424</v>
      </c>
      <c r="F268" s="106">
        <v>1.7971698113207499</v>
      </c>
      <c r="G268" s="106">
        <v>1.76697301074121</v>
      </c>
      <c r="H268" s="106">
        <v>6.5944119801065904E-2</v>
      </c>
      <c r="I268" s="106">
        <v>0.45791498424176702</v>
      </c>
      <c r="J268" s="106">
        <v>1.68</v>
      </c>
      <c r="K268" s="106">
        <v>0.78927653626360905</v>
      </c>
      <c r="L268" s="106">
        <v>0.83322995679497203</v>
      </c>
      <c r="M268" s="106">
        <v>0.90728406001795903</v>
      </c>
      <c r="N268" s="106">
        <v>0.68135750744155499</v>
      </c>
      <c r="P268" s="106">
        <v>1.832917130542276</v>
      </c>
      <c r="Q268" s="106">
        <v>1.7010288909401441</v>
      </c>
      <c r="R268" s="106">
        <v>1.8988612503433417</v>
      </c>
      <c r="S268" s="106">
        <v>1.6350847711390784</v>
      </c>
      <c r="AA268" s="106">
        <v>762</v>
      </c>
      <c r="AB268" s="106">
        <v>755.56799999999998</v>
      </c>
      <c r="AE268" s="106">
        <v>20432.68</v>
      </c>
      <c r="AF268" s="106">
        <v>20455.439999999999</v>
      </c>
    </row>
    <row r="269" spans="1:32" x14ac:dyDescent="0.2">
      <c r="A269" s="14">
        <v>43686</v>
      </c>
      <c r="B269" s="106">
        <v>772</v>
      </c>
      <c r="C269" s="106">
        <v>767</v>
      </c>
      <c r="D269" s="106">
        <v>438</v>
      </c>
      <c r="E269" s="106">
        <v>438</v>
      </c>
      <c r="F269" s="106">
        <v>1.75114155251141</v>
      </c>
      <c r="G269" s="106">
        <v>1.7646385330081</v>
      </c>
      <c r="H269" s="106">
        <v>6.7903781959488999E-2</v>
      </c>
      <c r="I269" s="106">
        <v>-0.198766255828562</v>
      </c>
      <c r="J269" s="106">
        <v>-0.77</v>
      </c>
      <c r="K269" s="106">
        <v>0.72911951956670196</v>
      </c>
      <c r="L269" s="106">
        <v>0.86438961873725995</v>
      </c>
      <c r="M269" s="106">
        <v>0.90147048914342898</v>
      </c>
      <c r="N269" s="106">
        <v>0.78898759314481104</v>
      </c>
      <c r="P269" s="106">
        <v>1.832542314967589</v>
      </c>
      <c r="Q269" s="106">
        <v>1.696734751048611</v>
      </c>
      <c r="R269" s="106">
        <v>1.900446096927078</v>
      </c>
      <c r="S269" s="106">
        <v>1.6288309690891221</v>
      </c>
      <c r="AA269" s="106">
        <v>767</v>
      </c>
      <c r="AB269" s="106">
        <v>780.51599999999996</v>
      </c>
      <c r="AE269" s="106">
        <v>20758.150000000001</v>
      </c>
      <c r="AF269" s="106">
        <v>20684.82</v>
      </c>
    </row>
    <row r="270" spans="1:32" x14ac:dyDescent="0.2">
      <c r="A270" s="14">
        <v>43685</v>
      </c>
      <c r="B270" s="106">
        <v>783</v>
      </c>
      <c r="C270" s="106">
        <v>776</v>
      </c>
      <c r="D270" s="106">
        <v>441</v>
      </c>
      <c r="E270" s="106">
        <v>440</v>
      </c>
      <c r="F270" s="106">
        <v>1.7636363636363599</v>
      </c>
      <c r="G270" s="106">
        <v>1.76328787592519</v>
      </c>
      <c r="H270" s="106">
        <v>6.9154750423439396E-2</v>
      </c>
      <c r="I270" s="106">
        <v>5.0392447233886598E-3</v>
      </c>
      <c r="J270" s="106">
        <v>0.02</v>
      </c>
      <c r="K270" s="106">
        <v>0.70376389189287603</v>
      </c>
      <c r="L270" s="106">
        <v>0.124418171666873</v>
      </c>
      <c r="M270" s="106">
        <v>0.89648017957325099</v>
      </c>
      <c r="N270" s="106">
        <v>0.88060595981904999</v>
      </c>
      <c r="P270" s="106">
        <v>1.8324426263486293</v>
      </c>
      <c r="Q270" s="106">
        <v>1.6941331255017507</v>
      </c>
      <c r="R270" s="106">
        <v>1.9015973767720689</v>
      </c>
      <c r="S270" s="106">
        <v>1.6249783750783111</v>
      </c>
      <c r="AA270" s="106">
        <v>776</v>
      </c>
      <c r="AB270" s="106">
        <v>784.08</v>
      </c>
      <c r="AE270" s="106">
        <v>20529.29</v>
      </c>
      <c r="AF270" s="106">
        <v>20593.349999999999</v>
      </c>
    </row>
    <row r="271" spans="1:32" x14ac:dyDescent="0.2">
      <c r="A271" s="14">
        <v>43684</v>
      </c>
      <c r="B271" s="106">
        <v>784</v>
      </c>
      <c r="C271" s="106">
        <v>790</v>
      </c>
      <c r="D271" s="106">
        <v>446</v>
      </c>
      <c r="E271" s="106">
        <v>443</v>
      </c>
      <c r="F271" s="106">
        <v>1.78329571106094</v>
      </c>
      <c r="G271" s="106">
        <v>1.76228214821187</v>
      </c>
      <c r="H271" s="106">
        <v>6.9688798726177503E-2</v>
      </c>
      <c r="I271" s="106">
        <v>0.30153429580039598</v>
      </c>
      <c r="J271" s="106">
        <v>1.18</v>
      </c>
      <c r="K271" s="106">
        <v>0.73136598340692704</v>
      </c>
      <c r="L271" s="106">
        <v>5.76281773553243E-2</v>
      </c>
      <c r="M271" s="106">
        <v>0.89128287055400102</v>
      </c>
      <c r="N271" s="106">
        <v>0.83114946112377897</v>
      </c>
      <c r="P271" s="106">
        <v>1.8319709469380476</v>
      </c>
      <c r="Q271" s="106">
        <v>1.6925933494856924</v>
      </c>
      <c r="R271" s="106">
        <v>1.901659745664225</v>
      </c>
      <c r="S271" s="106">
        <v>1.622904550759515</v>
      </c>
      <c r="AA271" s="106">
        <v>790</v>
      </c>
      <c r="AB271" s="106">
        <v>789.42600000000004</v>
      </c>
      <c r="AE271" s="106">
        <v>20548.07</v>
      </c>
      <c r="AF271" s="106">
        <v>20516.560000000001</v>
      </c>
    </row>
    <row r="272" spans="1:32" x14ac:dyDescent="0.2">
      <c r="A272" s="14">
        <v>43683</v>
      </c>
      <c r="B272" s="106">
        <v>768</v>
      </c>
      <c r="C272" s="106">
        <v>788</v>
      </c>
      <c r="D272" s="106">
        <v>425</v>
      </c>
      <c r="E272" s="106">
        <v>446</v>
      </c>
      <c r="F272" s="106">
        <v>1.7668161434977501</v>
      </c>
      <c r="G272" s="106">
        <v>1.7610129106496</v>
      </c>
      <c r="H272" s="106">
        <v>7.0159800431220595E-2</v>
      </c>
      <c r="I272" s="106">
        <v>8.2714500504354999E-2</v>
      </c>
      <c r="J272" s="106">
        <v>0.33</v>
      </c>
      <c r="K272" s="106">
        <v>0.77256071384536795</v>
      </c>
      <c r="L272" s="106">
        <v>0.80301597791364299</v>
      </c>
      <c r="M272" s="106">
        <v>0.88617821864986901</v>
      </c>
      <c r="N272" s="106">
        <v>0.83483987632371404</v>
      </c>
      <c r="P272" s="106">
        <v>1.8311727110808205</v>
      </c>
      <c r="Q272" s="106">
        <v>1.6908531102183795</v>
      </c>
      <c r="R272" s="106">
        <v>1.9013325115120412</v>
      </c>
      <c r="S272" s="106">
        <v>1.6206933097871588</v>
      </c>
      <c r="AA272" s="106">
        <v>788</v>
      </c>
      <c r="AB272" s="106">
        <v>794.77200000000005</v>
      </c>
      <c r="AE272" s="106">
        <v>20325.52</v>
      </c>
      <c r="AF272" s="106">
        <v>20585.310000000001</v>
      </c>
    </row>
    <row r="273" spans="1:32" x14ac:dyDescent="0.2">
      <c r="A273" s="14">
        <v>43682</v>
      </c>
      <c r="B273" s="106">
        <v>802</v>
      </c>
      <c r="C273" s="106">
        <v>794</v>
      </c>
      <c r="D273" s="106">
        <v>450</v>
      </c>
      <c r="E273" s="106">
        <v>440</v>
      </c>
      <c r="F273" s="106">
        <v>1.80454545454545</v>
      </c>
      <c r="G273" s="106">
        <v>1.7599960786820099</v>
      </c>
      <c r="H273" s="106">
        <v>7.0619458138118194E-2</v>
      </c>
      <c r="I273" s="106">
        <v>0.63083712390305202</v>
      </c>
      <c r="J273" s="106">
        <v>2.4700000000000002</v>
      </c>
      <c r="K273" s="106">
        <v>0.74556118194010002</v>
      </c>
      <c r="L273" s="106">
        <v>0.86016235345592296</v>
      </c>
      <c r="M273" s="106">
        <v>0.88098275774164603</v>
      </c>
      <c r="N273" s="106">
        <v>0.83054135551626795</v>
      </c>
      <c r="P273" s="106">
        <v>1.830615536820128</v>
      </c>
      <c r="Q273" s="106">
        <v>1.6893766205438918</v>
      </c>
      <c r="R273" s="106">
        <v>1.9012349949582463</v>
      </c>
      <c r="S273" s="106">
        <v>1.6187571624057735</v>
      </c>
      <c r="AA273" s="106">
        <v>794</v>
      </c>
      <c r="AB273" s="106">
        <v>784.08</v>
      </c>
      <c r="AE273" s="106">
        <v>20909.98</v>
      </c>
      <c r="AF273" s="106">
        <v>20720.29</v>
      </c>
    </row>
    <row r="274" spans="1:32" x14ac:dyDescent="0.2">
      <c r="A274" s="14">
        <v>43679</v>
      </c>
      <c r="B274" s="106">
        <v>826</v>
      </c>
      <c r="C274" s="106">
        <v>810</v>
      </c>
      <c r="D274" s="106">
        <v>470</v>
      </c>
      <c r="E274" s="106">
        <v>455</v>
      </c>
      <c r="F274" s="106">
        <v>1.7802197802197799</v>
      </c>
      <c r="G274" s="106">
        <v>1.75874306069728</v>
      </c>
      <c r="H274" s="106">
        <v>7.0651606709079204E-2</v>
      </c>
      <c r="I274" s="106">
        <v>0.30398062440289397</v>
      </c>
      <c r="J274" s="106">
        <v>1.21</v>
      </c>
      <c r="K274" s="106">
        <v>0.72495557251105303</v>
      </c>
      <c r="L274" s="106">
        <v>0.93031275581519002</v>
      </c>
      <c r="M274" s="106">
        <v>0.87594358922327697</v>
      </c>
      <c r="N274" s="106">
        <v>0.831866030498848</v>
      </c>
      <c r="P274" s="106">
        <v>1.8293946674063593</v>
      </c>
      <c r="Q274" s="106">
        <v>1.6880914539882008</v>
      </c>
      <c r="R274" s="106">
        <v>1.9000462741154385</v>
      </c>
      <c r="S274" s="106">
        <v>1.6174398472791216</v>
      </c>
      <c r="AA274" s="106">
        <v>810</v>
      </c>
      <c r="AB274" s="106">
        <v>810.81000000000006</v>
      </c>
      <c r="AE274" s="106">
        <v>21211.06</v>
      </c>
      <c r="AF274" s="106">
        <v>21087.16</v>
      </c>
    </row>
    <row r="275" spans="1:32" x14ac:dyDescent="0.2">
      <c r="A275" s="14">
        <v>43678</v>
      </c>
      <c r="B275" s="106">
        <v>850</v>
      </c>
      <c r="C275" s="106">
        <v>847</v>
      </c>
      <c r="D275" s="106">
        <v>480</v>
      </c>
      <c r="E275" s="106">
        <v>482</v>
      </c>
      <c r="F275" s="106">
        <v>1.7572614107883799</v>
      </c>
      <c r="G275" s="106">
        <v>1.75810047887823</v>
      </c>
      <c r="H275" s="106">
        <v>7.0672511450686398E-2</v>
      </c>
      <c r="I275" s="106">
        <v>-1.1872623069836099E-2</v>
      </c>
      <c r="J275" s="106">
        <v>-0.05</v>
      </c>
      <c r="K275" s="106">
        <v>0.71992690052292196</v>
      </c>
      <c r="L275" s="106">
        <v>0.945656582709821</v>
      </c>
      <c r="M275" s="106">
        <v>0.87138685371685898</v>
      </c>
      <c r="N275" s="106">
        <v>0.84772063372811002</v>
      </c>
      <c r="P275" s="106">
        <v>1.8287729903289163</v>
      </c>
      <c r="Q275" s="106">
        <v>1.6874279674275436</v>
      </c>
      <c r="R275" s="106">
        <v>1.8994455017796028</v>
      </c>
      <c r="S275" s="106">
        <v>1.6167554559768571</v>
      </c>
      <c r="AA275" s="106">
        <v>847</v>
      </c>
      <c r="AB275" s="106">
        <v>858.92399999999998</v>
      </c>
      <c r="AE275" s="106">
        <v>21361.58</v>
      </c>
      <c r="AF275" s="106">
        <v>21540.99</v>
      </c>
    </row>
    <row r="276" spans="1:32" x14ac:dyDescent="0.2">
      <c r="A276" s="14">
        <v>43677</v>
      </c>
      <c r="B276" s="106">
        <v>868</v>
      </c>
      <c r="C276" s="106">
        <v>868</v>
      </c>
      <c r="D276" s="106">
        <v>482</v>
      </c>
      <c r="E276" s="106">
        <v>482</v>
      </c>
      <c r="F276" s="106">
        <v>1.80082987551867</v>
      </c>
      <c r="G276" s="106">
        <v>1.7578247982791</v>
      </c>
      <c r="H276" s="106">
        <v>7.0715560444624501E-2</v>
      </c>
      <c r="I276" s="106">
        <v>0.60814164476916599</v>
      </c>
      <c r="J276" s="106">
        <v>2.39</v>
      </c>
      <c r="K276" s="106">
        <v>0.71391441388131605</v>
      </c>
      <c r="L276" s="106">
        <v>0.94896171886632097</v>
      </c>
      <c r="M276" s="106">
        <v>0.86839090821506104</v>
      </c>
      <c r="N276" s="106">
        <v>0.75489382799552796</v>
      </c>
      <c r="P276" s="106">
        <v>1.8285403587237246</v>
      </c>
      <c r="Q276" s="106">
        <v>1.6871092378344754</v>
      </c>
      <c r="R276" s="106">
        <v>1.8992559191683489</v>
      </c>
      <c r="S276" s="106">
        <v>1.6163936773898511</v>
      </c>
      <c r="AA276" s="106">
        <v>868</v>
      </c>
      <c r="AB276" s="106">
        <v>858.92399999999998</v>
      </c>
      <c r="AE276" s="106">
        <v>21526.38</v>
      </c>
      <c r="AF276" s="106">
        <v>21521.53</v>
      </c>
    </row>
    <row r="277" spans="1:32" x14ac:dyDescent="0.2">
      <c r="A277" s="14">
        <v>43676</v>
      </c>
      <c r="B277" s="106">
        <v>871</v>
      </c>
      <c r="C277" s="106">
        <v>876</v>
      </c>
      <c r="D277" s="106">
        <v>481</v>
      </c>
      <c r="E277" s="106">
        <v>490</v>
      </c>
      <c r="F277" s="106">
        <v>1.78775510204081</v>
      </c>
      <c r="G277" s="106">
        <v>1.7573801289361399</v>
      </c>
      <c r="H277" s="106">
        <v>7.0548398218069505E-2</v>
      </c>
      <c r="I277" s="106">
        <v>0.43055510645017198</v>
      </c>
      <c r="J277" s="106">
        <v>1.7</v>
      </c>
      <c r="K277" s="106">
        <v>0.71044197792530706</v>
      </c>
      <c r="L277" s="106">
        <v>0.95212284171401995</v>
      </c>
      <c r="M277" s="106">
        <v>0.86765391153837002</v>
      </c>
      <c r="N277" s="106">
        <v>0.56237420584414599</v>
      </c>
      <c r="P277" s="106">
        <v>1.8279285271542094</v>
      </c>
      <c r="Q277" s="106">
        <v>1.6868317307180705</v>
      </c>
      <c r="R277" s="106">
        <v>1.8984769253722789</v>
      </c>
      <c r="S277" s="106">
        <v>1.616283332500001</v>
      </c>
      <c r="AA277" s="106">
        <v>876</v>
      </c>
      <c r="AB277" s="106">
        <v>873.18000000000006</v>
      </c>
      <c r="AE277" s="106">
        <v>21681.82</v>
      </c>
      <c r="AF277" s="106">
        <v>21709.31</v>
      </c>
    </row>
    <row r="278" spans="1:32" x14ac:dyDescent="0.2">
      <c r="A278" s="14">
        <v>43675</v>
      </c>
      <c r="B278" s="106">
        <v>872</v>
      </c>
      <c r="C278" s="106">
        <v>871</v>
      </c>
      <c r="D278" s="106">
        <v>485</v>
      </c>
      <c r="E278" s="106">
        <v>476</v>
      </c>
      <c r="F278" s="106">
        <v>1.8298319327731001</v>
      </c>
      <c r="G278" s="106">
        <v>1.75719930822076</v>
      </c>
      <c r="H278" s="106">
        <v>7.0487666694993595E-2</v>
      </c>
      <c r="I278" s="106">
        <v>1.0304302576312101</v>
      </c>
      <c r="J278" s="106">
        <v>3.97</v>
      </c>
      <c r="K278" s="106">
        <v>0.70281952517468604</v>
      </c>
      <c r="L278" s="106">
        <v>0.95625448394383294</v>
      </c>
      <c r="M278" s="106">
        <v>0.86690150433612601</v>
      </c>
      <c r="N278" s="106">
        <v>0.54503270973985796</v>
      </c>
      <c r="P278" s="106">
        <v>1.8276869749157536</v>
      </c>
      <c r="Q278" s="106">
        <v>1.6867116415257664</v>
      </c>
      <c r="R278" s="106">
        <v>1.8981746416107472</v>
      </c>
      <c r="S278" s="106">
        <v>1.6162239748307727</v>
      </c>
      <c r="AA278" s="106">
        <v>871</v>
      </c>
      <c r="AB278" s="106">
        <v>848.23199999999997</v>
      </c>
      <c r="AE278" s="106">
        <v>21627.55</v>
      </c>
      <c r="AF278" s="106">
        <v>21616.799999999999</v>
      </c>
    </row>
    <row r="279" spans="1:32" x14ac:dyDescent="0.2">
      <c r="A279" s="14">
        <v>43672</v>
      </c>
      <c r="B279" s="106">
        <v>885</v>
      </c>
      <c r="C279" s="106">
        <v>874</v>
      </c>
      <c r="D279" s="106">
        <v>494</v>
      </c>
      <c r="E279" s="106">
        <v>486</v>
      </c>
      <c r="F279" s="106">
        <v>1.7983539094650201</v>
      </c>
      <c r="G279" s="106">
        <v>1.75674094305651</v>
      </c>
      <c r="H279" s="106">
        <v>7.0124702669601899E-2</v>
      </c>
      <c r="I279" s="106">
        <v>0.59341380176066805</v>
      </c>
      <c r="J279" s="106">
        <v>2.31</v>
      </c>
      <c r="K279" s="106">
        <v>0.69735049712955399</v>
      </c>
      <c r="L279" s="106">
        <v>0.34645853068740101</v>
      </c>
      <c r="M279" s="106">
        <v>0.86638790432531299</v>
      </c>
      <c r="N279" s="106">
        <v>0.52225886987134895</v>
      </c>
      <c r="P279" s="106">
        <v>1.8268656457261119</v>
      </c>
      <c r="Q279" s="106">
        <v>1.686616240386908</v>
      </c>
      <c r="R279" s="106">
        <v>1.8969903483957138</v>
      </c>
      <c r="S279" s="106">
        <v>1.6164915377173061</v>
      </c>
      <c r="AA279" s="106">
        <v>874</v>
      </c>
      <c r="AB279" s="106">
        <v>866.05200000000002</v>
      </c>
      <c r="AE279" s="106">
        <v>21700.2</v>
      </c>
      <c r="AF279" s="106">
        <v>21658.15</v>
      </c>
    </row>
    <row r="280" spans="1:32" x14ac:dyDescent="0.2">
      <c r="A280" s="14">
        <v>43671</v>
      </c>
      <c r="B280" s="106">
        <v>884</v>
      </c>
      <c r="C280" s="106">
        <v>883</v>
      </c>
      <c r="D280" s="106">
        <v>480</v>
      </c>
      <c r="E280" s="106">
        <v>496</v>
      </c>
      <c r="F280" s="106">
        <v>1.7802419354838701</v>
      </c>
      <c r="G280" s="106">
        <v>1.7572293375749699</v>
      </c>
      <c r="H280" s="106">
        <v>7.0539153490109599E-2</v>
      </c>
      <c r="I280" s="106">
        <v>0.32623864577731498</v>
      </c>
      <c r="J280" s="106">
        <v>1.29</v>
      </c>
      <c r="K280" s="106">
        <v>0.77584855867721803</v>
      </c>
      <c r="L280" s="106">
        <v>0.88761613229593905</v>
      </c>
      <c r="M280" s="106">
        <v>0.86584775065572095</v>
      </c>
      <c r="N280" s="106">
        <v>0.53571871865597498</v>
      </c>
      <c r="P280" s="106">
        <v>1.8277684910650795</v>
      </c>
      <c r="Q280" s="106">
        <v>1.6866901840848603</v>
      </c>
      <c r="R280" s="106">
        <v>1.8983076445551892</v>
      </c>
      <c r="S280" s="106">
        <v>1.6161510305947506</v>
      </c>
      <c r="AA280" s="106">
        <v>883</v>
      </c>
      <c r="AB280" s="106">
        <v>883.87200000000007</v>
      </c>
      <c r="AE280" s="106">
        <v>21715.95</v>
      </c>
      <c r="AF280" s="106">
        <v>21756.55</v>
      </c>
    </row>
    <row r="281" spans="1:32" x14ac:dyDescent="0.2">
      <c r="A281" s="14">
        <v>43670</v>
      </c>
      <c r="B281" s="106">
        <v>895</v>
      </c>
      <c r="C281" s="106">
        <v>892</v>
      </c>
      <c r="D281" s="106">
        <v>507</v>
      </c>
      <c r="E281" s="106">
        <v>506</v>
      </c>
      <c r="F281" s="106">
        <v>1.76284584980237</v>
      </c>
      <c r="G281" s="106">
        <v>1.7580032294802901</v>
      </c>
      <c r="H281" s="106">
        <v>7.1103515693587097E-2</v>
      </c>
      <c r="I281" s="106">
        <v>6.8106622785592694E-2</v>
      </c>
      <c r="J281" s="106">
        <v>0.27</v>
      </c>
      <c r="K281" s="106">
        <v>0.82814119820599197</v>
      </c>
      <c r="L281" s="106">
        <v>0.84472067661595496</v>
      </c>
      <c r="M281" s="106">
        <v>0.863710225666249</v>
      </c>
      <c r="N281" s="106">
        <v>0.65912293527076005</v>
      </c>
      <c r="P281" s="106">
        <v>1.8291067451738772</v>
      </c>
      <c r="Q281" s="106">
        <v>1.686899713786703</v>
      </c>
      <c r="R281" s="106">
        <v>1.9002102608674643</v>
      </c>
      <c r="S281" s="106">
        <v>1.6157961980931159</v>
      </c>
      <c r="AA281" s="106">
        <v>892</v>
      </c>
      <c r="AB281" s="106">
        <v>901.69200000000001</v>
      </c>
      <c r="AE281" s="106">
        <v>21726.98</v>
      </c>
      <c r="AF281" s="106">
        <v>21709.57</v>
      </c>
    </row>
    <row r="282" spans="1:32" x14ac:dyDescent="0.2">
      <c r="A282" s="14">
        <v>43669</v>
      </c>
      <c r="B282" s="106">
        <v>888</v>
      </c>
      <c r="C282" s="106">
        <v>902</v>
      </c>
      <c r="D282" s="106">
        <v>504</v>
      </c>
      <c r="E282" s="106">
        <v>507</v>
      </c>
      <c r="F282" s="106">
        <v>1.7790927021696199</v>
      </c>
      <c r="G282" s="106">
        <v>1.7595123922542799</v>
      </c>
      <c r="H282" s="106">
        <v>7.2380017250796999E-2</v>
      </c>
      <c r="I282" s="106">
        <v>0.27052093463166299</v>
      </c>
      <c r="J282" s="106">
        <v>1.1000000000000001</v>
      </c>
      <c r="K282" s="106">
        <v>0.85621506571453998</v>
      </c>
      <c r="L282" s="106">
        <v>0.81405697870440297</v>
      </c>
      <c r="M282" s="106">
        <v>0.86150992583185904</v>
      </c>
      <c r="N282" s="106">
        <v>0.68788209201041095</v>
      </c>
      <c r="P282" s="106">
        <v>1.8318924095050768</v>
      </c>
      <c r="Q282" s="106">
        <v>1.687132375003483</v>
      </c>
      <c r="R282" s="106">
        <v>1.9042724267558739</v>
      </c>
      <c r="S282" s="106">
        <v>1.6147523577526859</v>
      </c>
      <c r="AA282" s="106">
        <v>902</v>
      </c>
      <c r="AB282" s="106">
        <v>903.47400000000005</v>
      </c>
      <c r="AE282" s="106">
        <v>21425.439999999999</v>
      </c>
      <c r="AF282" s="106">
        <v>21620.880000000001</v>
      </c>
    </row>
    <row r="283" spans="1:32" x14ac:dyDescent="0.2">
      <c r="A283" s="14">
        <v>43668</v>
      </c>
      <c r="B283" s="106">
        <v>885</v>
      </c>
      <c r="C283" s="106">
        <v>889</v>
      </c>
      <c r="D283" s="106">
        <v>501</v>
      </c>
      <c r="E283" s="106">
        <v>504</v>
      </c>
      <c r="F283" s="106">
        <v>1.76388888888888</v>
      </c>
      <c r="G283" s="106">
        <v>1.7611653058852099</v>
      </c>
      <c r="H283" s="106">
        <v>7.4200897275021604E-2</v>
      </c>
      <c r="I283" s="106">
        <v>3.67055265325835E-2</v>
      </c>
      <c r="J283" s="106">
        <v>0.15</v>
      </c>
      <c r="K283" s="106">
        <v>0.87701377375922795</v>
      </c>
      <c r="L283" s="106">
        <v>0.81479385015363803</v>
      </c>
      <c r="M283" s="106">
        <v>0.85990868879426297</v>
      </c>
      <c r="N283" s="106">
        <v>0.61399734513941195</v>
      </c>
      <c r="P283" s="106">
        <v>1.8353662031602316</v>
      </c>
      <c r="Q283" s="106">
        <v>1.6869644086101883</v>
      </c>
      <c r="R283" s="106">
        <v>1.909567100435253</v>
      </c>
      <c r="S283" s="106">
        <v>1.6127635113351668</v>
      </c>
      <c r="AA283" s="106">
        <v>889</v>
      </c>
      <c r="AB283" s="106">
        <v>898.12800000000004</v>
      </c>
      <c r="AE283" s="106">
        <v>21394.75</v>
      </c>
      <c r="AF283" s="106">
        <v>21416.79</v>
      </c>
    </row>
    <row r="284" spans="1:32" x14ac:dyDescent="0.2">
      <c r="A284" s="14">
        <v>43665</v>
      </c>
      <c r="B284" s="106">
        <v>873</v>
      </c>
      <c r="C284" s="106">
        <v>885</v>
      </c>
      <c r="D284" s="106">
        <v>491</v>
      </c>
      <c r="E284" s="106">
        <v>501</v>
      </c>
      <c r="F284" s="106">
        <v>1.76646706586826</v>
      </c>
      <c r="G284" s="106">
        <v>1.76242475251566</v>
      </c>
      <c r="H284" s="106">
        <v>7.5033411235239503E-2</v>
      </c>
      <c r="I284" s="106">
        <v>5.3873511627102598E-2</v>
      </c>
      <c r="J284" s="106">
        <v>0.23</v>
      </c>
      <c r="K284" s="106">
        <v>0.89054218676956998</v>
      </c>
      <c r="L284" s="106">
        <v>0.134352828233544</v>
      </c>
      <c r="M284" s="106">
        <v>0.85725700512637104</v>
      </c>
      <c r="N284" s="106">
        <v>0.69481502574373399</v>
      </c>
      <c r="P284" s="106">
        <v>1.8374581637508995</v>
      </c>
      <c r="Q284" s="106">
        <v>1.6873913412804205</v>
      </c>
      <c r="R284" s="106">
        <v>1.9124915749861391</v>
      </c>
      <c r="S284" s="106">
        <v>1.6123579300451809</v>
      </c>
      <c r="AA284" s="106">
        <v>885</v>
      </c>
      <c r="AB284" s="106">
        <v>892.78200000000004</v>
      </c>
      <c r="AE284" s="106">
        <v>21146.5</v>
      </c>
      <c r="AF284" s="106">
        <v>21466.99</v>
      </c>
    </row>
    <row r="285" spans="1:32" x14ac:dyDescent="0.2">
      <c r="A285" s="14">
        <v>43664</v>
      </c>
      <c r="B285" s="106">
        <v>885</v>
      </c>
      <c r="C285" s="106">
        <v>873</v>
      </c>
      <c r="D285" s="106">
        <v>497</v>
      </c>
      <c r="E285" s="106">
        <v>491</v>
      </c>
      <c r="F285" s="106">
        <v>1.77800407331975</v>
      </c>
      <c r="G285" s="106">
        <v>1.7636527789918199</v>
      </c>
      <c r="H285" s="106">
        <v>7.5838885574463902E-2</v>
      </c>
      <c r="I285" s="106">
        <v>0.189233982266759</v>
      </c>
      <c r="J285" s="106">
        <v>0.81</v>
      </c>
      <c r="K285" s="106">
        <v>0.89846239330163802</v>
      </c>
      <c r="L285" s="106">
        <v>0.15261349874051899</v>
      </c>
      <c r="M285" s="106">
        <v>0.85444085016039595</v>
      </c>
      <c r="N285" s="106">
        <v>0.70166649941498904</v>
      </c>
      <c r="P285" s="106">
        <v>1.8394916645662838</v>
      </c>
      <c r="Q285" s="106">
        <v>1.6878138934173561</v>
      </c>
      <c r="R285" s="106">
        <v>1.9153305501407478</v>
      </c>
      <c r="S285" s="106">
        <v>1.611975007842892</v>
      </c>
      <c r="AA285" s="106">
        <v>873</v>
      </c>
      <c r="AB285" s="106">
        <v>874.96199999999999</v>
      </c>
      <c r="AE285" s="106">
        <v>21336.799999999999</v>
      </c>
      <c r="AF285" s="106">
        <v>21046.240000000002</v>
      </c>
    </row>
    <row r="286" spans="1:32" x14ac:dyDescent="0.2">
      <c r="A286" s="14">
        <v>43663</v>
      </c>
      <c r="B286" s="106">
        <v>894</v>
      </c>
      <c r="C286" s="106">
        <v>889</v>
      </c>
      <c r="D286" s="106">
        <v>499</v>
      </c>
      <c r="E286" s="106">
        <v>499</v>
      </c>
      <c r="F286" s="106">
        <v>1.7815631262525</v>
      </c>
      <c r="G286" s="106">
        <v>1.7649706885561001</v>
      </c>
      <c r="H286" s="106">
        <v>7.6927846175079098E-2</v>
      </c>
      <c r="I286" s="106">
        <v>0.21568831731802901</v>
      </c>
      <c r="J286" s="106">
        <v>0.93</v>
      </c>
      <c r="K286" s="106">
        <v>0.906390167757541</v>
      </c>
      <c r="L286" s="106">
        <v>0.15427027994147899</v>
      </c>
      <c r="M286" s="106">
        <v>0.85306979759109103</v>
      </c>
      <c r="N286" s="106">
        <v>0.61911700129372305</v>
      </c>
      <c r="P286" s="106">
        <v>1.8418985347311791</v>
      </c>
      <c r="Q286" s="106">
        <v>1.688042842381021</v>
      </c>
      <c r="R286" s="106">
        <v>1.9188263809062582</v>
      </c>
      <c r="S286" s="106">
        <v>1.6111149962059419</v>
      </c>
      <c r="AA286" s="106">
        <v>889</v>
      </c>
      <c r="AB286" s="106">
        <v>889.21799999999996</v>
      </c>
      <c r="AE286" s="106">
        <v>21474.63</v>
      </c>
      <c r="AF286" s="106">
        <v>21469.18</v>
      </c>
    </row>
    <row r="287" spans="1:32" x14ac:dyDescent="0.2">
      <c r="A287" s="14">
        <v>43662</v>
      </c>
      <c r="B287" s="106">
        <v>907</v>
      </c>
      <c r="C287" s="106">
        <v>897</v>
      </c>
      <c r="D287" s="106">
        <v>501</v>
      </c>
      <c r="E287" s="106">
        <v>498</v>
      </c>
      <c r="F287" s="106">
        <v>1.8012048192771</v>
      </c>
      <c r="G287" s="106">
        <v>1.7665272480026699</v>
      </c>
      <c r="H287" s="106">
        <v>7.8414543736519904E-2</v>
      </c>
      <c r="I287" s="106">
        <v>0.44223392271399797</v>
      </c>
      <c r="J287" s="106">
        <v>1.93</v>
      </c>
      <c r="K287" s="106">
        <v>0.91298363165283303</v>
      </c>
      <c r="L287" s="106">
        <v>0.14415110406649301</v>
      </c>
      <c r="M287" s="106">
        <v>0.85213065833080603</v>
      </c>
      <c r="N287" s="106">
        <v>0.586816816550642</v>
      </c>
      <c r="P287" s="106">
        <v>1.8449417917391897</v>
      </c>
      <c r="Q287" s="106">
        <v>1.6881127042661501</v>
      </c>
      <c r="R287" s="106">
        <v>1.9233563354757097</v>
      </c>
      <c r="S287" s="106">
        <v>1.6096981605296301</v>
      </c>
      <c r="AA287" s="106">
        <v>897</v>
      </c>
      <c r="AB287" s="106">
        <v>887.43600000000004</v>
      </c>
      <c r="AE287" s="106">
        <v>21644.38</v>
      </c>
      <c r="AF287" s="106">
        <v>21535.25</v>
      </c>
    </row>
    <row r="288" spans="1:32" x14ac:dyDescent="0.2">
      <c r="A288" s="14">
        <v>43658</v>
      </c>
      <c r="B288" s="106">
        <v>910</v>
      </c>
      <c r="C288" s="106">
        <v>912</v>
      </c>
      <c r="D288" s="106">
        <v>504</v>
      </c>
      <c r="E288" s="106">
        <v>501</v>
      </c>
      <c r="F288" s="106">
        <v>1.8203592814371199</v>
      </c>
      <c r="G288" s="106">
        <v>1.7673199269150399</v>
      </c>
      <c r="H288" s="106">
        <v>7.9058928514559507E-2</v>
      </c>
      <c r="I288" s="106">
        <v>0.67088380172403195</v>
      </c>
      <c r="J288" s="106">
        <v>2.91</v>
      </c>
      <c r="K288" s="106">
        <v>0.92208897533854794</v>
      </c>
      <c r="L288" s="106">
        <v>0.15918153630058199</v>
      </c>
      <c r="M288" s="106">
        <v>0.85078576959738905</v>
      </c>
      <c r="N288" s="106">
        <v>0.59472186873518396</v>
      </c>
      <c r="P288" s="106">
        <v>1.8463788554295995</v>
      </c>
      <c r="Q288" s="106">
        <v>1.6882609984004804</v>
      </c>
      <c r="R288" s="106">
        <v>1.925437783944159</v>
      </c>
      <c r="S288" s="106">
        <v>1.6092020698859208</v>
      </c>
      <c r="AA288" s="106">
        <v>912</v>
      </c>
      <c r="AB288" s="106">
        <v>892.78200000000004</v>
      </c>
      <c r="AE288" s="106">
        <v>21720.14</v>
      </c>
      <c r="AF288" s="106">
        <v>21685.9</v>
      </c>
    </row>
    <row r="289" spans="1:32" x14ac:dyDescent="0.2">
      <c r="A289" s="14">
        <v>43657</v>
      </c>
      <c r="B289" s="106">
        <v>903</v>
      </c>
      <c r="C289" s="106">
        <v>906</v>
      </c>
      <c r="D289" s="106">
        <v>507</v>
      </c>
      <c r="E289" s="106">
        <v>505</v>
      </c>
      <c r="F289" s="106">
        <v>1.7940594059405901</v>
      </c>
      <c r="G289" s="106">
        <v>1.76768086341683</v>
      </c>
      <c r="H289" s="106">
        <v>7.9361465572045001E-2</v>
      </c>
      <c r="I289" s="106">
        <v>0.33238477053840099</v>
      </c>
      <c r="J289" s="106">
        <v>1.47</v>
      </c>
      <c r="K289" s="106">
        <v>0.92487159827824805</v>
      </c>
      <c r="L289" s="106">
        <v>0.150623391968491</v>
      </c>
      <c r="M289" s="106">
        <v>0.84961568357114703</v>
      </c>
      <c r="N289" s="106">
        <v>0.56748590555237699</v>
      </c>
      <c r="P289" s="106">
        <v>1.8470423289888749</v>
      </c>
      <c r="Q289" s="106">
        <v>1.688319397844785</v>
      </c>
      <c r="R289" s="106">
        <v>1.92640379456092</v>
      </c>
      <c r="S289" s="106">
        <v>1.6089579322727399</v>
      </c>
      <c r="AA289" s="106">
        <v>906</v>
      </c>
      <c r="AB289" s="106">
        <v>899.91</v>
      </c>
      <c r="AE289" s="106">
        <v>21547.19</v>
      </c>
      <c r="AF289" s="106">
        <v>21643.53</v>
      </c>
    </row>
    <row r="290" spans="1:32" x14ac:dyDescent="0.2">
      <c r="A290" s="14">
        <v>43656</v>
      </c>
      <c r="B290" s="106">
        <v>906</v>
      </c>
      <c r="C290" s="106">
        <v>901</v>
      </c>
      <c r="D290" s="106">
        <v>518</v>
      </c>
      <c r="E290" s="106">
        <v>512</v>
      </c>
      <c r="F290" s="106">
        <v>1.759765625</v>
      </c>
      <c r="G290" s="106">
        <v>1.7688267380042899</v>
      </c>
      <c r="H290" s="106">
        <v>8.03483623666396E-2</v>
      </c>
      <c r="I290" s="106">
        <v>-0.112772839886272</v>
      </c>
      <c r="J290" s="106">
        <v>-0.51</v>
      </c>
      <c r="K290" s="106">
        <v>0.92694097192895997</v>
      </c>
      <c r="L290" s="106">
        <v>0.17371824908827699</v>
      </c>
      <c r="M290" s="106">
        <v>0.84869055219446699</v>
      </c>
      <c r="N290" s="106">
        <v>0.54467718551463096</v>
      </c>
      <c r="P290" s="106">
        <v>1.8491751003709296</v>
      </c>
      <c r="Q290" s="106">
        <v>1.6884783756376502</v>
      </c>
      <c r="R290" s="106">
        <v>1.929523462737569</v>
      </c>
      <c r="S290" s="106">
        <v>1.6081300132710108</v>
      </c>
      <c r="AA290" s="106">
        <v>901</v>
      </c>
      <c r="AB290" s="106">
        <v>912.38400000000001</v>
      </c>
      <c r="AE290" s="106">
        <v>21499.46</v>
      </c>
      <c r="AF290" s="106">
        <v>21533.48</v>
      </c>
    </row>
    <row r="291" spans="1:32" x14ac:dyDescent="0.2">
      <c r="A291" s="14">
        <v>43655</v>
      </c>
      <c r="B291" s="106">
        <v>911</v>
      </c>
      <c r="C291" s="106">
        <v>910</v>
      </c>
      <c r="D291" s="106">
        <v>520</v>
      </c>
      <c r="E291" s="106">
        <v>521</v>
      </c>
      <c r="F291" s="106">
        <v>1.7466410748560399</v>
      </c>
      <c r="G291" s="106">
        <v>1.7702965296709601</v>
      </c>
      <c r="H291" s="106">
        <v>8.1173177321352596E-2</v>
      </c>
      <c r="I291" s="106">
        <v>-0.291419599374178</v>
      </c>
      <c r="J291" s="106">
        <v>-1.35</v>
      </c>
      <c r="K291" s="106">
        <v>0.92793732874407497</v>
      </c>
      <c r="L291" s="106">
        <v>0.211784624505063</v>
      </c>
      <c r="M291" s="106">
        <v>0.84818978938359202</v>
      </c>
      <c r="N291" s="106">
        <v>0.53407495297801599</v>
      </c>
      <c r="P291" s="106">
        <v>1.8514697069923127</v>
      </c>
      <c r="Q291" s="106">
        <v>1.6891233523496074</v>
      </c>
      <c r="R291" s="106">
        <v>1.9326428843136654</v>
      </c>
      <c r="S291" s="106">
        <v>1.6079501750282548</v>
      </c>
      <c r="AA291" s="106">
        <v>910</v>
      </c>
      <c r="AB291" s="106">
        <v>928.42200000000003</v>
      </c>
      <c r="AE291" s="106">
        <v>21598.15</v>
      </c>
      <c r="AF291" s="106">
        <v>21565.15</v>
      </c>
    </row>
    <row r="292" spans="1:32" x14ac:dyDescent="0.2">
      <c r="A292" s="14">
        <v>43654</v>
      </c>
      <c r="B292" s="106">
        <v>923</v>
      </c>
      <c r="C292" s="106">
        <v>910</v>
      </c>
      <c r="D292" s="106">
        <v>524</v>
      </c>
      <c r="E292" s="106">
        <v>522</v>
      </c>
      <c r="F292" s="106">
        <v>1.74329501915708</v>
      </c>
      <c r="G292" s="106">
        <v>1.77174453220033</v>
      </c>
      <c r="H292" s="106">
        <v>8.1705171425608902E-2</v>
      </c>
      <c r="I292" s="106">
        <v>-0.34819721379755803</v>
      </c>
      <c r="J292" s="106">
        <v>-1.63</v>
      </c>
      <c r="K292" s="106">
        <v>0.92880024875561096</v>
      </c>
      <c r="L292" s="106">
        <v>0.24899711102754299</v>
      </c>
      <c r="M292" s="106">
        <v>0.84821455375661103</v>
      </c>
      <c r="N292" s="106">
        <v>0.50016324810488499</v>
      </c>
      <c r="P292" s="106">
        <v>1.853449703625939</v>
      </c>
      <c r="Q292" s="106">
        <v>1.6900393607747211</v>
      </c>
      <c r="R292" s="106">
        <v>1.9351548750515479</v>
      </c>
      <c r="S292" s="106">
        <v>1.6083341893491121</v>
      </c>
      <c r="AA292" s="106">
        <v>910</v>
      </c>
      <c r="AB292" s="106">
        <v>930.20400000000006</v>
      </c>
      <c r="AE292" s="106">
        <v>21665.79</v>
      </c>
      <c r="AF292" s="106">
        <v>21534.35</v>
      </c>
    </row>
    <row r="293" spans="1:32" x14ac:dyDescent="0.2">
      <c r="A293" s="14">
        <v>43651</v>
      </c>
      <c r="B293" s="106">
        <v>919</v>
      </c>
      <c r="C293" s="106">
        <v>920</v>
      </c>
      <c r="D293" s="106">
        <v>521</v>
      </c>
      <c r="E293" s="106">
        <v>523</v>
      </c>
      <c r="F293" s="106">
        <v>1.7590822179732299</v>
      </c>
      <c r="G293" s="106">
        <v>1.77311254724362</v>
      </c>
      <c r="H293" s="106">
        <v>8.2075481940676806E-2</v>
      </c>
      <c r="I293" s="106">
        <v>-0.170944220352367</v>
      </c>
      <c r="J293" s="106">
        <v>-0.8</v>
      </c>
      <c r="K293" s="106">
        <v>0.92734990016436103</v>
      </c>
      <c r="L293" s="106">
        <v>0.36576278492527597</v>
      </c>
      <c r="M293" s="106">
        <v>0.84823414864376701</v>
      </c>
      <c r="N293" s="106">
        <v>0.49218998286579302</v>
      </c>
      <c r="P293" s="106">
        <v>1.8551880291842968</v>
      </c>
      <c r="Q293" s="106">
        <v>1.6910370653029432</v>
      </c>
      <c r="R293" s="106">
        <v>1.9372635111249736</v>
      </c>
      <c r="S293" s="106">
        <v>1.6089615833622664</v>
      </c>
      <c r="AA293" s="106">
        <v>920</v>
      </c>
      <c r="AB293" s="106">
        <v>931.98599999999999</v>
      </c>
      <c r="AE293" s="106">
        <v>21703.61</v>
      </c>
      <c r="AF293" s="106">
        <v>21746.38</v>
      </c>
    </row>
    <row r="294" spans="1:32" x14ac:dyDescent="0.2">
      <c r="A294" s="14">
        <v>43650</v>
      </c>
      <c r="B294" s="106">
        <v>917</v>
      </c>
      <c r="C294" s="106">
        <v>918</v>
      </c>
      <c r="D294" s="106">
        <v>530</v>
      </c>
      <c r="E294" s="106">
        <v>526</v>
      </c>
      <c r="F294" s="106">
        <v>1.74524714828897</v>
      </c>
      <c r="G294" s="106">
        <v>1.77400690354261</v>
      </c>
      <c r="H294" s="106">
        <v>8.2282921223669495E-2</v>
      </c>
      <c r="I294" s="106">
        <v>-0.34952277855404101</v>
      </c>
      <c r="J294" s="106">
        <v>-1.65</v>
      </c>
      <c r="K294" s="106">
        <v>0.92598468893413499</v>
      </c>
      <c r="L294" s="106">
        <v>0.42864736074773502</v>
      </c>
      <c r="M294" s="106">
        <v>0.84800050414485895</v>
      </c>
      <c r="N294" s="106">
        <v>0.48336176693605198</v>
      </c>
      <c r="P294" s="106">
        <v>1.8562898247662796</v>
      </c>
      <c r="Q294" s="106">
        <v>1.6917239823189405</v>
      </c>
      <c r="R294" s="106">
        <v>1.9385727459899491</v>
      </c>
      <c r="S294" s="106">
        <v>1.609441061095271</v>
      </c>
      <c r="AA294" s="106">
        <v>918</v>
      </c>
      <c r="AB294" s="106">
        <v>937.33199999999999</v>
      </c>
      <c r="AE294" s="106">
        <v>21740.93</v>
      </c>
      <c r="AF294" s="106">
        <v>21702.45</v>
      </c>
    </row>
    <row r="295" spans="1:32" x14ac:dyDescent="0.2">
      <c r="A295" s="14">
        <v>43649</v>
      </c>
      <c r="B295" s="106">
        <v>900</v>
      </c>
      <c r="C295" s="106">
        <v>911</v>
      </c>
      <c r="D295" s="106">
        <v>527</v>
      </c>
      <c r="E295" s="106">
        <v>522</v>
      </c>
      <c r="F295" s="106">
        <v>1.7452107279693401</v>
      </c>
      <c r="G295" s="106">
        <v>1.77528088849743</v>
      </c>
      <c r="H295" s="106">
        <v>8.2566972339572497E-2</v>
      </c>
      <c r="I295" s="106">
        <v>-0.36419114902767302</v>
      </c>
      <c r="J295" s="106">
        <v>-1.72</v>
      </c>
      <c r="K295" s="106">
        <v>0.92327737783042796</v>
      </c>
      <c r="L295" s="106">
        <v>0.47847674258974798</v>
      </c>
      <c r="M295" s="106">
        <v>0.84775105856388999</v>
      </c>
      <c r="N295" s="106">
        <v>0.44829684284787502</v>
      </c>
      <c r="P295" s="106">
        <v>1.8578478608370026</v>
      </c>
      <c r="Q295" s="106">
        <v>1.6927139161578575</v>
      </c>
      <c r="R295" s="106">
        <v>1.9404148331765749</v>
      </c>
      <c r="S295" s="106">
        <v>1.6101469438182852</v>
      </c>
      <c r="AA295" s="106">
        <v>911</v>
      </c>
      <c r="AB295" s="106">
        <v>930.20400000000006</v>
      </c>
      <c r="AE295" s="106">
        <v>21684.07</v>
      </c>
      <c r="AF295" s="106">
        <v>21638.16</v>
      </c>
    </row>
    <row r="296" spans="1:32" x14ac:dyDescent="0.2">
      <c r="A296" s="14">
        <v>43648</v>
      </c>
      <c r="B296" s="106">
        <v>901</v>
      </c>
      <c r="C296" s="106">
        <v>902</v>
      </c>
      <c r="D296" s="106">
        <v>530</v>
      </c>
      <c r="E296" s="106">
        <v>530</v>
      </c>
      <c r="F296" s="106">
        <v>1.70188679245283</v>
      </c>
      <c r="G296" s="106">
        <v>1.77628835238134</v>
      </c>
      <c r="H296" s="106">
        <v>8.26548516254169E-2</v>
      </c>
      <c r="I296" s="106">
        <v>-0.90014752268504195</v>
      </c>
      <c r="J296" s="106">
        <v>-4.37</v>
      </c>
      <c r="K296" s="106">
        <v>0.91867668307932704</v>
      </c>
      <c r="L296" s="106">
        <v>0.60677319032600197</v>
      </c>
      <c r="M296" s="106">
        <v>0.84746031039124603</v>
      </c>
      <c r="N296" s="106">
        <v>0.43313804524084898</v>
      </c>
      <c r="P296" s="106">
        <v>1.8589432040067568</v>
      </c>
      <c r="Q296" s="106">
        <v>1.6936335007559231</v>
      </c>
      <c r="R296" s="106">
        <v>1.9415980556321737</v>
      </c>
      <c r="S296" s="106">
        <v>1.6109786491305063</v>
      </c>
      <c r="AA296" s="106">
        <v>902</v>
      </c>
      <c r="AB296" s="106">
        <v>944.46</v>
      </c>
      <c r="AE296" s="106">
        <v>21699.43</v>
      </c>
      <c r="AF296" s="106">
        <v>21754.27</v>
      </c>
    </row>
    <row r="297" spans="1:32" x14ac:dyDescent="0.2">
      <c r="A297" s="14">
        <v>43647</v>
      </c>
      <c r="B297" s="106">
        <v>885</v>
      </c>
      <c r="C297" s="106">
        <v>899</v>
      </c>
      <c r="D297" s="106">
        <v>523</v>
      </c>
      <c r="E297" s="106">
        <v>533</v>
      </c>
      <c r="F297" s="106">
        <v>1.6866791744840499</v>
      </c>
      <c r="G297" s="106">
        <v>1.7776549882908499</v>
      </c>
      <c r="H297" s="106">
        <v>8.2259796648508396E-2</v>
      </c>
      <c r="I297" s="106">
        <v>-1.10595719310541</v>
      </c>
      <c r="J297" s="106">
        <v>-5.39</v>
      </c>
      <c r="K297" s="106">
        <v>0.91558426586941899</v>
      </c>
      <c r="L297" s="106">
        <v>0.59531807623511801</v>
      </c>
      <c r="M297" s="106">
        <v>0.84699949342319802</v>
      </c>
      <c r="N297" s="106">
        <v>0.43138495755449302</v>
      </c>
      <c r="P297" s="106">
        <v>1.8599147849393582</v>
      </c>
      <c r="Q297" s="106">
        <v>1.6953951916423415</v>
      </c>
      <c r="R297" s="106">
        <v>1.9421745815878666</v>
      </c>
      <c r="S297" s="106">
        <v>1.6131353949938332</v>
      </c>
      <c r="AA297" s="106">
        <v>899</v>
      </c>
      <c r="AB297" s="106">
        <v>949.80600000000004</v>
      </c>
      <c r="AE297" s="106">
        <v>21566.27</v>
      </c>
      <c r="AF297" s="106">
        <v>21729.97</v>
      </c>
    </row>
    <row r="298" spans="1:32" x14ac:dyDescent="0.2">
      <c r="A298" s="14">
        <v>43644</v>
      </c>
      <c r="B298" s="106">
        <v>878</v>
      </c>
      <c r="C298" s="106">
        <v>874</v>
      </c>
      <c r="D298" s="106">
        <v>520</v>
      </c>
      <c r="E298" s="106">
        <v>516</v>
      </c>
      <c r="F298" s="106">
        <v>1.6937984496123999</v>
      </c>
      <c r="G298" s="106">
        <v>1.7794744725759699</v>
      </c>
      <c r="H298" s="106">
        <v>8.1734905176917796E-2</v>
      </c>
      <c r="I298" s="106">
        <v>-1.04821829520844</v>
      </c>
      <c r="J298" s="106">
        <v>-5.0599999999999996</v>
      </c>
      <c r="K298" s="106">
        <v>0.89957108763000104</v>
      </c>
      <c r="L298" s="106">
        <v>0.83429762541725705</v>
      </c>
      <c r="M298" s="106">
        <v>0.84683390111224999</v>
      </c>
      <c r="N298" s="106">
        <v>0.42506712713924699</v>
      </c>
      <c r="P298" s="106">
        <v>1.8612093777528878</v>
      </c>
      <c r="Q298" s="106">
        <v>1.6977395673990521</v>
      </c>
      <c r="R298" s="106">
        <v>1.9429442829298056</v>
      </c>
      <c r="S298" s="106">
        <v>1.6160046622221342</v>
      </c>
      <c r="AA298" s="106">
        <v>874</v>
      </c>
      <c r="AB298" s="106">
        <v>919.51200000000006</v>
      </c>
      <c r="AE298" s="106">
        <v>21282.22</v>
      </c>
      <c r="AF298" s="106">
        <v>21275.919999999998</v>
      </c>
    </row>
    <row r="299" spans="1:32" x14ac:dyDescent="0.2">
      <c r="A299" s="14">
        <v>43643</v>
      </c>
      <c r="B299" s="106">
        <v>878</v>
      </c>
      <c r="C299" s="106">
        <v>884</v>
      </c>
      <c r="D299" s="106">
        <v>506</v>
      </c>
      <c r="E299" s="106">
        <v>518</v>
      </c>
      <c r="F299" s="106">
        <v>1.7065637065637</v>
      </c>
      <c r="G299" s="106">
        <v>1.78064924392093</v>
      </c>
      <c r="H299" s="106">
        <v>8.1125962192024295E-2</v>
      </c>
      <c r="I299" s="106">
        <v>-0.91321613150020198</v>
      </c>
      <c r="J299" s="106">
        <v>-4.34</v>
      </c>
      <c r="K299" s="106">
        <v>0.89634543644680298</v>
      </c>
      <c r="L299" s="106">
        <v>0.71731028485570403</v>
      </c>
      <c r="M299" s="106">
        <v>0.84653521144086796</v>
      </c>
      <c r="N299" s="106">
        <v>0.45195619650537699</v>
      </c>
      <c r="P299" s="106">
        <v>1.8617752061129544</v>
      </c>
      <c r="Q299" s="106">
        <v>1.6995232817289057</v>
      </c>
      <c r="R299" s="106">
        <v>1.9429011683049786</v>
      </c>
      <c r="S299" s="106">
        <v>1.6183973195368815</v>
      </c>
      <c r="AA299" s="106">
        <v>884</v>
      </c>
      <c r="AB299" s="106">
        <v>923.07600000000002</v>
      </c>
      <c r="AE299" s="106">
        <v>21156.880000000001</v>
      </c>
      <c r="AF299" s="106">
        <v>21338.17</v>
      </c>
    </row>
    <row r="300" spans="1:32" x14ac:dyDescent="0.2">
      <c r="A300" s="14">
        <v>43642</v>
      </c>
      <c r="B300" s="106">
        <v>865</v>
      </c>
      <c r="C300" s="106">
        <v>876</v>
      </c>
      <c r="D300" s="106">
        <v>504</v>
      </c>
      <c r="E300" s="106">
        <v>501</v>
      </c>
      <c r="F300" s="106">
        <v>1.7485029940119701</v>
      </c>
      <c r="G300" s="106">
        <v>1.78137701445762</v>
      </c>
      <c r="H300" s="106">
        <v>8.0701804785373005E-2</v>
      </c>
      <c r="I300" s="106">
        <v>-0.40735173808168201</v>
      </c>
      <c r="J300" s="106">
        <v>-1.88</v>
      </c>
      <c r="K300" s="106">
        <v>0.89184212390865902</v>
      </c>
      <c r="L300" s="106">
        <v>0.70115871070285696</v>
      </c>
      <c r="M300" s="106">
        <v>0.84568224259285296</v>
      </c>
      <c r="N300" s="106">
        <v>0.41147555420502901</v>
      </c>
      <c r="P300" s="106">
        <v>1.8620788192429929</v>
      </c>
      <c r="Q300" s="106">
        <v>1.7006752096722471</v>
      </c>
      <c r="R300" s="106">
        <v>1.942780624028366</v>
      </c>
      <c r="S300" s="106">
        <v>1.6199734048868739</v>
      </c>
      <c r="AA300" s="106">
        <v>876</v>
      </c>
      <c r="AB300" s="106">
        <v>892.78200000000004</v>
      </c>
      <c r="AE300" s="106">
        <v>21067.68</v>
      </c>
      <c r="AF300" s="106">
        <v>21086.59</v>
      </c>
    </row>
    <row r="301" spans="1:32" x14ac:dyDescent="0.2">
      <c r="A301" s="14">
        <v>43641</v>
      </c>
      <c r="B301" s="106">
        <v>867</v>
      </c>
      <c r="C301" s="106">
        <v>872</v>
      </c>
      <c r="D301" s="106">
        <v>510</v>
      </c>
      <c r="E301" s="106">
        <v>510</v>
      </c>
      <c r="F301" s="106">
        <v>1.70980392156862</v>
      </c>
      <c r="G301" s="106">
        <v>1.7809532180875101</v>
      </c>
      <c r="H301" s="106">
        <v>8.0956381623522103E-2</v>
      </c>
      <c r="I301" s="106">
        <v>-0.87885964135307204</v>
      </c>
      <c r="J301" s="106">
        <v>-4.16</v>
      </c>
      <c r="K301" s="106">
        <v>0.88775913818347196</v>
      </c>
      <c r="L301" s="106">
        <v>0.76092481278723201</v>
      </c>
      <c r="M301" s="106">
        <v>0.84495292492808005</v>
      </c>
      <c r="N301" s="106">
        <v>0.39787096151971302</v>
      </c>
      <c r="P301" s="106">
        <v>1.8619095997110322</v>
      </c>
      <c r="Q301" s="106">
        <v>1.6999968364639879</v>
      </c>
      <c r="R301" s="106">
        <v>1.9428659813345543</v>
      </c>
      <c r="S301" s="106">
        <v>1.6190404548404658</v>
      </c>
      <c r="AA301" s="106">
        <v>872</v>
      </c>
      <c r="AB301" s="106">
        <v>908.82</v>
      </c>
      <c r="AE301" s="106">
        <v>21238.07</v>
      </c>
      <c r="AF301" s="106">
        <v>21193.81</v>
      </c>
    </row>
    <row r="302" spans="1:32" x14ac:dyDescent="0.2">
      <c r="A302" s="14">
        <v>43640</v>
      </c>
      <c r="B302" s="106">
        <v>865</v>
      </c>
      <c r="C302" s="106">
        <v>867</v>
      </c>
      <c r="D302" s="106">
        <v>505</v>
      </c>
      <c r="E302" s="106">
        <v>510</v>
      </c>
      <c r="F302" s="106">
        <v>1.7</v>
      </c>
      <c r="G302" s="106">
        <v>1.7816099007080699</v>
      </c>
      <c r="H302" s="106">
        <v>8.0575442197621805E-2</v>
      </c>
      <c r="I302" s="106">
        <v>-1.01283838452805</v>
      </c>
      <c r="J302" s="106">
        <v>-4.8</v>
      </c>
      <c r="K302" s="106">
        <v>0.88220685124325404</v>
      </c>
      <c r="L302" s="106">
        <v>0.75937685892481699</v>
      </c>
      <c r="M302" s="106">
        <v>0.84439291906486202</v>
      </c>
      <c r="N302" s="106">
        <v>0.369713462237238</v>
      </c>
      <c r="P302" s="106">
        <v>1.8621853429056916</v>
      </c>
      <c r="Q302" s="106">
        <v>1.7010344585104482</v>
      </c>
      <c r="R302" s="106">
        <v>1.9427607851033135</v>
      </c>
      <c r="S302" s="106">
        <v>1.6204590163128263</v>
      </c>
      <c r="AA302" s="106">
        <v>867</v>
      </c>
      <c r="AB302" s="106">
        <v>908.82</v>
      </c>
      <c r="AE302" s="106">
        <v>21223.56</v>
      </c>
      <c r="AF302" s="106">
        <v>21285.99</v>
      </c>
    </row>
    <row r="303" spans="1:32" x14ac:dyDescent="0.2">
      <c r="A303" s="14">
        <v>43637</v>
      </c>
      <c r="B303" s="106">
        <v>876</v>
      </c>
      <c r="C303" s="106">
        <v>856</v>
      </c>
      <c r="D303" s="106">
        <v>500</v>
      </c>
      <c r="E303" s="106">
        <v>503</v>
      </c>
      <c r="F303" s="106">
        <v>1.70178926441351</v>
      </c>
      <c r="G303" s="106">
        <v>1.7825379007080699</v>
      </c>
      <c r="H303" s="106">
        <v>8.0029129231974694E-2</v>
      </c>
      <c r="I303" s="106">
        <v>-1.0089905646791899</v>
      </c>
      <c r="J303" s="106">
        <v>-4.74</v>
      </c>
      <c r="K303" s="106">
        <v>0.88006798749771598</v>
      </c>
      <c r="L303" s="106">
        <v>0.75754179433409896</v>
      </c>
      <c r="M303" s="106">
        <v>0.84345925372559305</v>
      </c>
      <c r="N303" s="106">
        <v>0.42574435867157501</v>
      </c>
      <c r="P303" s="106">
        <v>1.8625670299400445</v>
      </c>
      <c r="Q303" s="106">
        <v>1.7025087714760954</v>
      </c>
      <c r="R303" s="106">
        <v>1.9425961591720193</v>
      </c>
      <c r="S303" s="106">
        <v>1.6224796422441206</v>
      </c>
      <c r="AA303" s="106">
        <v>856</v>
      </c>
      <c r="AB303" s="106">
        <v>896.346</v>
      </c>
      <c r="AE303" s="106">
        <v>21487.67</v>
      </c>
      <c r="AF303" s="106">
        <v>21258.639999999999</v>
      </c>
    </row>
    <row r="304" spans="1:32" x14ac:dyDescent="0.2">
      <c r="A304" s="14">
        <v>43636</v>
      </c>
      <c r="B304" s="106">
        <v>893</v>
      </c>
      <c r="C304" s="106">
        <v>877</v>
      </c>
      <c r="D304" s="106">
        <v>503</v>
      </c>
      <c r="E304" s="106">
        <v>504</v>
      </c>
      <c r="F304" s="106">
        <v>1.74007936507936</v>
      </c>
      <c r="G304" s="106">
        <v>1.78301849178224</v>
      </c>
      <c r="H304" s="106">
        <v>7.9650103538420405E-2</v>
      </c>
      <c r="I304" s="106">
        <v>-0.53909693516177404</v>
      </c>
      <c r="J304" s="106">
        <v>-2.4700000000000002</v>
      </c>
      <c r="K304" s="106">
        <v>0.87848318491327504</v>
      </c>
      <c r="L304" s="106">
        <v>0.78832609557841005</v>
      </c>
      <c r="M304" s="106">
        <v>0.84278796934451705</v>
      </c>
      <c r="N304" s="106">
        <v>0.42377646489630699</v>
      </c>
      <c r="P304" s="106">
        <v>1.8626685953206605</v>
      </c>
      <c r="Q304" s="106">
        <v>1.7033683882438195</v>
      </c>
      <c r="R304" s="106">
        <v>1.9423186988590808</v>
      </c>
      <c r="S304" s="106">
        <v>1.6237182847053993</v>
      </c>
      <c r="AA304" s="106">
        <v>877</v>
      </c>
      <c r="AB304" s="106">
        <v>898.12800000000004</v>
      </c>
      <c r="AE304" s="106">
        <v>21417.74</v>
      </c>
      <c r="AF304" s="106">
        <v>21462.86</v>
      </c>
    </row>
    <row r="305" spans="1:32" x14ac:dyDescent="0.2">
      <c r="A305" s="14">
        <v>43635</v>
      </c>
      <c r="B305" s="106">
        <v>882</v>
      </c>
      <c r="C305" s="106">
        <v>889</v>
      </c>
      <c r="D305" s="106">
        <v>500</v>
      </c>
      <c r="E305" s="106">
        <v>504</v>
      </c>
      <c r="F305" s="106">
        <v>1.76388888888888</v>
      </c>
      <c r="G305" s="106">
        <v>1.7830343647981099</v>
      </c>
      <c r="H305" s="106">
        <v>7.9641663036983695E-2</v>
      </c>
      <c r="I305" s="106">
        <v>-0.24039523007372701</v>
      </c>
      <c r="J305" s="106">
        <v>-1.0900000000000001</v>
      </c>
      <c r="K305" s="106">
        <v>0.87537856835041195</v>
      </c>
      <c r="L305" s="106">
        <v>0.74578774550311</v>
      </c>
      <c r="M305" s="106">
        <v>0.84214211201425404</v>
      </c>
      <c r="N305" s="106">
        <v>0.42509522731874499</v>
      </c>
      <c r="P305" s="106">
        <v>1.8626760278350936</v>
      </c>
      <c r="Q305" s="106">
        <v>1.7033927017611263</v>
      </c>
      <c r="R305" s="106">
        <v>1.9423176908720774</v>
      </c>
      <c r="S305" s="106">
        <v>1.6237510387241425</v>
      </c>
      <c r="AA305" s="106">
        <v>889</v>
      </c>
      <c r="AB305" s="106">
        <v>898.12800000000004</v>
      </c>
      <c r="AE305" s="106">
        <v>21223.17</v>
      </c>
      <c r="AF305" s="106">
        <v>21333.87</v>
      </c>
    </row>
    <row r="306" spans="1:32" x14ac:dyDescent="0.2">
      <c r="A306" s="14">
        <v>43634</v>
      </c>
      <c r="B306" s="106">
        <v>888</v>
      </c>
      <c r="C306" s="106">
        <v>879</v>
      </c>
      <c r="D306" s="106">
        <v>500</v>
      </c>
      <c r="E306" s="106">
        <v>492</v>
      </c>
      <c r="F306" s="106">
        <v>1.7865853658536499</v>
      </c>
      <c r="G306" s="106">
        <v>1.7827809381431099</v>
      </c>
      <c r="H306" s="106">
        <v>7.9732371683482905E-2</v>
      </c>
      <c r="I306" s="106">
        <v>4.7714969844917202E-2</v>
      </c>
      <c r="J306" s="106">
        <v>0.21</v>
      </c>
      <c r="K306" s="106">
        <v>0.86884033781914305</v>
      </c>
      <c r="L306" s="106">
        <v>0.81394771454682902</v>
      </c>
      <c r="M306" s="106">
        <v>0.84115763180471503</v>
      </c>
      <c r="N306" s="106">
        <v>0.42481648316642101</v>
      </c>
      <c r="P306" s="106">
        <v>1.8625133098265927</v>
      </c>
      <c r="Q306" s="106">
        <v>1.7030485664596271</v>
      </c>
      <c r="R306" s="106">
        <v>1.9422456815100757</v>
      </c>
      <c r="S306" s="106">
        <v>1.6233161947761441</v>
      </c>
      <c r="AA306" s="106">
        <v>879</v>
      </c>
      <c r="AB306" s="106">
        <v>876.74400000000003</v>
      </c>
      <c r="AE306" s="106">
        <v>21111.77</v>
      </c>
      <c r="AF306" s="106">
        <v>20972.71</v>
      </c>
    </row>
    <row r="307" spans="1:32" x14ac:dyDescent="0.2">
      <c r="A307" s="14">
        <v>43633</v>
      </c>
      <c r="B307" s="106">
        <v>888</v>
      </c>
      <c r="C307" s="106">
        <v>891</v>
      </c>
      <c r="D307" s="106">
        <v>502</v>
      </c>
      <c r="E307" s="106">
        <v>500</v>
      </c>
      <c r="F307" s="106">
        <v>1.782</v>
      </c>
      <c r="G307" s="106">
        <v>1.7825874082784401</v>
      </c>
      <c r="H307" s="106">
        <v>7.9740517526183705E-2</v>
      </c>
      <c r="I307" s="106">
        <v>-7.3664969411769698E-3</v>
      </c>
      <c r="J307" s="106">
        <v>-0.03</v>
      </c>
      <c r="K307" s="106">
        <v>0.86365911835856701</v>
      </c>
      <c r="L307" s="106">
        <v>0.78287593765880004</v>
      </c>
      <c r="M307" s="106">
        <v>0.84058695635154701</v>
      </c>
      <c r="N307" s="106">
        <v>0.41332799107725499</v>
      </c>
      <c r="P307" s="106">
        <v>1.8623279258046237</v>
      </c>
      <c r="Q307" s="106">
        <v>1.7028468907522565</v>
      </c>
      <c r="R307" s="106">
        <v>1.9420684433308075</v>
      </c>
      <c r="S307" s="106">
        <v>1.6231063732260727</v>
      </c>
      <c r="AA307" s="106">
        <v>891</v>
      </c>
      <c r="AB307" s="106">
        <v>891</v>
      </c>
      <c r="AE307" s="106">
        <v>21094.959999999999</v>
      </c>
      <c r="AF307" s="106">
        <v>21124</v>
      </c>
    </row>
    <row r="308" spans="1:32" x14ac:dyDescent="0.2">
      <c r="A308" s="14"/>
    </row>
    <row r="309" spans="1:32" x14ac:dyDescent="0.2">
      <c r="A309" s="14"/>
    </row>
    <row r="310" spans="1:32" x14ac:dyDescent="0.2">
      <c r="A310" s="14"/>
    </row>
    <row r="311" spans="1:32" x14ac:dyDescent="0.2">
      <c r="A311" s="14"/>
      <c r="L311" s="15"/>
    </row>
    <row r="312" spans="1:32" x14ac:dyDescent="0.2">
      <c r="A312" s="14"/>
    </row>
    <row r="313" spans="1:32" x14ac:dyDescent="0.2">
      <c r="A313" s="14"/>
      <c r="L313" s="15"/>
    </row>
    <row r="314" spans="1:32" x14ac:dyDescent="0.2">
      <c r="A314" s="14"/>
      <c r="L314" s="15"/>
    </row>
    <row r="315" spans="1:32" x14ac:dyDescent="0.2">
      <c r="A315" s="14"/>
    </row>
    <row r="316" spans="1:32" x14ac:dyDescent="0.2">
      <c r="A316" s="14"/>
    </row>
    <row r="317" spans="1:32" x14ac:dyDescent="0.2">
      <c r="A317" s="14"/>
    </row>
    <row r="318" spans="1:32" x14ac:dyDescent="0.2">
      <c r="A318" s="14"/>
    </row>
    <row r="319" spans="1:32" x14ac:dyDescent="0.2">
      <c r="A319" s="14"/>
    </row>
    <row r="320" spans="1:32" x14ac:dyDescent="0.2">
      <c r="A320" s="14"/>
    </row>
    <row r="321" spans="1:12" x14ac:dyDescent="0.2">
      <c r="A321" s="14"/>
    </row>
    <row r="322" spans="1:12" x14ac:dyDescent="0.2">
      <c r="A322" s="14"/>
    </row>
    <row r="323" spans="1:12" x14ac:dyDescent="0.2">
      <c r="A323" s="14"/>
    </row>
    <row r="324" spans="1:12" x14ac:dyDescent="0.2">
      <c r="A324" s="14"/>
    </row>
    <row r="325" spans="1:12" x14ac:dyDescent="0.2">
      <c r="A325" s="14"/>
    </row>
    <row r="326" spans="1:12" x14ac:dyDescent="0.2">
      <c r="A326" s="14"/>
      <c r="L326" s="15"/>
    </row>
    <row r="327" spans="1:12" x14ac:dyDescent="0.2">
      <c r="A327" s="14"/>
    </row>
    <row r="328" spans="1:12" x14ac:dyDescent="0.2">
      <c r="A328" s="14"/>
      <c r="L328" s="15"/>
    </row>
    <row r="329" spans="1:12" x14ac:dyDescent="0.2">
      <c r="A329" s="14"/>
      <c r="L329" s="15"/>
    </row>
    <row r="330" spans="1:12" x14ac:dyDescent="0.2">
      <c r="A330" s="14"/>
      <c r="L330" s="15"/>
    </row>
    <row r="331" spans="1:12" x14ac:dyDescent="0.2">
      <c r="A331" s="14"/>
      <c r="L331" s="15"/>
    </row>
    <row r="332" spans="1:12" x14ac:dyDescent="0.2">
      <c r="A332" s="14"/>
    </row>
    <row r="333" spans="1:12" x14ac:dyDescent="0.2">
      <c r="A333" s="14"/>
      <c r="L333" s="15"/>
    </row>
    <row r="334" spans="1:12" x14ac:dyDescent="0.2">
      <c r="A334" s="14"/>
      <c r="L334" s="15"/>
    </row>
    <row r="335" spans="1:12" x14ac:dyDescent="0.2">
      <c r="A335" s="14"/>
    </row>
    <row r="336" spans="1:12" x14ac:dyDescent="0.2">
      <c r="A336" s="14"/>
      <c r="L336" s="15"/>
    </row>
    <row r="337" spans="1:12" x14ac:dyDescent="0.2">
      <c r="A337" s="14"/>
    </row>
    <row r="338" spans="1:12" x14ac:dyDescent="0.2">
      <c r="A338" s="14"/>
    </row>
    <row r="339" spans="1:12" x14ac:dyDescent="0.2">
      <c r="A339" s="14"/>
      <c r="L339" s="15"/>
    </row>
    <row r="340" spans="1:12" x14ac:dyDescent="0.2">
      <c r="A340" s="14"/>
    </row>
    <row r="341" spans="1:12" x14ac:dyDescent="0.2">
      <c r="A341" s="14"/>
    </row>
    <row r="342" spans="1:12" x14ac:dyDescent="0.2">
      <c r="A342" s="14"/>
    </row>
    <row r="343" spans="1:12" x14ac:dyDescent="0.2">
      <c r="A343" s="14"/>
    </row>
    <row r="344" spans="1:12" x14ac:dyDescent="0.2">
      <c r="A344" s="14"/>
    </row>
    <row r="345" spans="1:12" x14ac:dyDescent="0.2">
      <c r="A345" s="14"/>
    </row>
    <row r="346" spans="1:12" x14ac:dyDescent="0.2">
      <c r="A346" s="14"/>
    </row>
    <row r="347" spans="1:12" x14ac:dyDescent="0.2">
      <c r="A347" s="14"/>
    </row>
    <row r="348" spans="1:12" x14ac:dyDescent="0.2">
      <c r="A348" s="14"/>
    </row>
    <row r="349" spans="1:12" x14ac:dyDescent="0.2">
      <c r="A349" s="14"/>
    </row>
    <row r="350" spans="1:12" x14ac:dyDescent="0.2">
      <c r="A350" s="14"/>
    </row>
    <row r="351" spans="1:12" x14ac:dyDescent="0.2">
      <c r="A351" s="14"/>
    </row>
    <row r="352" spans="1:12" x14ac:dyDescent="0.2">
      <c r="A352" s="14"/>
    </row>
    <row r="353" spans="1:12" x14ac:dyDescent="0.2">
      <c r="A353" s="14"/>
    </row>
    <row r="354" spans="1:12" x14ac:dyDescent="0.2">
      <c r="A354" s="14"/>
    </row>
    <row r="355" spans="1:12" x14ac:dyDescent="0.2">
      <c r="A355" s="14"/>
      <c r="L355" s="15"/>
    </row>
    <row r="356" spans="1:12" x14ac:dyDescent="0.2">
      <c r="A356" s="14"/>
      <c r="L356" s="15"/>
    </row>
    <row r="357" spans="1:12" x14ac:dyDescent="0.2">
      <c r="A357" s="14"/>
      <c r="L357" s="15"/>
    </row>
    <row r="358" spans="1:12" x14ac:dyDescent="0.2">
      <c r="A358" s="14"/>
      <c r="L358" s="15"/>
    </row>
    <row r="359" spans="1:12" x14ac:dyDescent="0.2">
      <c r="A359" s="14"/>
      <c r="L359" s="15"/>
    </row>
    <row r="360" spans="1:12" x14ac:dyDescent="0.2">
      <c r="A360" s="14"/>
      <c r="L360" s="15"/>
    </row>
    <row r="361" spans="1:12" x14ac:dyDescent="0.2">
      <c r="A361" s="14"/>
      <c r="L361" s="15"/>
    </row>
    <row r="362" spans="1:12" x14ac:dyDescent="0.2">
      <c r="A362" s="14"/>
      <c r="L362" s="15"/>
    </row>
    <row r="363" spans="1:12" x14ac:dyDescent="0.2">
      <c r="A363" s="14"/>
    </row>
    <row r="364" spans="1:12" x14ac:dyDescent="0.2">
      <c r="A364" s="14"/>
      <c r="L364" s="15"/>
    </row>
    <row r="365" spans="1:12" x14ac:dyDescent="0.2">
      <c r="A365" s="14"/>
      <c r="L365" s="15"/>
    </row>
    <row r="366" spans="1:12" x14ac:dyDescent="0.2">
      <c r="A366" s="14"/>
      <c r="L366" s="15"/>
    </row>
    <row r="367" spans="1:12" x14ac:dyDescent="0.2">
      <c r="A367" s="14"/>
      <c r="L367" s="15"/>
    </row>
    <row r="368" spans="1:12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  <c r="L385" s="15"/>
    </row>
    <row r="386" spans="1:12" x14ac:dyDescent="0.2">
      <c r="A386" s="14"/>
      <c r="L386" s="15"/>
    </row>
    <row r="387" spans="1:12" x14ac:dyDescent="0.2">
      <c r="A387" s="14"/>
      <c r="L387" s="15"/>
    </row>
    <row r="388" spans="1:12" x14ac:dyDescent="0.2">
      <c r="A388" s="14"/>
    </row>
    <row r="389" spans="1:12" x14ac:dyDescent="0.2">
      <c r="A389" s="14"/>
    </row>
    <row r="390" spans="1:12" x14ac:dyDescent="0.2">
      <c r="A390" s="14"/>
    </row>
    <row r="391" spans="1:12" x14ac:dyDescent="0.2">
      <c r="A391" s="14"/>
    </row>
    <row r="392" spans="1:12" x14ac:dyDescent="0.2">
      <c r="A392" s="14"/>
    </row>
    <row r="393" spans="1:12" x14ac:dyDescent="0.2">
      <c r="A393" s="14"/>
    </row>
    <row r="394" spans="1:12" x14ac:dyDescent="0.2">
      <c r="A394" s="14"/>
      <c r="L394" s="15"/>
    </row>
    <row r="395" spans="1:12" x14ac:dyDescent="0.2">
      <c r="A395" s="14"/>
      <c r="L395" s="15"/>
    </row>
    <row r="396" spans="1:12" x14ac:dyDescent="0.2">
      <c r="A396" s="14"/>
      <c r="L396" s="15"/>
    </row>
    <row r="397" spans="1:12" x14ac:dyDescent="0.2">
      <c r="A397" s="14"/>
      <c r="L397" s="15"/>
    </row>
    <row r="398" spans="1:12" x14ac:dyDescent="0.2">
      <c r="A398" s="14"/>
      <c r="L398" s="15"/>
    </row>
    <row r="399" spans="1:12" x14ac:dyDescent="0.2">
      <c r="A399" s="14"/>
      <c r="L399" s="15"/>
    </row>
    <row r="400" spans="1:12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2" x14ac:dyDescent="0.2">
      <c r="A417" s="14"/>
      <c r="L417" s="15"/>
    </row>
    <row r="418" spans="1:12" x14ac:dyDescent="0.2">
      <c r="A418" s="14"/>
      <c r="L418" s="15"/>
    </row>
    <row r="419" spans="1:12" x14ac:dyDescent="0.2">
      <c r="A419" s="14"/>
      <c r="L419" s="15"/>
    </row>
    <row r="420" spans="1:12" x14ac:dyDescent="0.2">
      <c r="A420" s="14"/>
      <c r="L420" s="15"/>
    </row>
    <row r="421" spans="1:12" x14ac:dyDescent="0.2">
      <c r="A421" s="14"/>
      <c r="L421" s="15"/>
    </row>
    <row r="422" spans="1:12" x14ac:dyDescent="0.2">
      <c r="A422" s="14"/>
    </row>
    <row r="423" spans="1:12" x14ac:dyDescent="0.2">
      <c r="A423" s="14"/>
    </row>
    <row r="424" spans="1:12" x14ac:dyDescent="0.2">
      <c r="A424" s="14"/>
    </row>
    <row r="425" spans="1:12" x14ac:dyDescent="0.2">
      <c r="A425" s="14"/>
    </row>
    <row r="426" spans="1:12" x14ac:dyDescent="0.2">
      <c r="A426" s="14"/>
      <c r="L426" s="15"/>
    </row>
    <row r="427" spans="1:12" x14ac:dyDescent="0.2">
      <c r="A427" s="14"/>
    </row>
    <row r="428" spans="1:12" x14ac:dyDescent="0.2">
      <c r="A428" s="14"/>
    </row>
    <row r="429" spans="1:12" x14ac:dyDescent="0.2">
      <c r="A429" s="14"/>
    </row>
    <row r="430" spans="1:12" x14ac:dyDescent="0.2">
      <c r="A430" s="14"/>
    </row>
    <row r="431" spans="1:12" x14ac:dyDescent="0.2">
      <c r="A431" s="14"/>
    </row>
    <row r="432" spans="1:12" x14ac:dyDescent="0.2">
      <c r="A432" s="14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10"/>
    </row>
    <row r="665" spans="1:1" x14ac:dyDescent="0.2">
      <c r="A665" s="310"/>
    </row>
    <row r="666" spans="1:1" x14ac:dyDescent="0.2">
      <c r="A666" s="310"/>
    </row>
    <row r="667" spans="1:1" x14ac:dyDescent="0.2">
      <c r="A667" s="310"/>
    </row>
    <row r="668" spans="1:1" x14ac:dyDescent="0.2">
      <c r="A668" s="310"/>
    </row>
    <row r="669" spans="1:1" x14ac:dyDescent="0.2">
      <c r="A669" s="310"/>
    </row>
    <row r="670" spans="1:1" x14ac:dyDescent="0.2">
      <c r="A670" s="310"/>
    </row>
    <row r="671" spans="1:1" x14ac:dyDescent="0.2">
      <c r="A671" s="310"/>
    </row>
    <row r="672" spans="1:1" x14ac:dyDescent="0.2">
      <c r="A672" s="310"/>
    </row>
    <row r="673" spans="1:12" x14ac:dyDescent="0.2">
      <c r="A673" s="310"/>
    </row>
    <row r="674" spans="1:12" x14ac:dyDescent="0.2">
      <c r="A674" s="310"/>
    </row>
    <row r="675" spans="1:12" x14ac:dyDescent="0.2">
      <c r="A675" s="310"/>
    </row>
    <row r="676" spans="1:12" x14ac:dyDescent="0.2">
      <c r="A676" s="310"/>
      <c r="L676" s="15"/>
    </row>
    <row r="677" spans="1:12" x14ac:dyDescent="0.2">
      <c r="A677" s="310"/>
    </row>
    <row r="678" spans="1:12" x14ac:dyDescent="0.2">
      <c r="A678" s="310"/>
    </row>
    <row r="679" spans="1:12" x14ac:dyDescent="0.2">
      <c r="A679" s="310"/>
    </row>
    <row r="680" spans="1:12" x14ac:dyDescent="0.2">
      <c r="A680" s="310"/>
    </row>
    <row r="681" spans="1:12" x14ac:dyDescent="0.2">
      <c r="A681" s="310"/>
    </row>
    <row r="682" spans="1:12" x14ac:dyDescent="0.2">
      <c r="A682" s="310"/>
    </row>
    <row r="683" spans="1:12" x14ac:dyDescent="0.2">
      <c r="A683" s="310"/>
    </row>
    <row r="684" spans="1:12" x14ac:dyDescent="0.2">
      <c r="A684" s="310"/>
    </row>
    <row r="685" spans="1:12" x14ac:dyDescent="0.2">
      <c r="A685" s="310"/>
    </row>
    <row r="686" spans="1:12" x14ac:dyDescent="0.2">
      <c r="A686" s="310"/>
    </row>
    <row r="687" spans="1:12" x14ac:dyDescent="0.2">
      <c r="A687" s="310"/>
    </row>
    <row r="688" spans="1:12" x14ac:dyDescent="0.2">
      <c r="A688" s="310"/>
    </row>
    <row r="689" spans="1:1" x14ac:dyDescent="0.2">
      <c r="A689" s="310"/>
    </row>
    <row r="690" spans="1:1" x14ac:dyDescent="0.2">
      <c r="A690" s="310"/>
    </row>
    <row r="691" spans="1:1" x14ac:dyDescent="0.2">
      <c r="A691" s="310"/>
    </row>
    <row r="692" spans="1:1" x14ac:dyDescent="0.2">
      <c r="A692" s="310"/>
    </row>
    <row r="693" spans="1:1" x14ac:dyDescent="0.2">
      <c r="A693" s="310"/>
    </row>
    <row r="694" spans="1:1" x14ac:dyDescent="0.2">
      <c r="A694" s="310"/>
    </row>
    <row r="695" spans="1:1" x14ac:dyDescent="0.2">
      <c r="A695" s="310"/>
    </row>
    <row r="696" spans="1:1" x14ac:dyDescent="0.2">
      <c r="A696" s="310"/>
    </row>
    <row r="697" spans="1:1" x14ac:dyDescent="0.2">
      <c r="A697" s="310"/>
    </row>
    <row r="698" spans="1:1" x14ac:dyDescent="0.2">
      <c r="A698" s="310"/>
    </row>
    <row r="699" spans="1:1" x14ac:dyDescent="0.2">
      <c r="A699" s="310"/>
    </row>
    <row r="700" spans="1:1" x14ac:dyDescent="0.2">
      <c r="A700" s="310"/>
    </row>
    <row r="701" spans="1:1" x14ac:dyDescent="0.2">
      <c r="A701" s="310"/>
    </row>
    <row r="702" spans="1:1" x14ac:dyDescent="0.2">
      <c r="A702" s="310"/>
    </row>
    <row r="703" spans="1:1" x14ac:dyDescent="0.2">
      <c r="A703" s="310"/>
    </row>
    <row r="704" spans="1:1" x14ac:dyDescent="0.2">
      <c r="A704" s="310"/>
    </row>
    <row r="705" spans="1:1" x14ac:dyDescent="0.2">
      <c r="A705" s="310"/>
    </row>
    <row r="706" spans="1:1" x14ac:dyDescent="0.2">
      <c r="A706" s="310"/>
    </row>
    <row r="707" spans="1:1" x14ac:dyDescent="0.2">
      <c r="A707" s="310"/>
    </row>
    <row r="708" spans="1:1" x14ac:dyDescent="0.2">
      <c r="A708" s="310"/>
    </row>
    <row r="709" spans="1:1" x14ac:dyDescent="0.2">
      <c r="A709" s="310"/>
    </row>
    <row r="710" spans="1:1" x14ac:dyDescent="0.2">
      <c r="A710" s="310"/>
    </row>
    <row r="711" spans="1:1" x14ac:dyDescent="0.2">
      <c r="A711" s="310"/>
    </row>
    <row r="712" spans="1:1" x14ac:dyDescent="0.2">
      <c r="A712" s="310"/>
    </row>
    <row r="713" spans="1:1" x14ac:dyDescent="0.2">
      <c r="A713" s="310"/>
    </row>
    <row r="714" spans="1:1" x14ac:dyDescent="0.2">
      <c r="A714" s="310"/>
    </row>
    <row r="715" spans="1:1" x14ac:dyDescent="0.2">
      <c r="A715" s="310"/>
    </row>
    <row r="716" spans="1:1" x14ac:dyDescent="0.2">
      <c r="A716" s="310"/>
    </row>
    <row r="717" spans="1:1" x14ac:dyDescent="0.2">
      <c r="A717" s="310"/>
    </row>
    <row r="718" spans="1:1" x14ac:dyDescent="0.2">
      <c r="A718" s="310"/>
    </row>
    <row r="719" spans="1:1" x14ac:dyDescent="0.2">
      <c r="A719" s="310"/>
    </row>
    <row r="720" spans="1:1" x14ac:dyDescent="0.2">
      <c r="A720" s="310"/>
    </row>
    <row r="721" spans="1:1" x14ac:dyDescent="0.2">
      <c r="A721" s="310"/>
    </row>
    <row r="722" spans="1:1" x14ac:dyDescent="0.2">
      <c r="A722" s="310"/>
    </row>
    <row r="723" spans="1:1" x14ac:dyDescent="0.2">
      <c r="A723" s="310"/>
    </row>
    <row r="724" spans="1:1" x14ac:dyDescent="0.2">
      <c r="A724" s="310"/>
    </row>
    <row r="725" spans="1:1" x14ac:dyDescent="0.2">
      <c r="A725" s="310"/>
    </row>
    <row r="726" spans="1:1" x14ac:dyDescent="0.2">
      <c r="A726" s="310"/>
    </row>
    <row r="727" spans="1:1" x14ac:dyDescent="0.2">
      <c r="A727" s="310"/>
    </row>
    <row r="728" spans="1:1" x14ac:dyDescent="0.2">
      <c r="A728" s="310"/>
    </row>
    <row r="729" spans="1:1" x14ac:dyDescent="0.2">
      <c r="A729" s="310"/>
    </row>
    <row r="730" spans="1:1" x14ac:dyDescent="0.2">
      <c r="A730" s="310"/>
    </row>
    <row r="731" spans="1:1" x14ac:dyDescent="0.2">
      <c r="A731" s="310"/>
    </row>
    <row r="732" spans="1:1" x14ac:dyDescent="0.2">
      <c r="A732" s="310"/>
    </row>
    <row r="733" spans="1:1" x14ac:dyDescent="0.2">
      <c r="A733" s="310"/>
    </row>
    <row r="734" spans="1:1" x14ac:dyDescent="0.2">
      <c r="A734" s="310"/>
    </row>
    <row r="735" spans="1:1" x14ac:dyDescent="0.2">
      <c r="A735" s="310"/>
    </row>
    <row r="736" spans="1:1" x14ac:dyDescent="0.2">
      <c r="A736" s="310"/>
    </row>
    <row r="737" spans="1:1" x14ac:dyDescent="0.2">
      <c r="A737" s="310"/>
    </row>
    <row r="738" spans="1:1" x14ac:dyDescent="0.2">
      <c r="A738" s="310"/>
    </row>
    <row r="739" spans="1:1" x14ac:dyDescent="0.2">
      <c r="A739" s="310"/>
    </row>
    <row r="740" spans="1:1" x14ac:dyDescent="0.2">
      <c r="A740" s="310"/>
    </row>
    <row r="741" spans="1:1" x14ac:dyDescent="0.2">
      <c r="A741" s="310"/>
    </row>
    <row r="742" spans="1:1" x14ac:dyDescent="0.2">
      <c r="A742" s="310"/>
    </row>
    <row r="743" spans="1:1" x14ac:dyDescent="0.2">
      <c r="A743" s="310"/>
    </row>
    <row r="744" spans="1:1" x14ac:dyDescent="0.2">
      <c r="A744" s="310"/>
    </row>
    <row r="745" spans="1:1" x14ac:dyDescent="0.2">
      <c r="A745" s="310"/>
    </row>
    <row r="746" spans="1:1" x14ac:dyDescent="0.2">
      <c r="A746" s="310"/>
    </row>
    <row r="747" spans="1:1" x14ac:dyDescent="0.2">
      <c r="A747" s="310"/>
    </row>
    <row r="748" spans="1:1" x14ac:dyDescent="0.2">
      <c r="A748" s="310"/>
    </row>
    <row r="749" spans="1:1" x14ac:dyDescent="0.2">
      <c r="A749" s="310"/>
    </row>
    <row r="750" spans="1:1" x14ac:dyDescent="0.2">
      <c r="A750" s="310"/>
    </row>
    <row r="751" spans="1:1" x14ac:dyDescent="0.2">
      <c r="A751" s="310"/>
    </row>
    <row r="752" spans="1:1" x14ac:dyDescent="0.2">
      <c r="A752" s="310"/>
    </row>
    <row r="753" spans="1:1" x14ac:dyDescent="0.2">
      <c r="A753" s="310"/>
    </row>
    <row r="754" spans="1:1" x14ac:dyDescent="0.2">
      <c r="A754" s="310"/>
    </row>
    <row r="755" spans="1:1" x14ac:dyDescent="0.2">
      <c r="A755" s="310"/>
    </row>
    <row r="756" spans="1:1" x14ac:dyDescent="0.2">
      <c r="A756" s="310"/>
    </row>
    <row r="757" spans="1:1" x14ac:dyDescent="0.2">
      <c r="A757" s="310"/>
    </row>
    <row r="758" spans="1:1" x14ac:dyDescent="0.2">
      <c r="A758" s="310"/>
    </row>
    <row r="759" spans="1:1" x14ac:dyDescent="0.2">
      <c r="A759" s="310"/>
    </row>
    <row r="760" spans="1:1" x14ac:dyDescent="0.2">
      <c r="A760" s="310"/>
    </row>
    <row r="761" spans="1:1" x14ac:dyDescent="0.2">
      <c r="A761" s="310"/>
    </row>
    <row r="762" spans="1:1" x14ac:dyDescent="0.2">
      <c r="A762" s="310"/>
    </row>
    <row r="763" spans="1:1" x14ac:dyDescent="0.2">
      <c r="A763" s="310"/>
    </row>
    <row r="764" spans="1:1" x14ac:dyDescent="0.2">
      <c r="A764" s="310"/>
    </row>
    <row r="765" spans="1:1" x14ac:dyDescent="0.2">
      <c r="A765" s="310"/>
    </row>
    <row r="766" spans="1:1" x14ac:dyDescent="0.2">
      <c r="A766" s="310"/>
    </row>
    <row r="767" spans="1:1" x14ac:dyDescent="0.2">
      <c r="A767" s="310"/>
    </row>
    <row r="768" spans="1:1" x14ac:dyDescent="0.2">
      <c r="A768" s="310"/>
    </row>
    <row r="769" spans="1:1" x14ac:dyDescent="0.2">
      <c r="A769" s="310"/>
    </row>
    <row r="770" spans="1:1" x14ac:dyDescent="0.2">
      <c r="A770" s="310"/>
    </row>
    <row r="771" spans="1:1" x14ac:dyDescent="0.2">
      <c r="A771" s="310"/>
    </row>
    <row r="772" spans="1:1" x14ac:dyDescent="0.2">
      <c r="A772" s="310"/>
    </row>
    <row r="773" spans="1:1" x14ac:dyDescent="0.2">
      <c r="A773" s="310"/>
    </row>
    <row r="774" spans="1:1" x14ac:dyDescent="0.2">
      <c r="A774" s="310"/>
    </row>
    <row r="775" spans="1:1" x14ac:dyDescent="0.2">
      <c r="A775" s="310"/>
    </row>
    <row r="776" spans="1:1" x14ac:dyDescent="0.2">
      <c r="A776" s="310"/>
    </row>
    <row r="777" spans="1:1" x14ac:dyDescent="0.2">
      <c r="A777" s="310"/>
    </row>
    <row r="778" spans="1:1" x14ac:dyDescent="0.2">
      <c r="A778" s="310"/>
    </row>
    <row r="779" spans="1:1" x14ac:dyDescent="0.2">
      <c r="A779" s="310"/>
    </row>
    <row r="780" spans="1:1" x14ac:dyDescent="0.2">
      <c r="A780" s="310"/>
    </row>
    <row r="781" spans="1:1" x14ac:dyDescent="0.2">
      <c r="A781" s="310"/>
    </row>
    <row r="782" spans="1:1" x14ac:dyDescent="0.2">
      <c r="A782" s="310"/>
    </row>
    <row r="783" spans="1:1" x14ac:dyDescent="0.2">
      <c r="A783" s="310"/>
    </row>
    <row r="784" spans="1:1" x14ac:dyDescent="0.2">
      <c r="A784" s="310"/>
    </row>
    <row r="785" spans="1:1" x14ac:dyDescent="0.2">
      <c r="A785" s="310"/>
    </row>
    <row r="786" spans="1:1" x14ac:dyDescent="0.2">
      <c r="A786" s="310"/>
    </row>
    <row r="787" spans="1:1" x14ac:dyDescent="0.2">
      <c r="A787" s="310"/>
    </row>
    <row r="788" spans="1:1" x14ac:dyDescent="0.2">
      <c r="A788" s="310"/>
    </row>
    <row r="789" spans="1:1" x14ac:dyDescent="0.2">
      <c r="A789" s="310"/>
    </row>
    <row r="790" spans="1:1" x14ac:dyDescent="0.2">
      <c r="A790" s="310"/>
    </row>
    <row r="791" spans="1:1" x14ac:dyDescent="0.2">
      <c r="A791" s="310"/>
    </row>
    <row r="792" spans="1:1" x14ac:dyDescent="0.2">
      <c r="A792" s="310"/>
    </row>
    <row r="793" spans="1:1" x14ac:dyDescent="0.2">
      <c r="A793" s="310"/>
    </row>
    <row r="794" spans="1:1" x14ac:dyDescent="0.2">
      <c r="A794" s="310"/>
    </row>
    <row r="795" spans="1:1" x14ac:dyDescent="0.2">
      <c r="A795" s="310"/>
    </row>
    <row r="796" spans="1:1" x14ac:dyDescent="0.2">
      <c r="A796" s="310"/>
    </row>
    <row r="797" spans="1:1" x14ac:dyDescent="0.2">
      <c r="A797" s="310"/>
    </row>
    <row r="798" spans="1:1" x14ac:dyDescent="0.2">
      <c r="A798" s="310"/>
    </row>
    <row r="799" spans="1:1" x14ac:dyDescent="0.2">
      <c r="A799" s="310"/>
    </row>
    <row r="800" spans="1:1" x14ac:dyDescent="0.2">
      <c r="A800" s="310"/>
    </row>
    <row r="801" spans="1:1" x14ac:dyDescent="0.2">
      <c r="A801" s="310"/>
    </row>
    <row r="802" spans="1:1" x14ac:dyDescent="0.2">
      <c r="A802" s="310"/>
    </row>
    <row r="803" spans="1:1" x14ac:dyDescent="0.2">
      <c r="A803" s="310"/>
    </row>
    <row r="804" spans="1:1" x14ac:dyDescent="0.2">
      <c r="A804" s="310"/>
    </row>
    <row r="805" spans="1:1" x14ac:dyDescent="0.2">
      <c r="A805" s="310"/>
    </row>
    <row r="806" spans="1:1" x14ac:dyDescent="0.2">
      <c r="A806" s="310"/>
    </row>
    <row r="807" spans="1:1" x14ac:dyDescent="0.2">
      <c r="A807" s="310"/>
    </row>
    <row r="808" spans="1:1" x14ac:dyDescent="0.2">
      <c r="A808" s="310"/>
    </row>
    <row r="809" spans="1:1" x14ac:dyDescent="0.2">
      <c r="A809" s="310"/>
    </row>
    <row r="810" spans="1:1" x14ac:dyDescent="0.2">
      <c r="A810" s="310"/>
    </row>
    <row r="811" spans="1:1" x14ac:dyDescent="0.2">
      <c r="A811" s="310"/>
    </row>
    <row r="812" spans="1:1" x14ac:dyDescent="0.2">
      <c r="A812" s="310"/>
    </row>
    <row r="813" spans="1:1" x14ac:dyDescent="0.2">
      <c r="A813" s="310"/>
    </row>
    <row r="814" spans="1:1" x14ac:dyDescent="0.2">
      <c r="A814" s="310"/>
    </row>
    <row r="815" spans="1:1" x14ac:dyDescent="0.2">
      <c r="A815" s="310"/>
    </row>
    <row r="816" spans="1:1" x14ac:dyDescent="0.2">
      <c r="A816" s="310"/>
    </row>
    <row r="817" spans="1:1" x14ac:dyDescent="0.2">
      <c r="A817" s="310"/>
    </row>
    <row r="818" spans="1:1" x14ac:dyDescent="0.2">
      <c r="A818" s="310"/>
    </row>
    <row r="819" spans="1:1" x14ac:dyDescent="0.2">
      <c r="A819" s="310"/>
    </row>
    <row r="820" spans="1:1" x14ac:dyDescent="0.2">
      <c r="A820" s="310"/>
    </row>
    <row r="821" spans="1:1" x14ac:dyDescent="0.2">
      <c r="A821" s="310"/>
    </row>
    <row r="822" spans="1:1" x14ac:dyDescent="0.2">
      <c r="A822" s="310"/>
    </row>
    <row r="823" spans="1:1" x14ac:dyDescent="0.2">
      <c r="A823" s="310"/>
    </row>
    <row r="824" spans="1:1" x14ac:dyDescent="0.2">
      <c r="A824" s="310"/>
    </row>
    <row r="825" spans="1:1" x14ac:dyDescent="0.2">
      <c r="A825" s="310"/>
    </row>
    <row r="826" spans="1:1" x14ac:dyDescent="0.2">
      <c r="A826" s="310"/>
    </row>
    <row r="827" spans="1:1" x14ac:dyDescent="0.2">
      <c r="A827" s="310"/>
    </row>
    <row r="828" spans="1:1" x14ac:dyDescent="0.2">
      <c r="A828" s="310"/>
    </row>
    <row r="829" spans="1:1" x14ac:dyDescent="0.2">
      <c r="A829" s="310"/>
    </row>
    <row r="830" spans="1:1" x14ac:dyDescent="0.2">
      <c r="A830" s="310"/>
    </row>
    <row r="831" spans="1:1" x14ac:dyDescent="0.2">
      <c r="A831" s="310"/>
    </row>
    <row r="832" spans="1:1" x14ac:dyDescent="0.2">
      <c r="A832" s="310"/>
    </row>
    <row r="833" spans="1:1" x14ac:dyDescent="0.2">
      <c r="A833" s="310"/>
    </row>
    <row r="834" spans="1:1" x14ac:dyDescent="0.2">
      <c r="A834" s="310"/>
    </row>
    <row r="835" spans="1:1" x14ac:dyDescent="0.2">
      <c r="A835" s="310"/>
    </row>
    <row r="836" spans="1:1" x14ac:dyDescent="0.2">
      <c r="A836" s="310"/>
    </row>
    <row r="837" spans="1:1" x14ac:dyDescent="0.2">
      <c r="A837" s="310"/>
    </row>
    <row r="838" spans="1:1" x14ac:dyDescent="0.2">
      <c r="A838" s="310"/>
    </row>
    <row r="839" spans="1:1" x14ac:dyDescent="0.2">
      <c r="A839" s="310"/>
    </row>
    <row r="840" spans="1:1" x14ac:dyDescent="0.2">
      <c r="A840" s="310"/>
    </row>
    <row r="841" spans="1:1" x14ac:dyDescent="0.2">
      <c r="A841" s="310"/>
    </row>
    <row r="842" spans="1:1" x14ac:dyDescent="0.2">
      <c r="A842" s="310"/>
    </row>
    <row r="843" spans="1:1" x14ac:dyDescent="0.2">
      <c r="A843" s="310"/>
    </row>
    <row r="844" spans="1:1" x14ac:dyDescent="0.2">
      <c r="A844" s="310"/>
    </row>
    <row r="845" spans="1:1" x14ac:dyDescent="0.2">
      <c r="A845" s="310"/>
    </row>
    <row r="846" spans="1:1" x14ac:dyDescent="0.2">
      <c r="A846" s="310"/>
    </row>
    <row r="847" spans="1:1" x14ac:dyDescent="0.2">
      <c r="A847" s="310"/>
    </row>
    <row r="848" spans="1:1" x14ac:dyDescent="0.2">
      <c r="A848" s="310"/>
    </row>
    <row r="849" spans="1:1" x14ac:dyDescent="0.2">
      <c r="A849" s="310"/>
    </row>
    <row r="850" spans="1:1" x14ac:dyDescent="0.2">
      <c r="A850" s="310"/>
    </row>
    <row r="851" spans="1:1" x14ac:dyDescent="0.2">
      <c r="A851" s="310"/>
    </row>
    <row r="852" spans="1:1" x14ac:dyDescent="0.2">
      <c r="A852" s="310"/>
    </row>
    <row r="853" spans="1:1" x14ac:dyDescent="0.2">
      <c r="A853" s="310"/>
    </row>
    <row r="854" spans="1:1" x14ac:dyDescent="0.2">
      <c r="A854" s="310"/>
    </row>
    <row r="855" spans="1:1" x14ac:dyDescent="0.2">
      <c r="A855" s="310"/>
    </row>
    <row r="856" spans="1:1" x14ac:dyDescent="0.2">
      <c r="A856" s="310"/>
    </row>
    <row r="857" spans="1:1" x14ac:dyDescent="0.2">
      <c r="A857" s="310"/>
    </row>
    <row r="858" spans="1:1" x14ac:dyDescent="0.2">
      <c r="A858" s="310"/>
    </row>
    <row r="859" spans="1:1" x14ac:dyDescent="0.2">
      <c r="A859" s="310"/>
    </row>
    <row r="860" spans="1:1" x14ac:dyDescent="0.2">
      <c r="A860" s="310"/>
    </row>
    <row r="861" spans="1:1" x14ac:dyDescent="0.2">
      <c r="A861" s="310"/>
    </row>
    <row r="862" spans="1:1" x14ac:dyDescent="0.2">
      <c r="A862" s="310"/>
    </row>
    <row r="863" spans="1:1" x14ac:dyDescent="0.2">
      <c r="A863" s="310"/>
    </row>
    <row r="864" spans="1:1" x14ac:dyDescent="0.2">
      <c r="A864" s="310"/>
    </row>
    <row r="865" spans="1:1" x14ac:dyDescent="0.2">
      <c r="A865" s="310"/>
    </row>
    <row r="866" spans="1:1" x14ac:dyDescent="0.2">
      <c r="A866" s="310"/>
    </row>
    <row r="867" spans="1:1" x14ac:dyDescent="0.2">
      <c r="A867" s="310"/>
    </row>
    <row r="868" spans="1:1" x14ac:dyDescent="0.2">
      <c r="A868" s="310"/>
    </row>
    <row r="869" spans="1:1" x14ac:dyDescent="0.2">
      <c r="A869" s="310"/>
    </row>
    <row r="870" spans="1:1" x14ac:dyDescent="0.2">
      <c r="A870" s="310"/>
    </row>
    <row r="871" spans="1:1" x14ac:dyDescent="0.2">
      <c r="A871" s="310"/>
    </row>
    <row r="872" spans="1:1" x14ac:dyDescent="0.2">
      <c r="A872" s="310"/>
    </row>
    <row r="873" spans="1:1" x14ac:dyDescent="0.2">
      <c r="A873" s="310"/>
    </row>
    <row r="874" spans="1:1" x14ac:dyDescent="0.2">
      <c r="A874" s="310"/>
    </row>
    <row r="875" spans="1:1" x14ac:dyDescent="0.2">
      <c r="A875" s="310"/>
    </row>
    <row r="876" spans="1:1" x14ac:dyDescent="0.2">
      <c r="A876" s="310"/>
    </row>
    <row r="877" spans="1:1" x14ac:dyDescent="0.2">
      <c r="A877" s="310"/>
    </row>
    <row r="878" spans="1:1" x14ac:dyDescent="0.2">
      <c r="A878" s="310"/>
    </row>
    <row r="879" spans="1:1" x14ac:dyDescent="0.2">
      <c r="A879" s="310"/>
    </row>
    <row r="880" spans="1:1" x14ac:dyDescent="0.2">
      <c r="A880" s="310"/>
    </row>
    <row r="881" spans="1:1" x14ac:dyDescent="0.2">
      <c r="A881" s="310"/>
    </row>
    <row r="882" spans="1:1" x14ac:dyDescent="0.2">
      <c r="A882" s="310"/>
    </row>
    <row r="883" spans="1:1" x14ac:dyDescent="0.2">
      <c r="A883" s="310"/>
    </row>
    <row r="884" spans="1:1" x14ac:dyDescent="0.2">
      <c r="A884" s="310"/>
    </row>
    <row r="885" spans="1:1" x14ac:dyDescent="0.2">
      <c r="A885" s="310"/>
    </row>
    <row r="886" spans="1:1" x14ac:dyDescent="0.2">
      <c r="A886" s="310"/>
    </row>
    <row r="887" spans="1:1" x14ac:dyDescent="0.2">
      <c r="A887" s="310"/>
    </row>
    <row r="888" spans="1:1" x14ac:dyDescent="0.2">
      <c r="A888" s="310"/>
    </row>
    <row r="889" spans="1:1" x14ac:dyDescent="0.2">
      <c r="A889" s="310"/>
    </row>
    <row r="890" spans="1:1" x14ac:dyDescent="0.2">
      <c r="A890" s="310"/>
    </row>
    <row r="891" spans="1:1" x14ac:dyDescent="0.2">
      <c r="A891" s="310"/>
    </row>
    <row r="892" spans="1:1" x14ac:dyDescent="0.2">
      <c r="A892" s="310"/>
    </row>
    <row r="893" spans="1:1" x14ac:dyDescent="0.2">
      <c r="A893" s="310"/>
    </row>
    <row r="894" spans="1:1" x14ac:dyDescent="0.2">
      <c r="A894" s="310"/>
    </row>
    <row r="895" spans="1:1" x14ac:dyDescent="0.2">
      <c r="A895" s="310"/>
    </row>
    <row r="896" spans="1:1" x14ac:dyDescent="0.2">
      <c r="A896" s="310"/>
    </row>
    <row r="897" spans="1:1" x14ac:dyDescent="0.2">
      <c r="A897" s="310"/>
    </row>
    <row r="898" spans="1:1" x14ac:dyDescent="0.2">
      <c r="A898" s="310"/>
    </row>
    <row r="899" spans="1:1" x14ac:dyDescent="0.2">
      <c r="A899" s="310"/>
    </row>
    <row r="900" spans="1:1" x14ac:dyDescent="0.2">
      <c r="A900" s="310"/>
    </row>
    <row r="901" spans="1:1" x14ac:dyDescent="0.2">
      <c r="A901" s="310"/>
    </row>
    <row r="902" spans="1:1" x14ac:dyDescent="0.2">
      <c r="A902" s="310"/>
    </row>
    <row r="903" spans="1:1" x14ac:dyDescent="0.2">
      <c r="A903" s="310"/>
    </row>
    <row r="904" spans="1:1" x14ac:dyDescent="0.2">
      <c r="A904" s="310"/>
    </row>
    <row r="905" spans="1:1" x14ac:dyDescent="0.2">
      <c r="A905" s="310"/>
    </row>
    <row r="906" spans="1:1" x14ac:dyDescent="0.2">
      <c r="A906" s="310"/>
    </row>
    <row r="907" spans="1:1" x14ac:dyDescent="0.2">
      <c r="A907" s="310"/>
    </row>
    <row r="908" spans="1:1" x14ac:dyDescent="0.2">
      <c r="A908" s="310"/>
    </row>
    <row r="909" spans="1:1" x14ac:dyDescent="0.2">
      <c r="A909" s="310"/>
    </row>
    <row r="910" spans="1:1" x14ac:dyDescent="0.2">
      <c r="A910" s="310"/>
    </row>
    <row r="911" spans="1:1" x14ac:dyDescent="0.2">
      <c r="A911" s="310"/>
    </row>
    <row r="912" spans="1:1" x14ac:dyDescent="0.2">
      <c r="A912" s="310"/>
    </row>
    <row r="913" spans="1:1" x14ac:dyDescent="0.2">
      <c r="A913" s="310"/>
    </row>
    <row r="914" spans="1:1" x14ac:dyDescent="0.2">
      <c r="A914" s="310"/>
    </row>
    <row r="915" spans="1:1" x14ac:dyDescent="0.2">
      <c r="A915" s="310"/>
    </row>
    <row r="916" spans="1:1" x14ac:dyDescent="0.2">
      <c r="A916" s="310"/>
    </row>
    <row r="917" spans="1:1" x14ac:dyDescent="0.2">
      <c r="A917" s="310"/>
    </row>
    <row r="918" spans="1:1" x14ac:dyDescent="0.2">
      <c r="A918" s="310"/>
    </row>
    <row r="919" spans="1:1" x14ac:dyDescent="0.2">
      <c r="A919" s="310"/>
    </row>
    <row r="920" spans="1:1" x14ac:dyDescent="0.2">
      <c r="A920" s="310"/>
    </row>
    <row r="921" spans="1:1" x14ac:dyDescent="0.2">
      <c r="A921" s="310"/>
    </row>
    <row r="922" spans="1:1" x14ac:dyDescent="0.2">
      <c r="A922" s="310"/>
    </row>
    <row r="923" spans="1:1" x14ac:dyDescent="0.2">
      <c r="A923" s="310"/>
    </row>
    <row r="924" spans="1:1" x14ac:dyDescent="0.2">
      <c r="A924" s="310"/>
    </row>
    <row r="925" spans="1:1" x14ac:dyDescent="0.2">
      <c r="A925" s="310"/>
    </row>
    <row r="926" spans="1:1" x14ac:dyDescent="0.2">
      <c r="A926" s="310"/>
    </row>
    <row r="927" spans="1:1" x14ac:dyDescent="0.2">
      <c r="A927" s="310"/>
    </row>
    <row r="928" spans="1:1" x14ac:dyDescent="0.2">
      <c r="A928" s="310"/>
    </row>
    <row r="929" spans="1:1" x14ac:dyDescent="0.2">
      <c r="A929" s="310"/>
    </row>
    <row r="930" spans="1:1" x14ac:dyDescent="0.2">
      <c r="A930" s="310"/>
    </row>
    <row r="931" spans="1:1" x14ac:dyDescent="0.2">
      <c r="A931" s="310"/>
    </row>
    <row r="932" spans="1:1" x14ac:dyDescent="0.2">
      <c r="A932" s="310"/>
    </row>
    <row r="933" spans="1:1" x14ac:dyDescent="0.2">
      <c r="A933" s="310"/>
    </row>
    <row r="934" spans="1:1" x14ac:dyDescent="0.2">
      <c r="A934" s="310"/>
    </row>
    <row r="935" spans="1:1" x14ac:dyDescent="0.2">
      <c r="A935" s="310"/>
    </row>
    <row r="936" spans="1:1" x14ac:dyDescent="0.2">
      <c r="A936" s="310"/>
    </row>
    <row r="937" spans="1:1" x14ac:dyDescent="0.2">
      <c r="A937" s="310"/>
    </row>
    <row r="938" spans="1:1" x14ac:dyDescent="0.2">
      <c r="A938" s="310"/>
    </row>
    <row r="939" spans="1:1" x14ac:dyDescent="0.2">
      <c r="A939" s="310"/>
    </row>
    <row r="940" spans="1:1" x14ac:dyDescent="0.2">
      <c r="A940" s="310"/>
    </row>
    <row r="941" spans="1:1" x14ac:dyDescent="0.2">
      <c r="A941" s="310"/>
    </row>
    <row r="942" spans="1:1" x14ac:dyDescent="0.2">
      <c r="A942" s="310"/>
    </row>
    <row r="943" spans="1:1" x14ac:dyDescent="0.2">
      <c r="A943" s="310"/>
    </row>
    <row r="944" spans="1:1" x14ac:dyDescent="0.2">
      <c r="A944" s="310"/>
    </row>
    <row r="945" spans="1:1" x14ac:dyDescent="0.2">
      <c r="A945" s="310"/>
    </row>
    <row r="946" spans="1:1" x14ac:dyDescent="0.2">
      <c r="A946" s="310"/>
    </row>
    <row r="947" spans="1:1" x14ac:dyDescent="0.2">
      <c r="A947" s="310"/>
    </row>
  </sheetData>
  <mergeCells count="8">
    <mergeCell ref="P3:P4"/>
    <mergeCell ref="Q3:Q4"/>
    <mergeCell ref="R3:R4"/>
    <mergeCell ref="U2:W2"/>
    <mergeCell ref="U3:W4"/>
    <mergeCell ref="X3:X4"/>
    <mergeCell ref="Y3:Y4"/>
    <mergeCell ref="Z3:Z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zoomScale="85" zoomScaleNormal="85" workbookViewId="0">
      <selection activeCell="X34" sqref="X34"/>
    </sheetView>
  </sheetViews>
  <sheetFormatPr defaultRowHeight="14.25" x14ac:dyDescent="0.2"/>
  <cols>
    <col min="1" max="1" width="10.5" customWidth="1"/>
    <col min="2" max="2" width="9" style="106"/>
    <col min="16" max="16" width="13.125" style="341" customWidth="1"/>
    <col min="17" max="17" width="17.125" style="341" customWidth="1"/>
    <col min="18" max="18" width="9" style="341"/>
  </cols>
  <sheetData>
    <row r="1" spans="1:22" ht="15" thickBot="1" x14ac:dyDescent="0.25">
      <c r="A1" s="1"/>
      <c r="Q1" s="343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42"/>
      <c r="R2" s="342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43"/>
      <c r="Q46" s="343"/>
      <c r="R46" s="343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A101" t="s">
        <v>495</v>
      </c>
      <c r="B101" t="s">
        <v>2361</v>
      </c>
      <c r="C101" t="s">
        <v>2362</v>
      </c>
      <c r="D101" t="s">
        <v>2363</v>
      </c>
      <c r="E101" t="s">
        <v>2364</v>
      </c>
      <c r="F101" t="s">
        <v>2365</v>
      </c>
      <c r="P101"/>
      <c r="Q101"/>
      <c r="R101"/>
    </row>
    <row r="102" spans="1:18" x14ac:dyDescent="0.2">
      <c r="A102" s="310">
        <v>43882</v>
      </c>
      <c r="B102">
        <v>23427.77</v>
      </c>
      <c r="C102">
        <v>23588.55</v>
      </c>
      <c r="D102">
        <v>23378.33</v>
      </c>
      <c r="E102">
        <v>23386.74</v>
      </c>
      <c r="F102">
        <v>620669</v>
      </c>
      <c r="P102"/>
      <c r="Q102"/>
      <c r="R102"/>
    </row>
    <row r="103" spans="1:18" x14ac:dyDescent="0.2">
      <c r="A103" s="310">
        <v>43881</v>
      </c>
      <c r="B103">
        <v>23666.58</v>
      </c>
      <c r="C103">
        <v>23806.560000000001</v>
      </c>
      <c r="D103">
        <v>23426.42</v>
      </c>
      <c r="E103">
        <v>23479.15</v>
      </c>
      <c r="F103">
        <v>632708</v>
      </c>
      <c r="P103"/>
      <c r="Q103"/>
      <c r="R103"/>
    </row>
    <row r="104" spans="1:18" x14ac:dyDescent="0.2">
      <c r="A104" s="310">
        <v>43880</v>
      </c>
      <c r="B104">
        <v>23329.33</v>
      </c>
      <c r="C104">
        <v>23468.560000000001</v>
      </c>
      <c r="D104">
        <v>23234.959999999999</v>
      </c>
      <c r="E104">
        <v>23400.7</v>
      </c>
      <c r="F104">
        <v>615893</v>
      </c>
      <c r="P104"/>
      <c r="Q104"/>
      <c r="R104"/>
    </row>
    <row r="105" spans="1:18" x14ac:dyDescent="0.2">
      <c r="A105" s="310">
        <v>43879</v>
      </c>
      <c r="B105">
        <v>23398.57</v>
      </c>
      <c r="C105">
        <v>23402.01</v>
      </c>
      <c r="D105">
        <v>23133.599999999999</v>
      </c>
      <c r="E105">
        <v>23193.8</v>
      </c>
      <c r="F105">
        <v>595037</v>
      </c>
      <c r="P105"/>
      <c r="Q105"/>
      <c r="R105"/>
    </row>
    <row r="106" spans="1:18" x14ac:dyDescent="0.2">
      <c r="A106" s="310">
        <v>43878</v>
      </c>
      <c r="B106">
        <v>23489.78</v>
      </c>
      <c r="C106">
        <v>23561.98</v>
      </c>
      <c r="D106">
        <v>23335.99</v>
      </c>
      <c r="E106">
        <v>23523.24</v>
      </c>
      <c r="F106">
        <v>540376</v>
      </c>
      <c r="P106"/>
      <c r="Q106"/>
      <c r="R106"/>
    </row>
    <row r="107" spans="1:18" x14ac:dyDescent="0.2">
      <c r="A107" s="310">
        <v>43875</v>
      </c>
      <c r="B107">
        <v>23714.52</v>
      </c>
      <c r="C107">
        <v>23738.42</v>
      </c>
      <c r="D107">
        <v>23603.48</v>
      </c>
      <c r="E107">
        <v>23687.59</v>
      </c>
      <c r="F107">
        <v>691046</v>
      </c>
      <c r="P107"/>
      <c r="Q107"/>
      <c r="R107"/>
    </row>
    <row r="108" spans="1:18" x14ac:dyDescent="0.2">
      <c r="A108" s="310">
        <v>43874</v>
      </c>
      <c r="B108">
        <v>23849.759999999998</v>
      </c>
      <c r="C108">
        <v>23908.85</v>
      </c>
      <c r="D108">
        <v>23784.31</v>
      </c>
      <c r="E108">
        <v>23827.73</v>
      </c>
      <c r="F108">
        <v>645166</v>
      </c>
      <c r="P108"/>
      <c r="Q108"/>
      <c r="R108"/>
    </row>
    <row r="109" spans="1:18" x14ac:dyDescent="0.2">
      <c r="A109" s="310">
        <v>43873</v>
      </c>
      <c r="B109">
        <v>23741.21</v>
      </c>
      <c r="C109">
        <v>23869.73</v>
      </c>
      <c r="D109">
        <v>23693.72</v>
      </c>
      <c r="E109">
        <v>23861.21</v>
      </c>
      <c r="F109">
        <v>746483</v>
      </c>
      <c r="P109"/>
      <c r="Q109"/>
      <c r="R109"/>
    </row>
    <row r="110" spans="1:18" x14ac:dyDescent="0.2">
      <c r="A110" s="310">
        <v>43871</v>
      </c>
      <c r="B110">
        <v>23631.79</v>
      </c>
      <c r="C110">
        <v>23788.25</v>
      </c>
      <c r="D110">
        <v>23621.72</v>
      </c>
      <c r="E110">
        <v>23685.98</v>
      </c>
      <c r="F110">
        <v>565473</v>
      </c>
      <c r="P110"/>
      <c r="Q110"/>
      <c r="R110"/>
    </row>
    <row r="111" spans="1:18" x14ac:dyDescent="0.2">
      <c r="A111" s="310">
        <v>43868</v>
      </c>
      <c r="B111">
        <v>23899.01</v>
      </c>
      <c r="C111">
        <v>23943.45</v>
      </c>
      <c r="D111">
        <v>23759.42</v>
      </c>
      <c r="E111">
        <v>23827.98</v>
      </c>
      <c r="F111">
        <v>653615</v>
      </c>
      <c r="P111"/>
      <c r="Q111"/>
      <c r="R111"/>
    </row>
    <row r="112" spans="1:18" x14ac:dyDescent="0.2">
      <c r="A112" s="310">
        <v>43867</v>
      </c>
      <c r="B112">
        <v>23641.1</v>
      </c>
      <c r="C112">
        <v>23995.37</v>
      </c>
      <c r="D112">
        <v>23625.13</v>
      </c>
      <c r="E112">
        <v>23873.59</v>
      </c>
      <c r="F112">
        <v>950797</v>
      </c>
      <c r="P112"/>
      <c r="Q112"/>
      <c r="R112"/>
    </row>
    <row r="113" spans="1:18" x14ac:dyDescent="0.2">
      <c r="A113" s="310">
        <v>43866</v>
      </c>
      <c r="B113">
        <v>23351.47</v>
      </c>
      <c r="C113">
        <v>23414.69</v>
      </c>
      <c r="D113">
        <v>23241.64</v>
      </c>
      <c r="E113">
        <v>23319.56</v>
      </c>
      <c r="F113">
        <v>703367</v>
      </c>
      <c r="P113"/>
      <c r="Q113"/>
      <c r="R113"/>
    </row>
    <row r="114" spans="1:18" x14ac:dyDescent="0.2">
      <c r="A114" s="310">
        <v>43865</v>
      </c>
      <c r="B114">
        <v>22881.13</v>
      </c>
      <c r="C114">
        <v>23118.13</v>
      </c>
      <c r="D114">
        <v>22854.45</v>
      </c>
      <c r="E114">
        <v>23084.59</v>
      </c>
      <c r="F114">
        <v>679446</v>
      </c>
      <c r="P114"/>
      <c r="Q114"/>
      <c r="R114"/>
    </row>
    <row r="115" spans="1:18" x14ac:dyDescent="0.2">
      <c r="A115" s="310">
        <v>43864</v>
      </c>
      <c r="B115">
        <v>22874.27</v>
      </c>
      <c r="C115">
        <v>23023.73</v>
      </c>
      <c r="D115">
        <v>22775.919999999998</v>
      </c>
      <c r="E115">
        <v>22971.94</v>
      </c>
      <c r="F115">
        <v>725328</v>
      </c>
      <c r="P115"/>
      <c r="Q115"/>
      <c r="R115"/>
    </row>
    <row r="116" spans="1:18" x14ac:dyDescent="0.2">
      <c r="A116" s="310">
        <v>43861</v>
      </c>
      <c r="B116">
        <v>23148.92</v>
      </c>
      <c r="C116">
        <v>23421.59</v>
      </c>
      <c r="D116">
        <v>23139.98</v>
      </c>
      <c r="E116">
        <v>23205.18</v>
      </c>
      <c r="F116">
        <v>753660</v>
      </c>
      <c r="P116"/>
      <c r="Q116"/>
      <c r="R116"/>
    </row>
    <row r="117" spans="1:18" x14ac:dyDescent="0.2">
      <c r="A117" s="310">
        <v>43860</v>
      </c>
      <c r="B117">
        <v>23284.58</v>
      </c>
      <c r="C117">
        <v>23318.57</v>
      </c>
      <c r="D117">
        <v>22892.95</v>
      </c>
      <c r="E117">
        <v>22977.75</v>
      </c>
      <c r="F117">
        <v>695561</v>
      </c>
      <c r="P117"/>
      <c r="Q117"/>
      <c r="R117"/>
    </row>
    <row r="118" spans="1:18" x14ac:dyDescent="0.2">
      <c r="A118" s="310">
        <v>43859</v>
      </c>
      <c r="B118">
        <v>23309.32</v>
      </c>
      <c r="C118">
        <v>23392.61</v>
      </c>
      <c r="D118">
        <v>23214.28</v>
      </c>
      <c r="E118">
        <v>23379.4</v>
      </c>
      <c r="F118">
        <v>549198</v>
      </c>
      <c r="P118"/>
      <c r="Q118"/>
      <c r="R118"/>
    </row>
    <row r="119" spans="1:18" x14ac:dyDescent="0.2">
      <c r="A119" s="310">
        <v>43858</v>
      </c>
      <c r="B119">
        <v>23126.93</v>
      </c>
      <c r="C119">
        <v>23243.360000000001</v>
      </c>
      <c r="D119">
        <v>23115.15</v>
      </c>
      <c r="E119">
        <v>23215.71</v>
      </c>
      <c r="F119">
        <v>643739</v>
      </c>
      <c r="P119"/>
      <c r="Q119"/>
      <c r="R119"/>
    </row>
    <row r="120" spans="1:18" x14ac:dyDescent="0.2">
      <c r="A120" s="310">
        <v>43857</v>
      </c>
      <c r="B120">
        <v>23427.9</v>
      </c>
      <c r="C120">
        <v>23463.89</v>
      </c>
      <c r="D120">
        <v>23317.32</v>
      </c>
      <c r="E120">
        <v>23343.51</v>
      </c>
      <c r="F120">
        <v>624170</v>
      </c>
      <c r="P120"/>
      <c r="Q120"/>
      <c r="R120"/>
    </row>
    <row r="121" spans="1:18" x14ac:dyDescent="0.2">
      <c r="A121" s="310">
        <v>43854</v>
      </c>
      <c r="B121">
        <v>23850.12</v>
      </c>
      <c r="C121">
        <v>23869.38</v>
      </c>
      <c r="D121">
        <v>23755.32</v>
      </c>
      <c r="E121">
        <v>23827.18</v>
      </c>
      <c r="F121">
        <v>486585</v>
      </c>
      <c r="P121"/>
      <c r="Q121"/>
      <c r="R121"/>
    </row>
    <row r="122" spans="1:18" x14ac:dyDescent="0.2">
      <c r="A122" s="310">
        <v>43853</v>
      </c>
      <c r="B122">
        <v>23843.51</v>
      </c>
      <c r="C122">
        <v>23910.01</v>
      </c>
      <c r="D122">
        <v>23779.23</v>
      </c>
      <c r="E122">
        <v>23795.439999999999</v>
      </c>
      <c r="F122">
        <v>555114</v>
      </c>
      <c r="P122"/>
      <c r="Q122"/>
      <c r="R122"/>
    </row>
    <row r="123" spans="1:18" x14ac:dyDescent="0.2">
      <c r="A123" s="310">
        <v>43852</v>
      </c>
      <c r="B123">
        <v>23835.49</v>
      </c>
      <c r="C123">
        <v>24040.87</v>
      </c>
      <c r="D123">
        <v>23831.1</v>
      </c>
      <c r="E123">
        <v>24031.35</v>
      </c>
      <c r="F123">
        <v>489706</v>
      </c>
      <c r="P123"/>
      <c r="Q123"/>
      <c r="R123"/>
    </row>
    <row r="124" spans="1:18" x14ac:dyDescent="0.2">
      <c r="A124" s="310">
        <v>43851</v>
      </c>
      <c r="B124">
        <v>24072.81</v>
      </c>
      <c r="C124">
        <v>24081.75</v>
      </c>
      <c r="D124">
        <v>23843.48</v>
      </c>
      <c r="E124">
        <v>23864.560000000001</v>
      </c>
      <c r="F124">
        <v>445891</v>
      </c>
      <c r="P124"/>
      <c r="Q124"/>
      <c r="R124"/>
    </row>
    <row r="125" spans="1:18" x14ac:dyDescent="0.2">
      <c r="A125" s="310">
        <v>43850</v>
      </c>
      <c r="B125">
        <v>24080.68</v>
      </c>
      <c r="C125">
        <v>24108.11</v>
      </c>
      <c r="D125">
        <v>24061.67</v>
      </c>
      <c r="E125">
        <v>24083.51</v>
      </c>
      <c r="F125">
        <v>382874</v>
      </c>
      <c r="P125"/>
      <c r="Q125"/>
      <c r="R125"/>
    </row>
    <row r="126" spans="1:18" x14ac:dyDescent="0.2">
      <c r="A126" s="310">
        <v>43847</v>
      </c>
      <c r="B126">
        <v>24103.45</v>
      </c>
      <c r="C126">
        <v>24115.95</v>
      </c>
      <c r="D126">
        <v>24013.75</v>
      </c>
      <c r="E126">
        <v>24041.26</v>
      </c>
      <c r="F126">
        <v>593806</v>
      </c>
      <c r="P126"/>
      <c r="Q126"/>
      <c r="R126"/>
    </row>
    <row r="127" spans="1:18" x14ac:dyDescent="0.2">
      <c r="A127" s="310">
        <v>43846</v>
      </c>
      <c r="B127">
        <v>23960.2</v>
      </c>
      <c r="C127">
        <v>23975.38</v>
      </c>
      <c r="D127">
        <v>23905.38</v>
      </c>
      <c r="E127">
        <v>23933.13</v>
      </c>
      <c r="F127">
        <v>553627</v>
      </c>
      <c r="P127"/>
      <c r="Q127"/>
      <c r="R127"/>
    </row>
    <row r="128" spans="1:18" x14ac:dyDescent="0.2">
      <c r="A128" s="310">
        <v>43845</v>
      </c>
      <c r="B128">
        <v>23923.48</v>
      </c>
      <c r="C128">
        <v>23997.39</v>
      </c>
      <c r="D128">
        <v>23875.82</v>
      </c>
      <c r="E128">
        <v>23916.58</v>
      </c>
      <c r="F128">
        <v>571554</v>
      </c>
      <c r="P128"/>
      <c r="Q128"/>
      <c r="R128"/>
    </row>
    <row r="129" spans="1:18" x14ac:dyDescent="0.2">
      <c r="A129" s="310">
        <v>43844</v>
      </c>
      <c r="B129">
        <v>23969.040000000001</v>
      </c>
      <c r="C129">
        <v>24059.86</v>
      </c>
      <c r="D129">
        <v>23951.66</v>
      </c>
      <c r="E129">
        <v>24025.17</v>
      </c>
      <c r="F129">
        <v>642327</v>
      </c>
      <c r="P129"/>
      <c r="Q129"/>
      <c r="R129"/>
    </row>
    <row r="130" spans="1:18" x14ac:dyDescent="0.2">
      <c r="A130" s="310">
        <v>43840</v>
      </c>
      <c r="B130">
        <v>23813.279999999999</v>
      </c>
      <c r="C130">
        <v>23903.29</v>
      </c>
      <c r="D130">
        <v>23761.08</v>
      </c>
      <c r="E130">
        <v>23850.57</v>
      </c>
      <c r="F130">
        <v>558610</v>
      </c>
      <c r="P130"/>
      <c r="Q130"/>
      <c r="R130"/>
    </row>
    <row r="131" spans="1:18" x14ac:dyDescent="0.2">
      <c r="A131" s="310">
        <v>43839</v>
      </c>
      <c r="B131">
        <v>23530.29</v>
      </c>
      <c r="C131">
        <v>23767.09</v>
      </c>
      <c r="D131">
        <v>23506.15</v>
      </c>
      <c r="E131">
        <v>23739.87</v>
      </c>
      <c r="F131">
        <v>621912</v>
      </c>
      <c r="P131"/>
      <c r="Q131"/>
      <c r="R131"/>
    </row>
    <row r="132" spans="1:18" x14ac:dyDescent="0.2">
      <c r="A132" s="310">
        <v>43838</v>
      </c>
      <c r="B132">
        <v>23217.49</v>
      </c>
      <c r="C132">
        <v>23303.21</v>
      </c>
      <c r="D132">
        <v>22951.18</v>
      </c>
      <c r="E132">
        <v>23204.76</v>
      </c>
      <c r="F132">
        <v>794101</v>
      </c>
      <c r="P132"/>
      <c r="Q132"/>
      <c r="R132"/>
    </row>
    <row r="133" spans="1:18" x14ac:dyDescent="0.2">
      <c r="A133" s="310">
        <v>43837</v>
      </c>
      <c r="B133">
        <v>23320.12</v>
      </c>
      <c r="C133">
        <v>23577.439999999999</v>
      </c>
      <c r="D133">
        <v>23299.919999999998</v>
      </c>
      <c r="E133">
        <v>23575.72</v>
      </c>
      <c r="F133">
        <v>642505</v>
      </c>
      <c r="P133"/>
      <c r="Q133"/>
      <c r="R133"/>
    </row>
    <row r="134" spans="1:18" x14ac:dyDescent="0.2">
      <c r="A134" s="310">
        <v>43836</v>
      </c>
      <c r="B134">
        <v>23319.759999999998</v>
      </c>
      <c r="C134">
        <v>23365.360000000001</v>
      </c>
      <c r="D134">
        <v>23148.53</v>
      </c>
      <c r="E134">
        <v>23204.86</v>
      </c>
      <c r="F134">
        <v>728304</v>
      </c>
      <c r="P134"/>
      <c r="Q134"/>
      <c r="R134"/>
    </row>
    <row r="135" spans="1:18" x14ac:dyDescent="0.2">
      <c r="A135" s="310">
        <v>43829</v>
      </c>
      <c r="B135">
        <v>23770.93</v>
      </c>
      <c r="C135">
        <v>23782.49</v>
      </c>
      <c r="D135">
        <v>23656.62</v>
      </c>
      <c r="E135">
        <v>23656.62</v>
      </c>
      <c r="F135">
        <v>415899</v>
      </c>
      <c r="P135"/>
      <c r="Q135"/>
      <c r="R135"/>
    </row>
    <row r="136" spans="1:18" x14ac:dyDescent="0.2">
      <c r="A136" s="310">
        <v>43826</v>
      </c>
      <c r="B136">
        <v>23953.75</v>
      </c>
      <c r="C136">
        <v>23967.18</v>
      </c>
      <c r="D136">
        <v>23837.72</v>
      </c>
      <c r="E136">
        <v>23837.72</v>
      </c>
      <c r="F136">
        <v>448495</v>
      </c>
      <c r="P136"/>
      <c r="Q136"/>
      <c r="R136"/>
    </row>
    <row r="137" spans="1:18" x14ac:dyDescent="0.2">
      <c r="A137" s="310">
        <v>43825</v>
      </c>
      <c r="B137">
        <v>23787.7</v>
      </c>
      <c r="C137">
        <v>23931.51</v>
      </c>
      <c r="D137">
        <v>23775.4</v>
      </c>
      <c r="E137">
        <v>23924.92</v>
      </c>
      <c r="F137">
        <v>403425</v>
      </c>
      <c r="P137"/>
      <c r="Q137"/>
      <c r="R137"/>
    </row>
    <row r="138" spans="1:18" x14ac:dyDescent="0.2">
      <c r="A138" s="310">
        <v>43824</v>
      </c>
      <c r="B138">
        <v>23813.59</v>
      </c>
      <c r="C138">
        <v>23824.85</v>
      </c>
      <c r="D138">
        <v>23782.87</v>
      </c>
      <c r="E138">
        <v>23782.87</v>
      </c>
      <c r="F138">
        <v>315893</v>
      </c>
      <c r="P138"/>
      <c r="Q138"/>
      <c r="R138"/>
    </row>
    <row r="139" spans="1:18" x14ac:dyDescent="0.2">
      <c r="A139" s="310">
        <v>43823</v>
      </c>
      <c r="B139">
        <v>23839.18</v>
      </c>
      <c r="C139">
        <v>23853.56</v>
      </c>
      <c r="D139">
        <v>23796.35</v>
      </c>
      <c r="E139">
        <v>23830.58</v>
      </c>
      <c r="F139">
        <v>379314</v>
      </c>
      <c r="P139"/>
      <c r="Q139"/>
      <c r="R139"/>
    </row>
    <row r="140" spans="1:18" x14ac:dyDescent="0.2">
      <c r="A140" s="310">
        <v>43822</v>
      </c>
      <c r="B140">
        <v>23921.29</v>
      </c>
      <c r="C140">
        <v>23923.09</v>
      </c>
      <c r="D140">
        <v>23810.82</v>
      </c>
      <c r="E140">
        <v>23821.11</v>
      </c>
      <c r="F140">
        <v>451637</v>
      </c>
      <c r="P140"/>
      <c r="Q140"/>
      <c r="R140"/>
    </row>
    <row r="141" spans="1:18" x14ac:dyDescent="0.2">
      <c r="A141" s="310">
        <v>43819</v>
      </c>
      <c r="B141">
        <v>23893.45</v>
      </c>
      <c r="C141">
        <v>23908.77</v>
      </c>
      <c r="D141">
        <v>23746.63</v>
      </c>
      <c r="E141">
        <v>23816.63</v>
      </c>
      <c r="F141">
        <v>703186</v>
      </c>
      <c r="P141"/>
      <c r="Q141"/>
      <c r="R141"/>
    </row>
    <row r="142" spans="1:18" x14ac:dyDescent="0.2">
      <c r="A142" s="310">
        <v>43818</v>
      </c>
      <c r="B142">
        <v>23911.46</v>
      </c>
      <c r="C142">
        <v>23945.53</v>
      </c>
      <c r="D142">
        <v>23835.29</v>
      </c>
      <c r="E142">
        <v>23864.85</v>
      </c>
      <c r="F142">
        <v>556388</v>
      </c>
      <c r="P142"/>
      <c r="Q142"/>
      <c r="R142"/>
    </row>
    <row r="143" spans="1:18" x14ac:dyDescent="0.2">
      <c r="A143" s="310">
        <v>43817</v>
      </c>
      <c r="B143">
        <v>24023.27</v>
      </c>
      <c r="C143">
        <v>24046.09</v>
      </c>
      <c r="D143">
        <v>23919.360000000001</v>
      </c>
      <c r="E143">
        <v>23934.43</v>
      </c>
      <c r="F143">
        <v>662677</v>
      </c>
      <c r="P143"/>
      <c r="Q143"/>
      <c r="R143"/>
    </row>
    <row r="144" spans="1:18" x14ac:dyDescent="0.2">
      <c r="A144" s="310">
        <v>43816</v>
      </c>
      <c r="B144">
        <v>24091.119999999999</v>
      </c>
      <c r="C144">
        <v>24091.119999999999</v>
      </c>
      <c r="D144">
        <v>23996.51</v>
      </c>
      <c r="E144">
        <v>24066.12</v>
      </c>
      <c r="F144">
        <v>639960</v>
      </c>
      <c r="P144"/>
      <c r="Q144"/>
      <c r="R144"/>
    </row>
    <row r="145" spans="1:18" x14ac:dyDescent="0.2">
      <c r="A145" s="310">
        <v>43815</v>
      </c>
      <c r="B145">
        <v>23955.200000000001</v>
      </c>
      <c r="C145">
        <v>24036.3</v>
      </c>
      <c r="D145">
        <v>23950.05</v>
      </c>
      <c r="E145">
        <v>23952.35</v>
      </c>
      <c r="F145">
        <v>533158</v>
      </c>
      <c r="P145"/>
      <c r="Q145"/>
      <c r="R145"/>
    </row>
    <row r="146" spans="1:18" x14ac:dyDescent="0.2">
      <c r="A146" s="310">
        <v>43812</v>
      </c>
      <c r="B146">
        <v>23810.560000000001</v>
      </c>
      <c r="C146">
        <v>24050.04</v>
      </c>
      <c r="D146">
        <v>23775.73</v>
      </c>
      <c r="E146">
        <v>24023.1</v>
      </c>
      <c r="F146">
        <v>1154868</v>
      </c>
      <c r="P146"/>
      <c r="Q146"/>
      <c r="R146"/>
    </row>
    <row r="147" spans="1:18" x14ac:dyDescent="0.2">
      <c r="A147" s="310">
        <v>43811</v>
      </c>
      <c r="B147">
        <v>23449.279999999999</v>
      </c>
      <c r="C147">
        <v>23468.15</v>
      </c>
      <c r="D147">
        <v>23360.43</v>
      </c>
      <c r="E147">
        <v>23424.81</v>
      </c>
      <c r="F147">
        <v>562954</v>
      </c>
      <c r="P147"/>
      <c r="Q147"/>
      <c r="R147"/>
    </row>
    <row r="148" spans="1:18" x14ac:dyDescent="0.2">
      <c r="A148" s="310">
        <v>43810</v>
      </c>
      <c r="B148">
        <v>23421.14</v>
      </c>
      <c r="C148">
        <v>23438.43</v>
      </c>
      <c r="D148">
        <v>23333.63</v>
      </c>
      <c r="E148">
        <v>23391.86</v>
      </c>
      <c r="F148">
        <v>613409</v>
      </c>
      <c r="P148"/>
      <c r="Q148"/>
      <c r="R148"/>
    </row>
    <row r="149" spans="1:18" x14ac:dyDescent="0.2">
      <c r="A149" s="310">
        <v>43809</v>
      </c>
      <c r="B149">
        <v>23372.39</v>
      </c>
      <c r="C149">
        <v>23449.47</v>
      </c>
      <c r="D149">
        <v>23336.93</v>
      </c>
      <c r="E149">
        <v>23410.19</v>
      </c>
      <c r="F149">
        <v>527599</v>
      </c>
      <c r="P149"/>
      <c r="Q149"/>
      <c r="R149"/>
    </row>
    <row r="150" spans="1:18" x14ac:dyDescent="0.2">
      <c r="A150" s="310">
        <v>43808</v>
      </c>
      <c r="B150">
        <v>23544.31</v>
      </c>
      <c r="C150">
        <v>23544.31</v>
      </c>
      <c r="D150">
        <v>23360.01</v>
      </c>
      <c r="E150">
        <v>23430.7</v>
      </c>
      <c r="F150">
        <v>558344</v>
      </c>
      <c r="P150"/>
      <c r="Q150"/>
      <c r="R150"/>
    </row>
    <row r="151" spans="1:18" x14ac:dyDescent="0.2">
      <c r="A151" s="310">
        <v>43805</v>
      </c>
      <c r="B151">
        <v>23347.67</v>
      </c>
      <c r="C151">
        <v>23412.48</v>
      </c>
      <c r="D151">
        <v>23338.400000000001</v>
      </c>
      <c r="E151">
        <v>23354.400000000001</v>
      </c>
      <c r="F151">
        <v>543923</v>
      </c>
      <c r="P151"/>
      <c r="Q151"/>
      <c r="R151"/>
    </row>
    <row r="152" spans="1:18" x14ac:dyDescent="0.2">
      <c r="A152" s="310">
        <v>43804</v>
      </c>
      <c r="B152">
        <v>23292.7</v>
      </c>
      <c r="C152">
        <v>23363.439999999999</v>
      </c>
      <c r="D152">
        <v>23259.82</v>
      </c>
      <c r="E152">
        <v>23300.09</v>
      </c>
      <c r="F152">
        <v>614398</v>
      </c>
      <c r="P152"/>
      <c r="Q152"/>
      <c r="R152"/>
    </row>
    <row r="153" spans="1:18" x14ac:dyDescent="0.2">
      <c r="A153" s="310">
        <v>43803</v>
      </c>
      <c r="B153">
        <v>23186.74</v>
      </c>
      <c r="C153">
        <v>23203.77</v>
      </c>
      <c r="D153">
        <v>23044.78</v>
      </c>
      <c r="E153">
        <v>23135.23</v>
      </c>
      <c r="F153">
        <v>581241</v>
      </c>
      <c r="P153"/>
      <c r="Q153"/>
      <c r="R153"/>
    </row>
    <row r="154" spans="1:18" x14ac:dyDescent="0.2">
      <c r="A154" s="310">
        <v>43802</v>
      </c>
      <c r="B154">
        <v>23231.14</v>
      </c>
      <c r="C154">
        <v>23388.18</v>
      </c>
      <c r="D154">
        <v>23186.84</v>
      </c>
      <c r="E154">
        <v>23379.81</v>
      </c>
      <c r="F154">
        <v>588143</v>
      </c>
      <c r="P154"/>
      <c r="Q154"/>
      <c r="R154"/>
    </row>
    <row r="155" spans="1:18" x14ac:dyDescent="0.2">
      <c r="A155" s="310">
        <v>43801</v>
      </c>
      <c r="B155">
        <v>23388.63</v>
      </c>
      <c r="C155">
        <v>23562.05</v>
      </c>
      <c r="D155">
        <v>23378.400000000001</v>
      </c>
      <c r="E155">
        <v>23529.5</v>
      </c>
      <c r="F155">
        <v>477247</v>
      </c>
      <c r="P155"/>
      <c r="Q155"/>
      <c r="R155"/>
    </row>
    <row r="156" spans="1:18" x14ac:dyDescent="0.2">
      <c r="A156" s="310">
        <v>43798</v>
      </c>
      <c r="B156">
        <v>23497.439999999999</v>
      </c>
      <c r="C156">
        <v>23498.77</v>
      </c>
      <c r="D156">
        <v>23273.37</v>
      </c>
      <c r="E156">
        <v>23293.91</v>
      </c>
      <c r="F156">
        <v>520899</v>
      </c>
      <c r="P156"/>
      <c r="Q156"/>
      <c r="R156"/>
    </row>
    <row r="157" spans="1:18" x14ac:dyDescent="0.2">
      <c r="A157" s="310">
        <v>43797</v>
      </c>
      <c r="B157">
        <v>23458.880000000001</v>
      </c>
      <c r="C157">
        <v>23482.32</v>
      </c>
      <c r="D157">
        <v>23367.33</v>
      </c>
      <c r="E157">
        <v>23409.14</v>
      </c>
      <c r="F157">
        <v>447837</v>
      </c>
      <c r="P157"/>
      <c r="Q157"/>
      <c r="R157"/>
    </row>
    <row r="158" spans="1:18" x14ac:dyDescent="0.2">
      <c r="A158" s="310">
        <v>43796</v>
      </c>
      <c r="B158">
        <v>23452.85</v>
      </c>
      <c r="C158">
        <v>23507.82</v>
      </c>
      <c r="D158">
        <v>23418.23</v>
      </c>
      <c r="E158">
        <v>23437.77</v>
      </c>
      <c r="F158">
        <v>521841</v>
      </c>
      <c r="P158"/>
      <c r="Q158"/>
      <c r="R158"/>
    </row>
    <row r="159" spans="1:18" x14ac:dyDescent="0.2">
      <c r="A159" s="310">
        <v>43795</v>
      </c>
      <c r="B159">
        <v>23451.4</v>
      </c>
      <c r="C159">
        <v>23608.06</v>
      </c>
      <c r="D159">
        <v>23350.1</v>
      </c>
      <c r="E159">
        <v>23373.32</v>
      </c>
      <c r="F159">
        <v>942773</v>
      </c>
      <c r="P159"/>
      <c r="Q159"/>
      <c r="R159"/>
    </row>
    <row r="160" spans="1:18" x14ac:dyDescent="0.2">
      <c r="A160" s="310">
        <v>43794</v>
      </c>
      <c r="B160">
        <v>23292.85</v>
      </c>
      <c r="C160">
        <v>23347.18</v>
      </c>
      <c r="D160">
        <v>23255.39</v>
      </c>
      <c r="E160">
        <v>23292.81</v>
      </c>
      <c r="F160">
        <v>503463</v>
      </c>
      <c r="P160"/>
      <c r="Q160"/>
      <c r="R160"/>
    </row>
    <row r="161" spans="1:18" x14ac:dyDescent="0.2">
      <c r="A161" s="310">
        <v>43791</v>
      </c>
      <c r="B161">
        <v>23030.33</v>
      </c>
      <c r="C161">
        <v>23219.51</v>
      </c>
      <c r="D161">
        <v>23030.33</v>
      </c>
      <c r="E161">
        <v>23112.880000000001</v>
      </c>
      <c r="F161">
        <v>555814</v>
      </c>
      <c r="P161"/>
      <c r="Q161"/>
      <c r="R161"/>
    </row>
    <row r="162" spans="1:18" x14ac:dyDescent="0.2">
      <c r="A162" s="310">
        <v>43790</v>
      </c>
      <c r="B162">
        <v>23071.49</v>
      </c>
      <c r="C162">
        <v>23108.080000000002</v>
      </c>
      <c r="D162">
        <v>22726.71</v>
      </c>
      <c r="E162">
        <v>23038.58</v>
      </c>
      <c r="F162">
        <v>698009</v>
      </c>
      <c r="P162"/>
      <c r="Q162"/>
      <c r="R162"/>
    </row>
    <row r="163" spans="1:18" x14ac:dyDescent="0.2">
      <c r="A163" s="310">
        <v>43789</v>
      </c>
      <c r="B163">
        <v>23176.49</v>
      </c>
      <c r="C163">
        <v>23303.17</v>
      </c>
      <c r="D163">
        <v>23086.12</v>
      </c>
      <c r="E163">
        <v>23148.57</v>
      </c>
      <c r="F163">
        <v>657194</v>
      </c>
      <c r="P163"/>
      <c r="Q163"/>
      <c r="R163"/>
    </row>
    <row r="164" spans="1:18" x14ac:dyDescent="0.2">
      <c r="A164" s="310">
        <v>43788</v>
      </c>
      <c r="B164">
        <v>23366.36</v>
      </c>
      <c r="C164">
        <v>23389.53</v>
      </c>
      <c r="D164">
        <v>23244.93</v>
      </c>
      <c r="E164">
        <v>23292.65</v>
      </c>
      <c r="F164">
        <v>642305</v>
      </c>
      <c r="P164"/>
      <c r="Q164"/>
      <c r="R164"/>
    </row>
    <row r="165" spans="1:18" x14ac:dyDescent="0.2">
      <c r="A165" s="310">
        <v>43787</v>
      </c>
      <c r="B165">
        <v>23304.25</v>
      </c>
      <c r="C165">
        <v>23420.62</v>
      </c>
      <c r="D165">
        <v>23271.29</v>
      </c>
      <c r="E165">
        <v>23416.76</v>
      </c>
      <c r="F165">
        <v>573003</v>
      </c>
      <c r="P165"/>
      <c r="Q165"/>
      <c r="R165"/>
    </row>
    <row r="166" spans="1:18" x14ac:dyDescent="0.2">
      <c r="A166" s="310">
        <v>43784</v>
      </c>
      <c r="B166">
        <v>23160.53</v>
      </c>
      <c r="C166">
        <v>23340.77</v>
      </c>
      <c r="D166">
        <v>23121.59</v>
      </c>
      <c r="E166">
        <v>23303.32</v>
      </c>
      <c r="F166">
        <v>721797</v>
      </c>
      <c r="P166"/>
      <c r="Q166"/>
      <c r="R166"/>
    </row>
    <row r="167" spans="1:18" x14ac:dyDescent="0.2">
      <c r="A167" s="310">
        <v>43783</v>
      </c>
      <c r="B167">
        <v>23325.5</v>
      </c>
      <c r="C167">
        <v>23360.06</v>
      </c>
      <c r="D167">
        <v>23062.16</v>
      </c>
      <c r="E167">
        <v>23141.55</v>
      </c>
      <c r="F167">
        <v>799022</v>
      </c>
      <c r="P167"/>
      <c r="Q167"/>
      <c r="R167"/>
    </row>
    <row r="168" spans="1:18" x14ac:dyDescent="0.2">
      <c r="A168" s="310">
        <v>43782</v>
      </c>
      <c r="B168">
        <v>23439.25</v>
      </c>
      <c r="C168">
        <v>23452.63</v>
      </c>
      <c r="D168">
        <v>23270.93</v>
      </c>
      <c r="E168">
        <v>23319.87</v>
      </c>
      <c r="F168">
        <v>634085</v>
      </c>
      <c r="P168"/>
      <c r="Q168"/>
      <c r="R168"/>
    </row>
    <row r="169" spans="1:18" x14ac:dyDescent="0.2">
      <c r="A169" s="310">
        <v>43781</v>
      </c>
      <c r="B169">
        <v>23336.37</v>
      </c>
      <c r="C169">
        <v>23545.7</v>
      </c>
      <c r="D169">
        <v>23312.25</v>
      </c>
      <c r="E169">
        <v>23520.01</v>
      </c>
      <c r="F169">
        <v>629779</v>
      </c>
      <c r="P169"/>
      <c r="Q169"/>
      <c r="R169"/>
    </row>
    <row r="170" spans="1:18" x14ac:dyDescent="0.2">
      <c r="A170" s="310">
        <v>43780</v>
      </c>
      <c r="B170">
        <v>23422.13</v>
      </c>
      <c r="C170">
        <v>23471.82</v>
      </c>
      <c r="D170">
        <v>23323.02</v>
      </c>
      <c r="E170">
        <v>23331.84</v>
      </c>
      <c r="F170">
        <v>615314</v>
      </c>
      <c r="P170"/>
      <c r="Q170"/>
      <c r="R170"/>
    </row>
    <row r="171" spans="1:18" x14ac:dyDescent="0.2">
      <c r="A171" s="310">
        <v>43777</v>
      </c>
      <c r="B171">
        <v>23550.04</v>
      </c>
      <c r="C171">
        <v>23591.09</v>
      </c>
      <c r="D171">
        <v>23313.41</v>
      </c>
      <c r="E171">
        <v>23391.87</v>
      </c>
      <c r="F171">
        <v>945634</v>
      </c>
      <c r="P171"/>
      <c r="Q171"/>
      <c r="R171"/>
    </row>
    <row r="172" spans="1:18" x14ac:dyDescent="0.2">
      <c r="A172" s="310">
        <v>43776</v>
      </c>
      <c r="B172">
        <v>23283.14</v>
      </c>
      <c r="C172">
        <v>23336</v>
      </c>
      <c r="D172">
        <v>23253.32</v>
      </c>
      <c r="E172">
        <v>23330.32</v>
      </c>
      <c r="F172">
        <v>709133</v>
      </c>
      <c r="P172"/>
      <c r="Q172"/>
      <c r="R172"/>
    </row>
    <row r="173" spans="1:18" x14ac:dyDescent="0.2">
      <c r="A173" s="310">
        <v>43775</v>
      </c>
      <c r="B173">
        <v>23343.51</v>
      </c>
      <c r="C173">
        <v>23352.560000000001</v>
      </c>
      <c r="D173">
        <v>23246.57</v>
      </c>
      <c r="E173">
        <v>23303.82</v>
      </c>
      <c r="F173">
        <v>774063</v>
      </c>
      <c r="P173"/>
      <c r="Q173"/>
      <c r="R173"/>
    </row>
    <row r="174" spans="1:18" x14ac:dyDescent="0.2">
      <c r="A174" s="310">
        <v>43774</v>
      </c>
      <c r="B174">
        <v>23118.79</v>
      </c>
      <c r="C174">
        <v>23328.52</v>
      </c>
      <c r="D174">
        <v>23090.94</v>
      </c>
      <c r="E174">
        <v>23251.99</v>
      </c>
      <c r="F174">
        <v>1021395</v>
      </c>
      <c r="P174"/>
      <c r="Q174"/>
      <c r="R174"/>
    </row>
    <row r="175" spans="1:18" x14ac:dyDescent="0.2">
      <c r="A175" s="310">
        <v>43770</v>
      </c>
      <c r="B175">
        <v>22730.49</v>
      </c>
      <c r="C175">
        <v>22852.720000000001</v>
      </c>
      <c r="D175">
        <v>22705.599999999999</v>
      </c>
      <c r="E175">
        <v>22850.77</v>
      </c>
      <c r="F175">
        <v>654069</v>
      </c>
      <c r="P175"/>
      <c r="Q175"/>
      <c r="R175"/>
    </row>
    <row r="176" spans="1:18" x14ac:dyDescent="0.2">
      <c r="A176" s="310">
        <v>43769</v>
      </c>
      <c r="B176">
        <v>22910.1</v>
      </c>
      <c r="C176">
        <v>22988.799999999999</v>
      </c>
      <c r="D176">
        <v>22875.5</v>
      </c>
      <c r="E176">
        <v>22927.040000000001</v>
      </c>
      <c r="F176">
        <v>783151</v>
      </c>
      <c r="P176"/>
      <c r="Q176"/>
      <c r="R176"/>
    </row>
    <row r="177" spans="1:18" x14ac:dyDescent="0.2">
      <c r="A177" s="310">
        <v>43768</v>
      </c>
      <c r="B177">
        <v>22953.17</v>
      </c>
      <c r="C177">
        <v>22961.23</v>
      </c>
      <c r="D177">
        <v>22827.93</v>
      </c>
      <c r="E177">
        <v>22843.119999999999</v>
      </c>
      <c r="F177">
        <v>1015705</v>
      </c>
      <c r="P177"/>
      <c r="Q177"/>
      <c r="R177"/>
    </row>
    <row r="178" spans="1:18" x14ac:dyDescent="0.2">
      <c r="A178" s="310">
        <v>43767</v>
      </c>
      <c r="B178">
        <v>22950.79</v>
      </c>
      <c r="C178">
        <v>23008.43</v>
      </c>
      <c r="D178">
        <v>22935.35</v>
      </c>
      <c r="E178">
        <v>22974.13</v>
      </c>
      <c r="F178">
        <v>728983</v>
      </c>
      <c r="P178"/>
      <c r="Q178"/>
      <c r="R178"/>
    </row>
    <row r="179" spans="1:18" x14ac:dyDescent="0.2">
      <c r="A179" s="310">
        <v>43766</v>
      </c>
      <c r="B179">
        <v>22854.44</v>
      </c>
      <c r="C179">
        <v>22896.22</v>
      </c>
      <c r="D179">
        <v>22830.57</v>
      </c>
      <c r="E179">
        <v>22867.27</v>
      </c>
      <c r="F179">
        <v>481227</v>
      </c>
      <c r="P179"/>
      <c r="Q179"/>
      <c r="R179"/>
    </row>
    <row r="180" spans="1:18" x14ac:dyDescent="0.2">
      <c r="A180" s="310">
        <v>43763</v>
      </c>
      <c r="B180">
        <v>22753.24</v>
      </c>
      <c r="C180">
        <v>22819.919999999998</v>
      </c>
      <c r="D180">
        <v>22715.13</v>
      </c>
      <c r="E180">
        <v>22799.81</v>
      </c>
      <c r="F180">
        <v>571580</v>
      </c>
      <c r="P180"/>
      <c r="Q180"/>
      <c r="R180"/>
    </row>
    <row r="181" spans="1:18" x14ac:dyDescent="0.2">
      <c r="A181" s="310">
        <v>43762</v>
      </c>
      <c r="B181">
        <v>22725.439999999999</v>
      </c>
      <c r="C181">
        <v>22780.99</v>
      </c>
      <c r="D181">
        <v>22704.33</v>
      </c>
      <c r="E181">
        <v>22750.6</v>
      </c>
      <c r="F181">
        <v>612706</v>
      </c>
      <c r="P181"/>
      <c r="Q181"/>
      <c r="R181"/>
    </row>
    <row r="182" spans="1:18" x14ac:dyDescent="0.2">
      <c r="A182" s="310">
        <v>43761</v>
      </c>
      <c r="B182">
        <v>22619.77</v>
      </c>
      <c r="C182">
        <v>22648.81</v>
      </c>
      <c r="D182">
        <v>22457.89</v>
      </c>
      <c r="E182">
        <v>22625.38</v>
      </c>
      <c r="F182">
        <v>680221</v>
      </c>
      <c r="P182"/>
      <c r="Q182"/>
      <c r="R182"/>
    </row>
    <row r="183" spans="1:18" x14ac:dyDescent="0.2">
      <c r="A183" s="310">
        <v>43759</v>
      </c>
      <c r="B183">
        <v>22541.22</v>
      </c>
      <c r="C183">
        <v>22581.279999999999</v>
      </c>
      <c r="D183">
        <v>22515.73</v>
      </c>
      <c r="E183">
        <v>22548.9</v>
      </c>
      <c r="F183">
        <v>484204</v>
      </c>
      <c r="P183"/>
      <c r="Q183"/>
      <c r="R183"/>
    </row>
    <row r="184" spans="1:18" x14ac:dyDescent="0.2">
      <c r="A184" s="310">
        <v>43756</v>
      </c>
      <c r="B184">
        <v>22528.560000000001</v>
      </c>
      <c r="C184">
        <v>22649.85</v>
      </c>
      <c r="D184">
        <v>22466.26</v>
      </c>
      <c r="E184">
        <v>22492.68</v>
      </c>
      <c r="F184">
        <v>592377</v>
      </c>
      <c r="P184"/>
      <c r="Q184"/>
      <c r="R184"/>
    </row>
    <row r="185" spans="1:18" x14ac:dyDescent="0.2">
      <c r="A185" s="310">
        <v>43755</v>
      </c>
      <c r="B185">
        <v>22451.15</v>
      </c>
      <c r="C185">
        <v>22522.39</v>
      </c>
      <c r="D185">
        <v>22424.92</v>
      </c>
      <c r="E185">
        <v>22451.86</v>
      </c>
      <c r="F185">
        <v>578286</v>
      </c>
      <c r="P185"/>
      <c r="Q185"/>
      <c r="R185"/>
    </row>
    <row r="186" spans="1:18" x14ac:dyDescent="0.2">
      <c r="A186" s="310">
        <v>43754</v>
      </c>
      <c r="B186">
        <v>22479.57</v>
      </c>
      <c r="C186">
        <v>22615.47</v>
      </c>
      <c r="D186">
        <v>22434.35</v>
      </c>
      <c r="E186">
        <v>22472.92</v>
      </c>
      <c r="F186">
        <v>787213</v>
      </c>
      <c r="P186"/>
      <c r="Q186"/>
      <c r="R186"/>
    </row>
    <row r="187" spans="1:18" x14ac:dyDescent="0.2">
      <c r="A187" s="310">
        <v>43753</v>
      </c>
      <c r="B187">
        <v>22063.71</v>
      </c>
      <c r="C187">
        <v>22219.63</v>
      </c>
      <c r="D187">
        <v>22049.71</v>
      </c>
      <c r="E187">
        <v>22207.21</v>
      </c>
      <c r="F187">
        <v>744614</v>
      </c>
      <c r="P187"/>
      <c r="Q187"/>
      <c r="R187"/>
    </row>
    <row r="188" spans="1:18" x14ac:dyDescent="0.2">
      <c r="A188" s="310">
        <v>43749</v>
      </c>
      <c r="B188">
        <v>21749.93</v>
      </c>
      <c r="C188">
        <v>21820.77</v>
      </c>
      <c r="D188">
        <v>21658.27</v>
      </c>
      <c r="E188">
        <v>21798.87</v>
      </c>
      <c r="F188">
        <v>673993</v>
      </c>
      <c r="P188"/>
      <c r="Q188"/>
      <c r="R188"/>
    </row>
    <row r="189" spans="1:18" x14ac:dyDescent="0.2">
      <c r="A189" s="310">
        <v>43748</v>
      </c>
      <c r="B189">
        <v>21456.27</v>
      </c>
      <c r="C189">
        <v>21601.46</v>
      </c>
      <c r="D189">
        <v>21308.880000000001</v>
      </c>
      <c r="E189">
        <v>21551.98</v>
      </c>
      <c r="F189">
        <v>599286</v>
      </c>
      <c r="P189"/>
      <c r="Q189"/>
      <c r="R189"/>
    </row>
    <row r="190" spans="1:18" x14ac:dyDescent="0.2">
      <c r="A190" s="310">
        <v>43747</v>
      </c>
      <c r="B190">
        <v>21359.84</v>
      </c>
      <c r="C190">
        <v>21467.77</v>
      </c>
      <c r="D190">
        <v>21359.84</v>
      </c>
      <c r="E190">
        <v>21456.38</v>
      </c>
      <c r="F190">
        <v>554125</v>
      </c>
      <c r="P190"/>
      <c r="Q190"/>
      <c r="R190"/>
    </row>
    <row r="191" spans="1:18" x14ac:dyDescent="0.2">
      <c r="A191" s="310">
        <v>43746</v>
      </c>
      <c r="B191">
        <v>21494.48</v>
      </c>
      <c r="C191">
        <v>21629.24</v>
      </c>
      <c r="D191">
        <v>21483.18</v>
      </c>
      <c r="E191">
        <v>21587.78</v>
      </c>
      <c r="F191">
        <v>607852</v>
      </c>
      <c r="P191"/>
      <c r="Q191"/>
      <c r="R191"/>
    </row>
    <row r="192" spans="1:18" x14ac:dyDescent="0.2">
      <c r="A192" s="310">
        <v>43745</v>
      </c>
      <c r="B192">
        <v>21445.73</v>
      </c>
      <c r="C192">
        <v>21475.279999999999</v>
      </c>
      <c r="D192">
        <v>21328.26</v>
      </c>
      <c r="E192">
        <v>21375.25</v>
      </c>
      <c r="F192">
        <v>474433</v>
      </c>
      <c r="P192"/>
      <c r="Q192"/>
      <c r="R192"/>
    </row>
    <row r="193" spans="1:18" x14ac:dyDescent="0.2">
      <c r="A193" s="310">
        <v>43742</v>
      </c>
      <c r="B193">
        <v>21316.18</v>
      </c>
      <c r="C193">
        <v>21410.2</v>
      </c>
      <c r="D193">
        <v>21276.01</v>
      </c>
      <c r="E193">
        <v>21410.2</v>
      </c>
      <c r="F193">
        <v>577497</v>
      </c>
      <c r="P193"/>
      <c r="Q193"/>
      <c r="R193"/>
    </row>
    <row r="194" spans="1:18" x14ac:dyDescent="0.2">
      <c r="A194" s="310">
        <v>43741</v>
      </c>
      <c r="B194">
        <v>21422.22</v>
      </c>
      <c r="C194">
        <v>21437.74</v>
      </c>
      <c r="D194">
        <v>21277.360000000001</v>
      </c>
      <c r="E194">
        <v>21341.74</v>
      </c>
      <c r="F194">
        <v>677107</v>
      </c>
      <c r="P194"/>
      <c r="Q194"/>
      <c r="R194"/>
    </row>
    <row r="195" spans="1:18" x14ac:dyDescent="0.2">
      <c r="A195" s="310">
        <v>43740</v>
      </c>
      <c r="B195">
        <v>21744.62</v>
      </c>
      <c r="C195">
        <v>21795.01</v>
      </c>
      <c r="D195">
        <v>21725.23</v>
      </c>
      <c r="E195">
        <v>21778.61</v>
      </c>
      <c r="F195">
        <v>633258</v>
      </c>
      <c r="P195"/>
      <c r="Q195"/>
      <c r="R195"/>
    </row>
    <row r="196" spans="1:18" x14ac:dyDescent="0.2">
      <c r="A196" s="310">
        <v>43739</v>
      </c>
      <c r="B196">
        <v>21831.439999999999</v>
      </c>
      <c r="C196">
        <v>21938.77</v>
      </c>
      <c r="D196">
        <v>21811.98</v>
      </c>
      <c r="E196">
        <v>21885.24</v>
      </c>
      <c r="F196">
        <v>623264</v>
      </c>
      <c r="P196"/>
      <c r="Q196"/>
      <c r="R196"/>
    </row>
    <row r="197" spans="1:18" x14ac:dyDescent="0.2">
      <c r="A197" s="310">
        <v>43738</v>
      </c>
      <c r="B197">
        <v>21793.83</v>
      </c>
      <c r="C197">
        <v>21811.98</v>
      </c>
      <c r="D197">
        <v>21666.6</v>
      </c>
      <c r="E197">
        <v>21755.84</v>
      </c>
      <c r="F197">
        <v>698595</v>
      </c>
      <c r="P197"/>
      <c r="Q197"/>
      <c r="R197"/>
    </row>
    <row r="198" spans="1:18" x14ac:dyDescent="0.2">
      <c r="A198" s="310">
        <v>43735</v>
      </c>
      <c r="B198">
        <v>21934.93</v>
      </c>
      <c r="C198">
        <v>21955.79</v>
      </c>
      <c r="D198">
        <v>21733.69</v>
      </c>
      <c r="E198">
        <v>21878.9</v>
      </c>
      <c r="F198">
        <v>763944</v>
      </c>
      <c r="P198"/>
      <c r="Q198"/>
      <c r="R198"/>
    </row>
    <row r="199" spans="1:18" x14ac:dyDescent="0.2">
      <c r="A199" s="310">
        <v>43734</v>
      </c>
      <c r="B199">
        <v>22160.52</v>
      </c>
      <c r="C199">
        <v>22184.91</v>
      </c>
      <c r="D199">
        <v>21986.240000000002</v>
      </c>
      <c r="E199">
        <v>22048.240000000002</v>
      </c>
      <c r="F199">
        <v>816312</v>
      </c>
      <c r="P199"/>
      <c r="Q199"/>
      <c r="R199"/>
    </row>
    <row r="200" spans="1:18" x14ac:dyDescent="0.2">
      <c r="A200" s="310">
        <v>43733</v>
      </c>
      <c r="B200">
        <v>21961.82</v>
      </c>
      <c r="C200">
        <v>22036.48</v>
      </c>
      <c r="D200">
        <v>21906</v>
      </c>
      <c r="E200">
        <v>22020.15</v>
      </c>
      <c r="F200">
        <v>616056</v>
      </c>
      <c r="P200"/>
      <c r="Q200"/>
      <c r="R200"/>
    </row>
    <row r="201" spans="1:18" x14ac:dyDescent="0.2">
      <c r="A201" s="310">
        <v>43732</v>
      </c>
      <c r="B201">
        <v>22095.35</v>
      </c>
      <c r="C201">
        <v>22168.74</v>
      </c>
      <c r="D201">
        <v>22077.94</v>
      </c>
      <c r="E201">
        <v>22098.84</v>
      </c>
      <c r="F201">
        <v>683763</v>
      </c>
      <c r="P201"/>
      <c r="Q201"/>
      <c r="R201"/>
    </row>
    <row r="202" spans="1:18" x14ac:dyDescent="0.2">
      <c r="A202" s="310">
        <v>43728</v>
      </c>
      <c r="B202">
        <v>22130.74</v>
      </c>
      <c r="C202">
        <v>22204.75</v>
      </c>
      <c r="D202">
        <v>22047.9</v>
      </c>
      <c r="E202">
        <v>22079.09</v>
      </c>
      <c r="F202">
        <v>850326</v>
      </c>
      <c r="P202"/>
      <c r="Q202"/>
      <c r="R202"/>
    </row>
    <row r="203" spans="1:18" x14ac:dyDescent="0.2">
      <c r="A203" s="310">
        <v>43727</v>
      </c>
      <c r="B203">
        <v>22064.46</v>
      </c>
      <c r="C203">
        <v>22255.56</v>
      </c>
      <c r="D203">
        <v>22003.3</v>
      </c>
      <c r="E203">
        <v>22044.45</v>
      </c>
      <c r="F203">
        <v>781599</v>
      </c>
      <c r="P203"/>
      <c r="Q203"/>
      <c r="R203"/>
    </row>
    <row r="204" spans="1:18" x14ac:dyDescent="0.2">
      <c r="A204" s="310">
        <v>43726</v>
      </c>
      <c r="B204">
        <v>22014.65</v>
      </c>
      <c r="C204">
        <v>22027.86</v>
      </c>
      <c r="D204">
        <v>21942.03</v>
      </c>
      <c r="E204">
        <v>21960.71</v>
      </c>
      <c r="F204">
        <v>693982</v>
      </c>
      <c r="P204"/>
      <c r="Q204"/>
      <c r="R204"/>
    </row>
    <row r="205" spans="1:18" x14ac:dyDescent="0.2">
      <c r="A205" s="310">
        <v>43725</v>
      </c>
      <c r="B205">
        <v>21947.59</v>
      </c>
      <c r="C205">
        <v>22041.08</v>
      </c>
      <c r="D205">
        <v>21878.63</v>
      </c>
      <c r="E205">
        <v>22001.32</v>
      </c>
      <c r="F205">
        <v>815236</v>
      </c>
      <c r="P205"/>
      <c r="Q205"/>
      <c r="R205"/>
    </row>
    <row r="206" spans="1:18" x14ac:dyDescent="0.2">
      <c r="A206" s="310">
        <v>43721</v>
      </c>
      <c r="B206">
        <v>21907.83</v>
      </c>
      <c r="C206">
        <v>22019.66</v>
      </c>
      <c r="D206">
        <v>21820.94</v>
      </c>
      <c r="E206">
        <v>21988.29</v>
      </c>
      <c r="F206">
        <v>1163181</v>
      </c>
      <c r="P206"/>
      <c r="Q206"/>
      <c r="R206"/>
    </row>
    <row r="207" spans="1:18" x14ac:dyDescent="0.2">
      <c r="A207" s="310">
        <v>43720</v>
      </c>
      <c r="B207">
        <v>21761.09</v>
      </c>
      <c r="C207">
        <v>21825.919999999998</v>
      </c>
      <c r="D207">
        <v>21743.96</v>
      </c>
      <c r="E207">
        <v>21759.61</v>
      </c>
      <c r="F207">
        <v>960342</v>
      </c>
      <c r="P207"/>
      <c r="Q207"/>
      <c r="R207"/>
    </row>
    <row r="208" spans="1:18" x14ac:dyDescent="0.2">
      <c r="A208" s="310">
        <v>43719</v>
      </c>
      <c r="B208">
        <v>21466.66</v>
      </c>
      <c r="C208">
        <v>21619.21</v>
      </c>
      <c r="D208">
        <v>21437.82</v>
      </c>
      <c r="E208">
        <v>21597.759999999998</v>
      </c>
      <c r="F208">
        <v>1101418</v>
      </c>
      <c r="P208"/>
      <c r="Q208"/>
      <c r="R208"/>
    </row>
    <row r="209" spans="1:18" x14ac:dyDescent="0.2">
      <c r="A209" s="310">
        <v>43718</v>
      </c>
      <c r="B209">
        <v>21363.57</v>
      </c>
      <c r="C209">
        <v>21438.35</v>
      </c>
      <c r="D209">
        <v>21350.35</v>
      </c>
      <c r="E209">
        <v>21392.1</v>
      </c>
      <c r="F209">
        <v>923747</v>
      </c>
      <c r="P209"/>
      <c r="Q209"/>
      <c r="R209"/>
    </row>
    <row r="210" spans="1:18" x14ac:dyDescent="0.2">
      <c r="A210" s="310">
        <v>43717</v>
      </c>
      <c r="B210">
        <v>21214.560000000001</v>
      </c>
      <c r="C210">
        <v>21333.51</v>
      </c>
      <c r="D210">
        <v>21182.26</v>
      </c>
      <c r="E210">
        <v>21318.42</v>
      </c>
      <c r="F210">
        <v>578109</v>
      </c>
      <c r="P210"/>
      <c r="Q210"/>
      <c r="R210"/>
    </row>
    <row r="211" spans="1:18" x14ac:dyDescent="0.2">
      <c r="A211" s="310">
        <v>43714</v>
      </c>
      <c r="B211">
        <v>21201.83</v>
      </c>
      <c r="C211">
        <v>21241.29</v>
      </c>
      <c r="D211">
        <v>21145.81</v>
      </c>
      <c r="E211">
        <v>21199.57</v>
      </c>
      <c r="F211">
        <v>710960</v>
      </c>
      <c r="P211"/>
      <c r="Q211"/>
      <c r="R211"/>
    </row>
    <row r="212" spans="1:18" x14ac:dyDescent="0.2">
      <c r="A212" s="310">
        <v>43713</v>
      </c>
      <c r="B212">
        <v>20800.29</v>
      </c>
      <c r="C212">
        <v>21164.61</v>
      </c>
      <c r="D212">
        <v>20787.93</v>
      </c>
      <c r="E212">
        <v>21085.94</v>
      </c>
      <c r="F212">
        <v>829635</v>
      </c>
      <c r="P212"/>
      <c r="Q212"/>
      <c r="R212"/>
    </row>
    <row r="213" spans="1:18" x14ac:dyDescent="0.2">
      <c r="A213" s="310">
        <v>43712</v>
      </c>
      <c r="B213">
        <v>20578.669999999998</v>
      </c>
      <c r="C213">
        <v>20694.349999999999</v>
      </c>
      <c r="D213">
        <v>20554.16</v>
      </c>
      <c r="E213">
        <v>20649.14</v>
      </c>
      <c r="F213">
        <v>515283</v>
      </c>
      <c r="P213"/>
      <c r="Q213"/>
      <c r="R213"/>
    </row>
    <row r="214" spans="1:18" x14ac:dyDescent="0.2">
      <c r="A214" s="310">
        <v>43711</v>
      </c>
      <c r="B214">
        <v>20581.580000000002</v>
      </c>
      <c r="C214">
        <v>20662.23</v>
      </c>
      <c r="D214">
        <v>20578.02</v>
      </c>
      <c r="E214">
        <v>20625.16</v>
      </c>
      <c r="F214">
        <v>453517</v>
      </c>
      <c r="P214"/>
      <c r="Q214"/>
      <c r="R214"/>
    </row>
    <row r="215" spans="1:18" x14ac:dyDescent="0.2">
      <c r="A215" s="310">
        <v>43710</v>
      </c>
      <c r="B215">
        <v>20625.75</v>
      </c>
      <c r="C215">
        <v>20667.560000000001</v>
      </c>
      <c r="D215">
        <v>20614.29</v>
      </c>
      <c r="E215">
        <v>20620.189999999999</v>
      </c>
      <c r="F215">
        <v>423990</v>
      </c>
      <c r="P215"/>
      <c r="Q215"/>
      <c r="R215"/>
    </row>
    <row r="216" spans="1:18" x14ac:dyDescent="0.2">
      <c r="A216" s="310">
        <v>43707</v>
      </c>
      <c r="B216">
        <v>20641.490000000002</v>
      </c>
      <c r="C216">
        <v>20748.349999999999</v>
      </c>
      <c r="D216">
        <v>20633.3</v>
      </c>
      <c r="E216">
        <v>20704.37</v>
      </c>
      <c r="F216">
        <v>719954</v>
      </c>
      <c r="P216"/>
      <c r="Q216"/>
      <c r="R216"/>
    </row>
    <row r="217" spans="1:18" x14ac:dyDescent="0.2">
      <c r="A217" s="310">
        <v>43706</v>
      </c>
      <c r="B217">
        <v>20500.5</v>
      </c>
      <c r="C217">
        <v>20520.68</v>
      </c>
      <c r="D217">
        <v>20361.12</v>
      </c>
      <c r="E217">
        <v>20460.93</v>
      </c>
      <c r="F217">
        <v>550709</v>
      </c>
      <c r="P217"/>
      <c r="Q217"/>
      <c r="R217"/>
    </row>
    <row r="218" spans="1:18" x14ac:dyDescent="0.2">
      <c r="A218" s="310">
        <v>43705</v>
      </c>
      <c r="B218">
        <v>20474.310000000001</v>
      </c>
      <c r="C218">
        <v>20511.21</v>
      </c>
      <c r="D218">
        <v>20433.310000000001</v>
      </c>
      <c r="E218">
        <v>20479.419999999998</v>
      </c>
      <c r="F218">
        <v>514888</v>
      </c>
      <c r="P218"/>
      <c r="Q218"/>
      <c r="R218"/>
    </row>
    <row r="219" spans="1:18" x14ac:dyDescent="0.2">
      <c r="A219" s="310">
        <v>43704</v>
      </c>
      <c r="B219">
        <v>20467.22</v>
      </c>
      <c r="C219">
        <v>20529.939999999999</v>
      </c>
      <c r="D219">
        <v>20439.919999999998</v>
      </c>
      <c r="E219">
        <v>20456.080000000002</v>
      </c>
      <c r="F219">
        <v>607846</v>
      </c>
      <c r="P219"/>
      <c r="Q219"/>
      <c r="R219"/>
    </row>
    <row r="220" spans="1:18" x14ac:dyDescent="0.2">
      <c r="A220" s="310">
        <v>43703</v>
      </c>
      <c r="B220">
        <v>20325.439999999999</v>
      </c>
      <c r="C220">
        <v>20329.009999999998</v>
      </c>
      <c r="D220">
        <v>20173.759999999998</v>
      </c>
      <c r="E220">
        <v>20261.04</v>
      </c>
      <c r="F220">
        <v>698507</v>
      </c>
      <c r="P220"/>
      <c r="Q220"/>
      <c r="R220"/>
    </row>
    <row r="221" spans="1:18" x14ac:dyDescent="0.2">
      <c r="A221" s="310">
        <v>43700</v>
      </c>
      <c r="B221">
        <v>20579.98</v>
      </c>
      <c r="C221">
        <v>20719.310000000001</v>
      </c>
      <c r="D221">
        <v>20579.98</v>
      </c>
      <c r="E221">
        <v>20710.91</v>
      </c>
      <c r="F221">
        <v>507023</v>
      </c>
      <c r="P221"/>
      <c r="Q221"/>
      <c r="R221"/>
    </row>
    <row r="222" spans="1:18" x14ac:dyDescent="0.2">
      <c r="A222" s="310">
        <v>43699</v>
      </c>
      <c r="B222">
        <v>20706.07</v>
      </c>
      <c r="C222">
        <v>20731.189999999999</v>
      </c>
      <c r="D222">
        <v>20584.29</v>
      </c>
      <c r="E222">
        <v>20628.009999999998</v>
      </c>
      <c r="F222">
        <v>546330</v>
      </c>
      <c r="P222"/>
      <c r="Q222"/>
      <c r="R222"/>
    </row>
    <row r="223" spans="1:18" x14ac:dyDescent="0.2">
      <c r="A223" s="310">
        <v>43698</v>
      </c>
      <c r="B223">
        <v>20489.97</v>
      </c>
      <c r="C223">
        <v>20626.05</v>
      </c>
      <c r="D223">
        <v>20482.62</v>
      </c>
      <c r="E223">
        <v>20618.57</v>
      </c>
      <c r="F223">
        <v>529844</v>
      </c>
      <c r="P223"/>
      <c r="Q223"/>
      <c r="R223"/>
    </row>
    <row r="224" spans="1:18" x14ac:dyDescent="0.2">
      <c r="A224" s="310">
        <v>43697</v>
      </c>
      <c r="B224">
        <v>20605.349999999999</v>
      </c>
      <c r="C224">
        <v>20684.060000000001</v>
      </c>
      <c r="D224">
        <v>20582.009999999998</v>
      </c>
      <c r="E224">
        <v>20677.22</v>
      </c>
      <c r="F224">
        <v>501325</v>
      </c>
      <c r="P224"/>
      <c r="Q224"/>
      <c r="R224"/>
    </row>
    <row r="225" spans="1:18" x14ac:dyDescent="0.2">
      <c r="A225" s="310">
        <v>43696</v>
      </c>
      <c r="B225">
        <v>20590.47</v>
      </c>
      <c r="C225">
        <v>20633.900000000001</v>
      </c>
      <c r="D225">
        <v>20502.66</v>
      </c>
      <c r="E225">
        <v>20563.16</v>
      </c>
      <c r="F225">
        <v>505707</v>
      </c>
      <c r="P225"/>
      <c r="Q225"/>
      <c r="R225"/>
    </row>
    <row r="226" spans="1:18" x14ac:dyDescent="0.2">
      <c r="A226" s="310">
        <v>43693</v>
      </c>
      <c r="B226">
        <v>20323.97</v>
      </c>
      <c r="C226">
        <v>20465.71</v>
      </c>
      <c r="D226">
        <v>20300.349999999999</v>
      </c>
      <c r="E226">
        <v>20418.810000000001</v>
      </c>
      <c r="F226">
        <v>584388</v>
      </c>
      <c r="P226"/>
      <c r="Q226"/>
      <c r="R226"/>
    </row>
    <row r="227" spans="1:18" x14ac:dyDescent="0.2">
      <c r="A227" s="310">
        <v>43692</v>
      </c>
      <c r="B227">
        <v>20324.25</v>
      </c>
      <c r="C227">
        <v>20419.88</v>
      </c>
      <c r="D227">
        <v>20184.849999999999</v>
      </c>
      <c r="E227">
        <v>20405.650000000001</v>
      </c>
      <c r="F227">
        <v>681689</v>
      </c>
      <c r="P227"/>
      <c r="Q227"/>
      <c r="R227"/>
    </row>
    <row r="228" spans="1:18" x14ac:dyDescent="0.2">
      <c r="A228" s="310">
        <v>43691</v>
      </c>
      <c r="B228">
        <v>20669.990000000002</v>
      </c>
      <c r="C228">
        <v>20697.419999999998</v>
      </c>
      <c r="D228">
        <v>20581.169999999998</v>
      </c>
      <c r="E228">
        <v>20655.13</v>
      </c>
      <c r="F228">
        <v>609364</v>
      </c>
      <c r="P228"/>
      <c r="Q228"/>
      <c r="R228"/>
    </row>
    <row r="229" spans="1:18" x14ac:dyDescent="0.2">
      <c r="A229" s="310">
        <v>43690</v>
      </c>
      <c r="B229">
        <v>20432.68</v>
      </c>
      <c r="C229">
        <v>20503.38</v>
      </c>
      <c r="D229">
        <v>20369.27</v>
      </c>
      <c r="E229">
        <v>20455.439999999999</v>
      </c>
      <c r="F229">
        <v>729378</v>
      </c>
      <c r="P229"/>
      <c r="Q229"/>
      <c r="R229"/>
    </row>
    <row r="230" spans="1:18" x14ac:dyDescent="0.2">
      <c r="A230" s="310">
        <v>43686</v>
      </c>
      <c r="B230">
        <v>20758.150000000001</v>
      </c>
      <c r="C230">
        <v>20782.060000000001</v>
      </c>
      <c r="D230">
        <v>20676.919999999998</v>
      </c>
      <c r="E230">
        <v>20684.82</v>
      </c>
      <c r="F230">
        <v>657213</v>
      </c>
      <c r="P230"/>
      <c r="Q230"/>
      <c r="R230"/>
    </row>
    <row r="231" spans="1:18" x14ac:dyDescent="0.2">
      <c r="A231" s="310">
        <v>43685</v>
      </c>
      <c r="B231">
        <v>20529.29</v>
      </c>
      <c r="C231">
        <v>20682.240000000002</v>
      </c>
      <c r="D231">
        <v>20462.98</v>
      </c>
      <c r="E231">
        <v>20593.349999999999</v>
      </c>
      <c r="F231">
        <v>667820</v>
      </c>
      <c r="P231"/>
      <c r="Q231"/>
      <c r="R231"/>
    </row>
    <row r="232" spans="1:18" x14ac:dyDescent="0.2">
      <c r="A232" s="310">
        <v>43684</v>
      </c>
      <c r="B232">
        <v>20548.07</v>
      </c>
      <c r="C232">
        <v>20570.189999999999</v>
      </c>
      <c r="D232">
        <v>20406.52</v>
      </c>
      <c r="E232">
        <v>20516.560000000001</v>
      </c>
      <c r="F232">
        <v>758844</v>
      </c>
      <c r="P232"/>
      <c r="Q232"/>
      <c r="R232"/>
    </row>
    <row r="233" spans="1:18" x14ac:dyDescent="0.2">
      <c r="A233" s="310">
        <v>43683</v>
      </c>
      <c r="B233">
        <v>20325.52</v>
      </c>
      <c r="C233">
        <v>20607.830000000002</v>
      </c>
      <c r="D233">
        <v>20110.759999999998</v>
      </c>
      <c r="E233">
        <v>20585.310000000001</v>
      </c>
      <c r="F233">
        <v>925436</v>
      </c>
      <c r="P233"/>
      <c r="Q233"/>
      <c r="R233"/>
    </row>
    <row r="234" spans="1:18" x14ac:dyDescent="0.2">
      <c r="A234" s="310">
        <v>43682</v>
      </c>
      <c r="B234">
        <v>20909.98</v>
      </c>
      <c r="C234">
        <v>20941.830000000002</v>
      </c>
      <c r="D234">
        <v>20514.189999999999</v>
      </c>
      <c r="E234">
        <v>20720.29</v>
      </c>
      <c r="F234">
        <v>884507</v>
      </c>
      <c r="P234"/>
      <c r="Q234"/>
      <c r="R234"/>
    </row>
    <row r="235" spans="1:18" x14ac:dyDescent="0.2">
      <c r="A235" s="310">
        <v>43679</v>
      </c>
      <c r="B235">
        <v>21211.06</v>
      </c>
      <c r="C235">
        <v>21211.06</v>
      </c>
      <c r="D235">
        <v>20960.09</v>
      </c>
      <c r="E235">
        <v>21087.16</v>
      </c>
      <c r="F235">
        <v>942984</v>
      </c>
      <c r="P235"/>
      <c r="Q235"/>
      <c r="R235"/>
    </row>
    <row r="236" spans="1:18" x14ac:dyDescent="0.2">
      <c r="A236" s="310">
        <v>43678</v>
      </c>
      <c r="B236">
        <v>21361.58</v>
      </c>
      <c r="C236">
        <v>21556.69</v>
      </c>
      <c r="D236">
        <v>21288.9</v>
      </c>
      <c r="E236">
        <v>21540.99</v>
      </c>
      <c r="F236">
        <v>780372</v>
      </c>
      <c r="P236"/>
      <c r="Q236"/>
      <c r="R236"/>
    </row>
    <row r="237" spans="1:18" x14ac:dyDescent="0.2">
      <c r="A237" s="310">
        <v>43677</v>
      </c>
      <c r="B237">
        <v>21526.38</v>
      </c>
      <c r="C237">
        <v>21589.11</v>
      </c>
      <c r="D237">
        <v>21476.07</v>
      </c>
      <c r="E237">
        <v>21521.53</v>
      </c>
      <c r="F237">
        <v>788833</v>
      </c>
      <c r="P237"/>
      <c r="Q237"/>
      <c r="R237"/>
    </row>
    <row r="238" spans="1:18" x14ac:dyDescent="0.2">
      <c r="A238" s="310">
        <v>43676</v>
      </c>
      <c r="B238">
        <v>21681.82</v>
      </c>
      <c r="C238">
        <v>21792.98</v>
      </c>
      <c r="D238">
        <v>21665.86</v>
      </c>
      <c r="E238">
        <v>21709.31</v>
      </c>
      <c r="F238">
        <v>562224</v>
      </c>
      <c r="P238"/>
      <c r="Q238"/>
      <c r="R238"/>
    </row>
    <row r="239" spans="1:18" x14ac:dyDescent="0.2">
      <c r="A239" s="310">
        <v>43675</v>
      </c>
      <c r="B239">
        <v>21627.55</v>
      </c>
      <c r="C239">
        <v>21652.95</v>
      </c>
      <c r="D239">
        <v>21518.7</v>
      </c>
      <c r="E239">
        <v>21616.799999999999</v>
      </c>
      <c r="F239">
        <v>485155</v>
      </c>
      <c r="P239"/>
      <c r="Q239"/>
      <c r="R239"/>
    </row>
    <row r="240" spans="1:18" x14ac:dyDescent="0.2">
      <c r="A240" s="310">
        <v>43672</v>
      </c>
      <c r="B240">
        <v>21700.2</v>
      </c>
      <c r="C240">
        <v>21709.74</v>
      </c>
      <c r="D240">
        <v>21590.66</v>
      </c>
      <c r="E240">
        <v>21658.15</v>
      </c>
      <c r="F240">
        <v>490597</v>
      </c>
      <c r="P240"/>
      <c r="Q240"/>
      <c r="R240"/>
    </row>
    <row r="241" spans="1:18" x14ac:dyDescent="0.2">
      <c r="A241" s="310">
        <v>43671</v>
      </c>
      <c r="B241">
        <v>21715.95</v>
      </c>
      <c r="C241">
        <v>21823.07</v>
      </c>
      <c r="D241">
        <v>21715.69</v>
      </c>
      <c r="E241">
        <v>21756.55</v>
      </c>
      <c r="F241">
        <v>483832</v>
      </c>
      <c r="P241"/>
      <c r="Q241"/>
      <c r="R241"/>
    </row>
    <row r="242" spans="1:18" x14ac:dyDescent="0.2">
      <c r="A242" s="310">
        <v>43670</v>
      </c>
      <c r="B242">
        <v>21726.98</v>
      </c>
      <c r="C242">
        <v>21744.880000000001</v>
      </c>
      <c r="D242">
        <v>21677.71</v>
      </c>
      <c r="E242">
        <v>21709.57</v>
      </c>
      <c r="F242">
        <v>526958</v>
      </c>
      <c r="P242"/>
      <c r="Q242"/>
      <c r="R242"/>
    </row>
    <row r="243" spans="1:18" x14ac:dyDescent="0.2">
      <c r="A243" s="310">
        <v>43669</v>
      </c>
      <c r="B243">
        <v>21425.439999999999</v>
      </c>
      <c r="C243">
        <v>21686.53</v>
      </c>
      <c r="D243">
        <v>21411.93</v>
      </c>
      <c r="E243">
        <v>21620.880000000001</v>
      </c>
      <c r="F243">
        <v>495762</v>
      </c>
      <c r="P243"/>
      <c r="Q243"/>
      <c r="R243"/>
    </row>
    <row r="244" spans="1:18" x14ac:dyDescent="0.2">
      <c r="A244" s="310">
        <v>43668</v>
      </c>
      <c r="B244">
        <v>21394.75</v>
      </c>
      <c r="C244">
        <v>21445.03</v>
      </c>
      <c r="D244">
        <v>21317.85</v>
      </c>
      <c r="E244">
        <v>21416.79</v>
      </c>
      <c r="F244">
        <v>483498</v>
      </c>
      <c r="P244"/>
      <c r="Q244"/>
      <c r="R244"/>
    </row>
    <row r="245" spans="1:18" x14ac:dyDescent="0.2">
      <c r="A245" s="310">
        <v>43665</v>
      </c>
      <c r="B245">
        <v>21146.5</v>
      </c>
      <c r="C245">
        <v>21474.3</v>
      </c>
      <c r="D245">
        <v>21121.9</v>
      </c>
      <c r="E245">
        <v>21466.99</v>
      </c>
      <c r="F245">
        <v>597084</v>
      </c>
      <c r="P245"/>
      <c r="Q245"/>
      <c r="R245"/>
    </row>
    <row r="246" spans="1:18" x14ac:dyDescent="0.2">
      <c r="A246" s="310">
        <v>43664</v>
      </c>
      <c r="B246">
        <v>21336.799999999999</v>
      </c>
      <c r="C246">
        <v>21347.84</v>
      </c>
      <c r="D246">
        <v>20993.439999999999</v>
      </c>
      <c r="E246">
        <v>21046.240000000002</v>
      </c>
      <c r="F246">
        <v>723962</v>
      </c>
      <c r="P246"/>
      <c r="Q246"/>
      <c r="R246"/>
    </row>
    <row r="247" spans="1:18" x14ac:dyDescent="0.2">
      <c r="A247" s="310">
        <v>43663</v>
      </c>
      <c r="B247">
        <v>21474.63</v>
      </c>
      <c r="C247">
        <v>21488.27</v>
      </c>
      <c r="D247">
        <v>21380.55</v>
      </c>
      <c r="E247">
        <v>21469.18</v>
      </c>
      <c r="F247">
        <v>549149</v>
      </c>
      <c r="P247"/>
      <c r="Q247"/>
      <c r="R247"/>
    </row>
    <row r="248" spans="1:18" x14ac:dyDescent="0.2">
      <c r="A248" s="310">
        <v>43662</v>
      </c>
      <c r="B248">
        <v>21644.38</v>
      </c>
      <c r="C248">
        <v>21655.52</v>
      </c>
      <c r="D248">
        <v>21514.89</v>
      </c>
      <c r="E248">
        <v>21535.25</v>
      </c>
      <c r="F248">
        <v>513071</v>
      </c>
      <c r="P248"/>
      <c r="Q248"/>
      <c r="R248"/>
    </row>
    <row r="249" spans="1:18" x14ac:dyDescent="0.2">
      <c r="A249" s="310">
        <v>43658</v>
      </c>
      <c r="B249">
        <v>21720.14</v>
      </c>
      <c r="C249">
        <v>21720.14</v>
      </c>
      <c r="D249">
        <v>21589.83</v>
      </c>
      <c r="E249">
        <v>21685.9</v>
      </c>
      <c r="F249">
        <v>467990</v>
      </c>
      <c r="P249"/>
      <c r="Q249"/>
      <c r="R249"/>
    </row>
    <row r="250" spans="1:18" x14ac:dyDescent="0.2">
      <c r="A250" s="310">
        <v>43657</v>
      </c>
      <c r="B250">
        <v>21547.19</v>
      </c>
      <c r="C250">
        <v>21649.93</v>
      </c>
      <c r="D250">
        <v>21532.57</v>
      </c>
      <c r="E250">
        <v>21643.53</v>
      </c>
      <c r="F250">
        <v>510943</v>
      </c>
      <c r="P250"/>
      <c r="Q250"/>
      <c r="R250"/>
    </row>
    <row r="251" spans="1:18" x14ac:dyDescent="0.2">
      <c r="A251" s="310">
        <v>43656</v>
      </c>
      <c r="B251">
        <v>21499.46</v>
      </c>
      <c r="C251">
        <v>21601.86</v>
      </c>
      <c r="D251">
        <v>21488.22</v>
      </c>
      <c r="E251">
        <v>21533.48</v>
      </c>
      <c r="F251">
        <v>607163</v>
      </c>
      <c r="P251"/>
      <c r="Q251"/>
      <c r="R251"/>
    </row>
    <row r="252" spans="1:18" x14ac:dyDescent="0.2">
      <c r="A252" s="310">
        <v>43655</v>
      </c>
      <c r="B252">
        <v>21598.15</v>
      </c>
      <c r="C252">
        <v>21687.29</v>
      </c>
      <c r="D252">
        <v>21508.22</v>
      </c>
      <c r="E252">
        <v>21565.15</v>
      </c>
      <c r="F252">
        <v>555540</v>
      </c>
      <c r="P252"/>
      <c r="Q252"/>
      <c r="R252"/>
    </row>
    <row r="253" spans="1:18" x14ac:dyDescent="0.2">
      <c r="A253" s="310">
        <v>43654</v>
      </c>
      <c r="B253">
        <v>21665.79</v>
      </c>
      <c r="C253">
        <v>21672.65</v>
      </c>
      <c r="D253">
        <v>21499.57</v>
      </c>
      <c r="E253">
        <v>21534.35</v>
      </c>
      <c r="F253">
        <v>534584</v>
      </c>
      <c r="P253"/>
      <c r="Q253"/>
      <c r="R253"/>
    </row>
    <row r="254" spans="1:18" x14ac:dyDescent="0.2">
      <c r="A254" s="310">
        <v>43651</v>
      </c>
      <c r="B254">
        <v>21703.61</v>
      </c>
      <c r="C254">
        <v>21746.38</v>
      </c>
      <c r="D254">
        <v>21647.73</v>
      </c>
      <c r="E254">
        <v>21746.38</v>
      </c>
      <c r="F254">
        <v>461633</v>
      </c>
      <c r="P254"/>
      <c r="Q254"/>
      <c r="R254"/>
    </row>
    <row r="255" spans="1:18" x14ac:dyDescent="0.2">
      <c r="A255" s="310">
        <v>43650</v>
      </c>
      <c r="B255">
        <v>21740.93</v>
      </c>
      <c r="C255">
        <v>21755.63</v>
      </c>
      <c r="D255">
        <v>21672.5</v>
      </c>
      <c r="E255">
        <v>21702.45</v>
      </c>
      <c r="F255">
        <v>389854</v>
      </c>
      <c r="P255"/>
      <c r="Q255"/>
      <c r="R255"/>
    </row>
    <row r="256" spans="1:18" x14ac:dyDescent="0.2">
      <c r="A256" s="310">
        <v>43649</v>
      </c>
      <c r="B256">
        <v>21684.07</v>
      </c>
      <c r="C256">
        <v>21708.720000000001</v>
      </c>
      <c r="D256">
        <v>21566.65</v>
      </c>
      <c r="E256">
        <v>21638.16</v>
      </c>
      <c r="F256">
        <v>567018</v>
      </c>
      <c r="P256"/>
      <c r="Q256"/>
      <c r="R256"/>
    </row>
    <row r="257" spans="1:18" x14ac:dyDescent="0.2">
      <c r="A257" s="310">
        <v>43648</v>
      </c>
      <c r="B257">
        <v>21699.43</v>
      </c>
      <c r="C257">
        <v>21784.22</v>
      </c>
      <c r="D257">
        <v>21697.31</v>
      </c>
      <c r="E257">
        <v>21754.27</v>
      </c>
      <c r="F257">
        <v>564115</v>
      </c>
      <c r="P257"/>
      <c r="Q257"/>
      <c r="R257"/>
    </row>
    <row r="258" spans="1:18" x14ac:dyDescent="0.2">
      <c r="A258" s="310">
        <v>43647</v>
      </c>
      <c r="B258">
        <v>21566.27</v>
      </c>
      <c r="C258">
        <v>21758.34</v>
      </c>
      <c r="D258">
        <v>21559.17</v>
      </c>
      <c r="E258">
        <v>21729.97</v>
      </c>
      <c r="F258">
        <v>689818</v>
      </c>
      <c r="P258"/>
      <c r="Q258"/>
      <c r="R258"/>
    </row>
    <row r="259" spans="1:18" x14ac:dyDescent="0.2">
      <c r="A259" s="310">
        <v>43644</v>
      </c>
      <c r="B259">
        <v>21282.22</v>
      </c>
      <c r="C259">
        <v>21324.93</v>
      </c>
      <c r="D259">
        <v>21199.85</v>
      </c>
      <c r="E259">
        <v>21275.919999999998</v>
      </c>
      <c r="F259">
        <v>639835</v>
      </c>
      <c r="P259"/>
      <c r="Q259"/>
      <c r="R259"/>
    </row>
    <row r="260" spans="1:18" x14ac:dyDescent="0.2">
      <c r="A260" s="310">
        <v>43643</v>
      </c>
      <c r="B260">
        <v>21156.880000000001</v>
      </c>
      <c r="C260">
        <v>21338.17</v>
      </c>
      <c r="D260">
        <v>21123.97</v>
      </c>
      <c r="E260">
        <v>21338.17</v>
      </c>
      <c r="F260">
        <v>632275</v>
      </c>
      <c r="P260"/>
      <c r="Q260"/>
      <c r="R260"/>
    </row>
    <row r="261" spans="1:18" x14ac:dyDescent="0.2">
      <c r="A261" s="310">
        <v>43642</v>
      </c>
      <c r="B261">
        <v>21067.68</v>
      </c>
      <c r="C261">
        <v>21129.64</v>
      </c>
      <c r="D261">
        <v>21035.84</v>
      </c>
      <c r="E261">
        <v>21086.59</v>
      </c>
      <c r="F261">
        <v>519055</v>
      </c>
      <c r="P261"/>
      <c r="Q261"/>
      <c r="R261"/>
    </row>
    <row r="262" spans="1:18" x14ac:dyDescent="0.2">
      <c r="A262" s="310">
        <v>43641</v>
      </c>
      <c r="B262">
        <v>21238.07</v>
      </c>
      <c r="C262">
        <v>21313.77</v>
      </c>
      <c r="D262">
        <v>21114.47</v>
      </c>
      <c r="E262">
        <v>21193.81</v>
      </c>
      <c r="F262">
        <v>556108</v>
      </c>
      <c r="P262"/>
      <c r="Q262"/>
      <c r="R262"/>
    </row>
    <row r="263" spans="1:18" x14ac:dyDescent="0.2">
      <c r="A263" s="310">
        <v>43640</v>
      </c>
      <c r="B263">
        <v>21223.56</v>
      </c>
      <c r="C263">
        <v>21317.86</v>
      </c>
      <c r="D263">
        <v>21185.67</v>
      </c>
      <c r="E263">
        <v>21285.99</v>
      </c>
      <c r="F263">
        <v>445416</v>
      </c>
      <c r="P263"/>
      <c r="Q263"/>
      <c r="R263"/>
    </row>
    <row r="264" spans="1:18" x14ac:dyDescent="0.2">
      <c r="A264" s="310">
        <v>43637</v>
      </c>
      <c r="B264">
        <v>21487.67</v>
      </c>
      <c r="C264">
        <v>21497.82</v>
      </c>
      <c r="D264">
        <v>21221.7</v>
      </c>
      <c r="E264">
        <v>21258.639999999999</v>
      </c>
      <c r="F264">
        <v>918208</v>
      </c>
      <c r="P264"/>
      <c r="Q264"/>
      <c r="R264"/>
    </row>
    <row r="265" spans="1:18" x14ac:dyDescent="0.2">
      <c r="A265" s="310">
        <v>43636</v>
      </c>
      <c r="B265">
        <v>21417.74</v>
      </c>
      <c r="C265">
        <v>21491.39</v>
      </c>
      <c r="D265">
        <v>21377.27</v>
      </c>
      <c r="E265">
        <v>21462.86</v>
      </c>
      <c r="F265">
        <v>573614</v>
      </c>
      <c r="P265"/>
      <c r="Q265"/>
      <c r="R265"/>
    </row>
    <row r="266" spans="1:18" x14ac:dyDescent="0.2">
      <c r="A266" s="310">
        <v>43635</v>
      </c>
      <c r="B266">
        <v>21223.17</v>
      </c>
      <c r="C266">
        <v>21358.720000000001</v>
      </c>
      <c r="D266">
        <v>21213.43</v>
      </c>
      <c r="E266">
        <v>21333.87</v>
      </c>
      <c r="F266">
        <v>660884</v>
      </c>
      <c r="P266"/>
      <c r="Q266"/>
      <c r="R266"/>
    </row>
    <row r="267" spans="1:18" x14ac:dyDescent="0.2">
      <c r="A267" s="310">
        <v>43634</v>
      </c>
      <c r="B267">
        <v>21111.77</v>
      </c>
      <c r="C267">
        <v>21153.65</v>
      </c>
      <c r="D267">
        <v>20924.189999999999</v>
      </c>
      <c r="E267">
        <v>20972.71</v>
      </c>
      <c r="F267">
        <v>562673</v>
      </c>
      <c r="P267"/>
      <c r="Q267"/>
      <c r="R267"/>
    </row>
    <row r="268" spans="1:18" x14ac:dyDescent="0.2">
      <c r="A268" s="310">
        <v>43633</v>
      </c>
      <c r="B268">
        <v>21094.959999999999</v>
      </c>
      <c r="C268">
        <v>21185.25</v>
      </c>
      <c r="D268">
        <v>21044.62</v>
      </c>
      <c r="E268">
        <v>21124</v>
      </c>
      <c r="F268">
        <v>505817</v>
      </c>
      <c r="P268"/>
      <c r="Q268"/>
      <c r="R268"/>
    </row>
    <row r="269" spans="1:18" x14ac:dyDescent="0.2">
      <c r="A269" s="310">
        <v>43630</v>
      </c>
      <c r="B269">
        <v>21049.41</v>
      </c>
      <c r="C269">
        <v>21119.73</v>
      </c>
      <c r="D269">
        <v>20971.18</v>
      </c>
      <c r="E269">
        <v>21116.89</v>
      </c>
      <c r="F269">
        <v>623442</v>
      </c>
      <c r="P269"/>
      <c r="Q269"/>
      <c r="R269"/>
    </row>
    <row r="270" spans="1:18" x14ac:dyDescent="0.2">
      <c r="A270" s="310">
        <v>43629</v>
      </c>
      <c r="B270">
        <v>21040.91</v>
      </c>
      <c r="C270">
        <v>21111.23</v>
      </c>
      <c r="D270">
        <v>20932.13</v>
      </c>
      <c r="E270">
        <v>21032</v>
      </c>
      <c r="F270">
        <v>677077</v>
      </c>
      <c r="P270"/>
      <c r="Q270"/>
      <c r="R270"/>
    </row>
    <row r="271" spans="1:18" x14ac:dyDescent="0.2">
      <c r="A271" s="310">
        <v>43628</v>
      </c>
      <c r="B271">
        <v>21130.39</v>
      </c>
      <c r="C271">
        <v>21259.7</v>
      </c>
      <c r="D271">
        <v>21118.75</v>
      </c>
      <c r="E271">
        <v>21129.72</v>
      </c>
      <c r="F271">
        <v>582359</v>
      </c>
      <c r="P271"/>
      <c r="Q271"/>
      <c r="R271"/>
    </row>
    <row r="272" spans="1:18" x14ac:dyDescent="0.2">
      <c r="A272" s="310">
        <v>43627</v>
      </c>
      <c r="B272">
        <v>21099.54</v>
      </c>
      <c r="C272">
        <v>21227.18</v>
      </c>
      <c r="D272">
        <v>21066.62</v>
      </c>
      <c r="E272">
        <v>21204.28</v>
      </c>
      <c r="F272">
        <v>536723</v>
      </c>
      <c r="P272"/>
      <c r="Q272"/>
      <c r="R272"/>
    </row>
    <row r="273" spans="1:18" x14ac:dyDescent="0.2">
      <c r="A273" s="310">
        <v>43626</v>
      </c>
      <c r="B273">
        <v>21095.4</v>
      </c>
      <c r="C273">
        <v>21166.12</v>
      </c>
      <c r="D273">
        <v>21077.95</v>
      </c>
      <c r="E273">
        <v>21134.42</v>
      </c>
      <c r="F273">
        <v>599682</v>
      </c>
      <c r="P273"/>
      <c r="Q273"/>
      <c r="R273"/>
    </row>
    <row r="274" spans="1:18" x14ac:dyDescent="0.2">
      <c r="A274" s="310">
        <v>43623</v>
      </c>
      <c r="B274">
        <v>20859.78</v>
      </c>
      <c r="C274">
        <v>20907.77</v>
      </c>
      <c r="D274">
        <v>20816.580000000002</v>
      </c>
      <c r="E274">
        <v>20884.71</v>
      </c>
      <c r="F274">
        <v>522701</v>
      </c>
      <c r="P274"/>
      <c r="Q274"/>
      <c r="R274"/>
    </row>
    <row r="275" spans="1:18" x14ac:dyDescent="0.2">
      <c r="A275" s="310">
        <v>43622</v>
      </c>
      <c r="B275">
        <v>20745.84</v>
      </c>
      <c r="C275">
        <v>20842.28</v>
      </c>
      <c r="D275">
        <v>20745.84</v>
      </c>
      <c r="E275">
        <v>20774.04</v>
      </c>
      <c r="F275">
        <v>614233</v>
      </c>
      <c r="P275"/>
      <c r="Q275"/>
      <c r="R275"/>
    </row>
    <row r="276" spans="1:18" x14ac:dyDescent="0.2">
      <c r="A276" s="310">
        <v>43621</v>
      </c>
      <c r="B276">
        <v>20667.89</v>
      </c>
      <c r="C276">
        <v>20800.64</v>
      </c>
      <c r="D276">
        <v>20646.150000000001</v>
      </c>
      <c r="E276">
        <v>20776.099999999999</v>
      </c>
      <c r="F276">
        <v>744705</v>
      </c>
      <c r="P276"/>
      <c r="Q276"/>
      <c r="R276"/>
    </row>
    <row r="277" spans="1:18" x14ac:dyDescent="0.2">
      <c r="A277" s="310">
        <v>43620</v>
      </c>
      <c r="B277">
        <v>20435.86</v>
      </c>
      <c r="C277">
        <v>20464.57</v>
      </c>
      <c r="D277">
        <v>20289.64</v>
      </c>
      <c r="E277">
        <v>20408.54</v>
      </c>
      <c r="F277">
        <v>713002</v>
      </c>
      <c r="P277"/>
      <c r="Q277"/>
      <c r="R277"/>
    </row>
    <row r="278" spans="1:18" x14ac:dyDescent="0.2">
      <c r="A278" s="310">
        <v>43619</v>
      </c>
      <c r="B278">
        <v>20327.87</v>
      </c>
      <c r="C278">
        <v>20438.03</v>
      </c>
      <c r="D278">
        <v>20305.740000000002</v>
      </c>
      <c r="E278">
        <v>20410.88</v>
      </c>
      <c r="F278">
        <v>695247</v>
      </c>
      <c r="P278"/>
      <c r="Q278"/>
      <c r="R278"/>
    </row>
    <row r="279" spans="1:18" x14ac:dyDescent="0.2">
      <c r="A279" s="310">
        <v>43616</v>
      </c>
      <c r="B279">
        <v>20785.21</v>
      </c>
      <c r="C279">
        <v>20823.099999999999</v>
      </c>
      <c r="D279">
        <v>20581.580000000002</v>
      </c>
      <c r="E279">
        <v>20601.189999999999</v>
      </c>
      <c r="F279">
        <v>814511</v>
      </c>
      <c r="P279"/>
      <c r="Q279"/>
      <c r="R279"/>
    </row>
    <row r="280" spans="1:18" x14ac:dyDescent="0.2">
      <c r="A280" s="310">
        <v>43615</v>
      </c>
      <c r="B280">
        <v>20881.5</v>
      </c>
      <c r="C280">
        <v>20942.53</v>
      </c>
      <c r="D280">
        <v>20809.29</v>
      </c>
      <c r="E280">
        <v>20942.53</v>
      </c>
      <c r="F280">
        <v>604989</v>
      </c>
      <c r="P280"/>
      <c r="Q280"/>
      <c r="R280"/>
    </row>
    <row r="281" spans="1:18" x14ac:dyDescent="0.2">
      <c r="A281" s="310">
        <v>43614</v>
      </c>
      <c r="B281">
        <v>21055.42</v>
      </c>
      <c r="C281">
        <v>21071.73</v>
      </c>
      <c r="D281">
        <v>20884.61</v>
      </c>
      <c r="E281">
        <v>21003.37</v>
      </c>
      <c r="F281">
        <v>721553</v>
      </c>
      <c r="P281"/>
      <c r="Q281"/>
      <c r="R281"/>
    </row>
    <row r="282" spans="1:18" x14ac:dyDescent="0.2">
      <c r="A282" s="310">
        <v>43613</v>
      </c>
      <c r="B282">
        <v>21187.17</v>
      </c>
      <c r="C282">
        <v>21297.7</v>
      </c>
      <c r="D282">
        <v>21177.27</v>
      </c>
      <c r="E282">
        <v>21260.14</v>
      </c>
      <c r="F282">
        <v>1015380</v>
      </c>
      <c r="P282"/>
      <c r="Q282"/>
      <c r="R282"/>
    </row>
    <row r="283" spans="1:18" x14ac:dyDescent="0.2">
      <c r="A283" s="310">
        <v>43612</v>
      </c>
      <c r="B283">
        <v>21148.46</v>
      </c>
      <c r="C283">
        <v>21232.38</v>
      </c>
      <c r="D283">
        <v>21113.759999999998</v>
      </c>
      <c r="E283">
        <v>21182.58</v>
      </c>
      <c r="F283">
        <v>429014</v>
      </c>
      <c r="P283"/>
      <c r="Q283"/>
      <c r="R283"/>
    </row>
    <row r="284" spans="1:18" x14ac:dyDescent="0.2">
      <c r="A284" s="310">
        <v>43609</v>
      </c>
      <c r="B284">
        <v>20980.79</v>
      </c>
      <c r="C284">
        <v>21117.22</v>
      </c>
      <c r="D284">
        <v>20922</v>
      </c>
      <c r="E284">
        <v>21117.22</v>
      </c>
      <c r="F284">
        <v>698305</v>
      </c>
      <c r="P284"/>
      <c r="Q284"/>
      <c r="R284"/>
    </row>
    <row r="285" spans="1:18" x14ac:dyDescent="0.2">
      <c r="A285" s="310">
        <v>43608</v>
      </c>
      <c r="B285">
        <v>21180.240000000002</v>
      </c>
      <c r="C285">
        <v>21209.56</v>
      </c>
      <c r="D285">
        <v>21072.720000000001</v>
      </c>
      <c r="E285">
        <v>21151.14</v>
      </c>
      <c r="F285">
        <v>658642</v>
      </c>
      <c r="P285"/>
      <c r="Q285"/>
      <c r="R285"/>
    </row>
    <row r="286" spans="1:18" x14ac:dyDescent="0.2">
      <c r="A286" s="310">
        <v>43607</v>
      </c>
      <c r="B286">
        <v>21373.52</v>
      </c>
      <c r="C286">
        <v>21404.54</v>
      </c>
      <c r="D286">
        <v>21266.98</v>
      </c>
      <c r="E286">
        <v>21283.37</v>
      </c>
      <c r="F286">
        <v>665378</v>
      </c>
      <c r="P286"/>
      <c r="Q286"/>
      <c r="R286"/>
    </row>
    <row r="287" spans="1:18" x14ac:dyDescent="0.2">
      <c r="A287" s="310">
        <v>43606</v>
      </c>
      <c r="B287">
        <v>21211.26</v>
      </c>
      <c r="C287">
        <v>21318.799999999999</v>
      </c>
      <c r="D287">
        <v>21160.43</v>
      </c>
      <c r="E287">
        <v>21272.45</v>
      </c>
      <c r="F287">
        <v>723213</v>
      </c>
      <c r="P287"/>
      <c r="Q287"/>
      <c r="R287"/>
    </row>
    <row r="288" spans="1:18" x14ac:dyDescent="0.2">
      <c r="A288" s="310">
        <v>43605</v>
      </c>
      <c r="B288">
        <v>21305.97</v>
      </c>
      <c r="C288">
        <v>21430.06</v>
      </c>
      <c r="D288">
        <v>21282.65</v>
      </c>
      <c r="E288">
        <v>21301.73</v>
      </c>
      <c r="F288">
        <v>671329</v>
      </c>
      <c r="P288"/>
      <c r="Q288"/>
      <c r="R288"/>
    </row>
    <row r="289" spans="1:18" x14ac:dyDescent="0.2">
      <c r="A289" s="310">
        <v>43602</v>
      </c>
      <c r="B289">
        <v>21246.86</v>
      </c>
      <c r="C289">
        <v>21398.85</v>
      </c>
      <c r="D289">
        <v>21199.98</v>
      </c>
      <c r="E289">
        <v>21250.09</v>
      </c>
      <c r="F289">
        <v>780727</v>
      </c>
      <c r="P289"/>
      <c r="Q289"/>
      <c r="R289"/>
    </row>
    <row r="290" spans="1:18" x14ac:dyDescent="0.2">
      <c r="A290" s="310">
        <v>43601</v>
      </c>
      <c r="B290">
        <v>21153.200000000001</v>
      </c>
      <c r="C290">
        <v>21153.200000000001</v>
      </c>
      <c r="D290">
        <v>20951.669999999998</v>
      </c>
      <c r="E290">
        <v>21062.98</v>
      </c>
      <c r="F290">
        <v>849618</v>
      </c>
      <c r="P290"/>
      <c r="Q290"/>
      <c r="R290"/>
    </row>
    <row r="291" spans="1:18" x14ac:dyDescent="0.2">
      <c r="A291" s="310">
        <v>43600</v>
      </c>
      <c r="B291">
        <v>21112.85</v>
      </c>
      <c r="C291">
        <v>21191.53</v>
      </c>
      <c r="D291">
        <v>20968.080000000002</v>
      </c>
      <c r="E291">
        <v>21188.560000000001</v>
      </c>
      <c r="F291">
        <v>866632</v>
      </c>
      <c r="P291"/>
      <c r="Q291"/>
      <c r="R291"/>
    </row>
    <row r="292" spans="1:18" x14ac:dyDescent="0.2">
      <c r="A292" s="310">
        <v>43599</v>
      </c>
      <c r="B292">
        <v>20870.77</v>
      </c>
      <c r="C292">
        <v>21077.48</v>
      </c>
      <c r="D292">
        <v>20751.45</v>
      </c>
      <c r="E292">
        <v>21067.23</v>
      </c>
      <c r="F292">
        <v>929619</v>
      </c>
      <c r="P292"/>
      <c r="Q292"/>
      <c r="R292"/>
    </row>
    <row r="293" spans="1:18" x14ac:dyDescent="0.2">
      <c r="A293" s="310">
        <v>43598</v>
      </c>
      <c r="B293">
        <v>21180.74</v>
      </c>
      <c r="C293">
        <v>21277.66</v>
      </c>
      <c r="D293">
        <v>21127.93</v>
      </c>
      <c r="E293">
        <v>21191.279999999999</v>
      </c>
      <c r="F293">
        <v>768210</v>
      </c>
      <c r="P293"/>
      <c r="Q293"/>
      <c r="R293"/>
    </row>
    <row r="294" spans="1:18" x14ac:dyDescent="0.2">
      <c r="A294" s="310">
        <v>43595</v>
      </c>
      <c r="B294">
        <v>21431.81</v>
      </c>
      <c r="C294">
        <v>21584.09</v>
      </c>
      <c r="D294">
        <v>21175.33</v>
      </c>
      <c r="E294">
        <v>21344.92</v>
      </c>
      <c r="F294">
        <v>1015411</v>
      </c>
      <c r="P294"/>
      <c r="Q294"/>
      <c r="R294"/>
    </row>
    <row r="295" spans="1:18" x14ac:dyDescent="0.2">
      <c r="A295" s="310">
        <v>43594</v>
      </c>
      <c r="B295">
        <v>21492.91</v>
      </c>
      <c r="C295">
        <v>21559.759999999998</v>
      </c>
      <c r="D295">
        <v>21315.07</v>
      </c>
      <c r="E295">
        <v>21402.13</v>
      </c>
      <c r="F295">
        <v>999105</v>
      </c>
      <c r="P295"/>
      <c r="Q295"/>
      <c r="R295"/>
    </row>
    <row r="296" spans="1:18" x14ac:dyDescent="0.2">
      <c r="A296" s="310">
        <v>43593</v>
      </c>
      <c r="B296">
        <v>21628.04</v>
      </c>
      <c r="C296">
        <v>21639.119999999999</v>
      </c>
      <c r="D296">
        <v>21514.85</v>
      </c>
      <c r="E296">
        <v>21602.59</v>
      </c>
      <c r="F296">
        <v>884456</v>
      </c>
      <c r="P296"/>
      <c r="Q296"/>
      <c r="R296"/>
    </row>
    <row r="297" spans="1:18" x14ac:dyDescent="0.2">
      <c r="A297" s="310">
        <v>43592</v>
      </c>
      <c r="B297">
        <v>22184.400000000001</v>
      </c>
      <c r="C297">
        <v>22190.49</v>
      </c>
      <c r="D297">
        <v>21875.11</v>
      </c>
      <c r="E297">
        <v>21923.72</v>
      </c>
      <c r="F297">
        <v>934907</v>
      </c>
      <c r="P297"/>
      <c r="Q297"/>
      <c r="R297"/>
    </row>
    <row r="298" spans="1:18" x14ac:dyDescent="0.2">
      <c r="A298" s="310">
        <v>43581</v>
      </c>
      <c r="B298">
        <v>22167.48</v>
      </c>
      <c r="C298">
        <v>22270.29</v>
      </c>
      <c r="D298">
        <v>22073.1</v>
      </c>
      <c r="E298">
        <v>22258.73</v>
      </c>
      <c r="F298">
        <v>740804</v>
      </c>
      <c r="P298"/>
      <c r="Q298"/>
      <c r="R298"/>
    </row>
    <row r="299" spans="1:18" x14ac:dyDescent="0.2">
      <c r="A299" s="310">
        <v>43580</v>
      </c>
      <c r="B299">
        <v>22183.32</v>
      </c>
      <c r="C299">
        <v>22334.69</v>
      </c>
      <c r="D299">
        <v>22155.23</v>
      </c>
      <c r="E299">
        <v>22307.58</v>
      </c>
      <c r="F299">
        <v>652748</v>
      </c>
      <c r="P299"/>
      <c r="Q299"/>
      <c r="R299"/>
    </row>
    <row r="300" spans="1:18" x14ac:dyDescent="0.2">
      <c r="A300" s="310">
        <v>43579</v>
      </c>
      <c r="B300">
        <v>22356.83</v>
      </c>
      <c r="C300">
        <v>22362.92</v>
      </c>
      <c r="D300">
        <v>22125.48</v>
      </c>
      <c r="E300">
        <v>22200</v>
      </c>
      <c r="F300">
        <v>700356</v>
      </c>
      <c r="P300"/>
      <c r="Q300"/>
      <c r="R300"/>
    </row>
    <row r="301" spans="1:18" x14ac:dyDescent="0.2">
      <c r="A301" s="310">
        <v>43578</v>
      </c>
      <c r="B301">
        <v>22241.74</v>
      </c>
      <c r="C301">
        <v>22268.37</v>
      </c>
      <c r="D301">
        <v>22119.94</v>
      </c>
      <c r="E301">
        <v>22259.74</v>
      </c>
      <c r="F301">
        <v>535787</v>
      </c>
      <c r="P301"/>
      <c r="Q301"/>
      <c r="R301"/>
    </row>
    <row r="302" spans="1:18" x14ac:dyDescent="0.2">
      <c r="A302" s="310">
        <v>43577</v>
      </c>
      <c r="B302">
        <v>22188.62</v>
      </c>
      <c r="C302">
        <v>22280.19</v>
      </c>
      <c r="D302">
        <v>22099.38</v>
      </c>
      <c r="E302">
        <v>22217.9</v>
      </c>
      <c r="F302">
        <v>441686</v>
      </c>
      <c r="P302"/>
      <c r="Q302"/>
      <c r="R302"/>
    </row>
    <row r="303" spans="1:18" x14ac:dyDescent="0.2">
      <c r="A303" s="310">
        <v>43574</v>
      </c>
      <c r="B303">
        <v>22238.07</v>
      </c>
      <c r="C303">
        <v>22250.37</v>
      </c>
      <c r="D303">
        <v>22162.23</v>
      </c>
      <c r="E303">
        <v>22200.560000000001</v>
      </c>
      <c r="F303">
        <v>498206</v>
      </c>
      <c r="P303"/>
      <c r="Q303"/>
      <c r="R303"/>
    </row>
    <row r="304" spans="1:18" x14ac:dyDescent="0.2">
      <c r="A304" s="310">
        <v>43573</v>
      </c>
      <c r="B304">
        <v>22274.13</v>
      </c>
      <c r="C304">
        <v>22305.63</v>
      </c>
      <c r="D304">
        <v>22058.39</v>
      </c>
      <c r="E304">
        <v>22090.12</v>
      </c>
      <c r="F304">
        <v>693545</v>
      </c>
      <c r="P304"/>
      <c r="Q304"/>
      <c r="R304"/>
    </row>
    <row r="305" spans="1:18" x14ac:dyDescent="0.2">
      <c r="A305" s="310">
        <v>43572</v>
      </c>
      <c r="B305">
        <v>22236.41</v>
      </c>
      <c r="C305">
        <v>22345.19</v>
      </c>
      <c r="D305">
        <v>22185.87</v>
      </c>
      <c r="E305">
        <v>22277.97</v>
      </c>
      <c r="F305">
        <v>776597</v>
      </c>
      <c r="P305"/>
      <c r="Q305"/>
      <c r="R305"/>
    </row>
    <row r="306" spans="1:18" x14ac:dyDescent="0.2">
      <c r="A306" s="310">
        <v>43571</v>
      </c>
      <c r="B306">
        <v>22108.15</v>
      </c>
      <c r="C306">
        <v>22261.33</v>
      </c>
      <c r="D306">
        <v>22095.32</v>
      </c>
      <c r="E306">
        <v>22221.66</v>
      </c>
      <c r="F306">
        <v>590946</v>
      </c>
      <c r="P306"/>
      <c r="Q306"/>
      <c r="R306"/>
    </row>
    <row r="307" spans="1:18" x14ac:dyDescent="0.2">
      <c r="A307" s="310">
        <v>43570</v>
      </c>
      <c r="B307">
        <v>22122.97</v>
      </c>
      <c r="C307">
        <v>22211.03</v>
      </c>
      <c r="D307">
        <v>22102.93</v>
      </c>
      <c r="E307">
        <v>22169.11</v>
      </c>
      <c r="F307">
        <v>681426</v>
      </c>
      <c r="P307"/>
      <c r="Q307"/>
      <c r="R307"/>
    </row>
    <row r="308" spans="1:18" x14ac:dyDescent="0.2">
      <c r="A308" s="310">
        <v>43567</v>
      </c>
      <c r="B308">
        <v>21782.35</v>
      </c>
      <c r="C308">
        <v>21878.78</v>
      </c>
      <c r="D308">
        <v>21698.71</v>
      </c>
      <c r="E308">
        <v>21870.560000000001</v>
      </c>
      <c r="F308">
        <v>634651</v>
      </c>
      <c r="P308"/>
      <c r="Q308"/>
      <c r="R308"/>
    </row>
    <row r="309" spans="1:18" x14ac:dyDescent="0.2">
      <c r="A309" s="310">
        <v>43566</v>
      </c>
      <c r="B309">
        <v>21662.65</v>
      </c>
      <c r="C309">
        <v>21721.42</v>
      </c>
      <c r="D309">
        <v>21627.87</v>
      </c>
      <c r="E309">
        <v>21711.38</v>
      </c>
      <c r="F309">
        <v>630647</v>
      </c>
      <c r="P309"/>
      <c r="Q309"/>
      <c r="R309"/>
    </row>
    <row r="310" spans="1:18" x14ac:dyDescent="0.2">
      <c r="A310" s="310">
        <v>43565</v>
      </c>
      <c r="B310">
        <v>21579.68</v>
      </c>
      <c r="C310">
        <v>21687.57</v>
      </c>
      <c r="D310">
        <v>21571.67</v>
      </c>
      <c r="E310">
        <v>21687.57</v>
      </c>
      <c r="F310">
        <v>605020</v>
      </c>
      <c r="P310"/>
      <c r="Q310"/>
      <c r="R310"/>
    </row>
    <row r="311" spans="1:18" x14ac:dyDescent="0.2">
      <c r="A311" s="310">
        <v>43564</v>
      </c>
      <c r="B311">
        <v>21750.29</v>
      </c>
      <c r="C311">
        <v>21811.88</v>
      </c>
      <c r="D311">
        <v>21698.42</v>
      </c>
      <c r="E311">
        <v>21802.59</v>
      </c>
      <c r="F311">
        <v>559515</v>
      </c>
      <c r="P311"/>
      <c r="Q311"/>
      <c r="R311"/>
    </row>
    <row r="312" spans="1:18" x14ac:dyDescent="0.2">
      <c r="A312" s="310">
        <v>43563</v>
      </c>
      <c r="B312">
        <v>21900.55</v>
      </c>
      <c r="C312">
        <v>21900.55</v>
      </c>
      <c r="D312">
        <v>21740.53</v>
      </c>
      <c r="E312">
        <v>21761.65</v>
      </c>
      <c r="F312">
        <v>563262</v>
      </c>
      <c r="P312"/>
      <c r="Q312"/>
      <c r="R312"/>
    </row>
    <row r="313" spans="1:18" x14ac:dyDescent="0.2">
      <c r="A313" s="310">
        <v>43560</v>
      </c>
      <c r="B313">
        <v>21743.14</v>
      </c>
      <c r="C313">
        <v>21839.18</v>
      </c>
      <c r="D313">
        <v>21731.34</v>
      </c>
      <c r="E313">
        <v>21807.5</v>
      </c>
      <c r="F313">
        <v>602885</v>
      </c>
      <c r="P313"/>
      <c r="Q313"/>
      <c r="R313"/>
    </row>
    <row r="314" spans="1:18" x14ac:dyDescent="0.2">
      <c r="A314" s="310">
        <v>43559</v>
      </c>
      <c r="B314">
        <v>21724.69</v>
      </c>
      <c r="C314">
        <v>21787.599999999999</v>
      </c>
      <c r="D314">
        <v>21662.9</v>
      </c>
      <c r="E314">
        <v>21724.95</v>
      </c>
      <c r="F314">
        <v>596937</v>
      </c>
      <c r="P314"/>
      <c r="Q314"/>
      <c r="R314"/>
    </row>
    <row r="315" spans="1:18" x14ac:dyDescent="0.2">
      <c r="A315" s="310">
        <v>43558</v>
      </c>
      <c r="B315">
        <v>21563.64</v>
      </c>
      <c r="C315">
        <v>21722.720000000001</v>
      </c>
      <c r="D315">
        <v>21489.95</v>
      </c>
      <c r="E315">
        <v>21713.21</v>
      </c>
      <c r="F315">
        <v>705683</v>
      </c>
      <c r="P315"/>
      <c r="Q315"/>
      <c r="R315"/>
    </row>
    <row r="316" spans="1:18" x14ac:dyDescent="0.2">
      <c r="A316" s="310">
        <v>43557</v>
      </c>
      <c r="B316">
        <v>21744.639999999999</v>
      </c>
      <c r="C316">
        <v>21744.639999999999</v>
      </c>
      <c r="D316">
        <v>21490.560000000001</v>
      </c>
      <c r="E316">
        <v>21505.31</v>
      </c>
      <c r="F316">
        <v>732237</v>
      </c>
      <c r="P316"/>
      <c r="Q316"/>
      <c r="R316"/>
    </row>
    <row r="317" spans="1:18" x14ac:dyDescent="0.2">
      <c r="A317" s="310">
        <v>43556</v>
      </c>
      <c r="B317">
        <v>21500.89</v>
      </c>
      <c r="C317">
        <v>21682.94</v>
      </c>
      <c r="D317">
        <v>21471.119999999999</v>
      </c>
      <c r="E317">
        <v>21509.03</v>
      </c>
      <c r="F317">
        <v>798205</v>
      </c>
      <c r="P317"/>
      <c r="Q317"/>
      <c r="R317"/>
    </row>
    <row r="318" spans="1:18" x14ac:dyDescent="0.2">
      <c r="A318" s="310">
        <v>43553</v>
      </c>
      <c r="B318">
        <v>21228.51</v>
      </c>
      <c r="C318">
        <v>21267.25</v>
      </c>
      <c r="D318">
        <v>21149.42</v>
      </c>
      <c r="E318">
        <v>21205.81</v>
      </c>
      <c r="F318">
        <v>635384</v>
      </c>
      <c r="P318"/>
      <c r="Q318"/>
      <c r="R318"/>
    </row>
    <row r="319" spans="1:18" x14ac:dyDescent="0.2">
      <c r="A319" s="310">
        <v>43552</v>
      </c>
      <c r="B319">
        <v>21191.32</v>
      </c>
      <c r="C319">
        <v>21191.32</v>
      </c>
      <c r="D319">
        <v>20974.19</v>
      </c>
      <c r="E319">
        <v>21033.759999999998</v>
      </c>
      <c r="F319">
        <v>733104</v>
      </c>
      <c r="P319"/>
      <c r="Q319"/>
      <c r="R319"/>
    </row>
    <row r="320" spans="1:18" x14ac:dyDescent="0.2">
      <c r="A320" s="310">
        <v>43551</v>
      </c>
      <c r="B320">
        <v>21353.61</v>
      </c>
      <c r="C320">
        <v>21388.59</v>
      </c>
      <c r="D320">
        <v>21242.52</v>
      </c>
      <c r="E320">
        <v>21378.73</v>
      </c>
      <c r="F320">
        <v>782563</v>
      </c>
      <c r="P320"/>
      <c r="Q320"/>
      <c r="R320"/>
    </row>
    <row r="321" spans="1:18" x14ac:dyDescent="0.2">
      <c r="A321" s="310">
        <v>43550</v>
      </c>
      <c r="B321">
        <v>21174.34</v>
      </c>
      <c r="C321">
        <v>21460.99</v>
      </c>
      <c r="D321">
        <v>21174.34</v>
      </c>
      <c r="E321">
        <v>21428.39</v>
      </c>
      <c r="F321">
        <v>1044266</v>
      </c>
      <c r="P321"/>
      <c r="Q321"/>
      <c r="R321"/>
    </row>
    <row r="322" spans="1:18" x14ac:dyDescent="0.2">
      <c r="A322" s="310">
        <v>43549</v>
      </c>
      <c r="B322">
        <v>21267.41</v>
      </c>
      <c r="C322">
        <v>21275.43</v>
      </c>
      <c r="D322">
        <v>20911.57</v>
      </c>
      <c r="E322">
        <v>20977.11</v>
      </c>
      <c r="F322">
        <v>801447</v>
      </c>
      <c r="P322"/>
      <c r="Q322"/>
      <c r="R322"/>
    </row>
    <row r="323" spans="1:18" x14ac:dyDescent="0.2">
      <c r="A323" s="310">
        <v>43546</v>
      </c>
      <c r="B323">
        <v>21713.26</v>
      </c>
      <c r="C323">
        <v>21713.26</v>
      </c>
      <c r="D323">
        <v>21542.03</v>
      </c>
      <c r="E323">
        <v>21627.34</v>
      </c>
      <c r="F323">
        <v>813482</v>
      </c>
      <c r="P323"/>
      <c r="Q323"/>
      <c r="R323"/>
    </row>
    <row r="324" spans="1:18" x14ac:dyDescent="0.2">
      <c r="A324" s="310">
        <v>43544</v>
      </c>
      <c r="B324">
        <v>21548.65</v>
      </c>
      <c r="C324">
        <v>21614.17</v>
      </c>
      <c r="D324">
        <v>21499.16</v>
      </c>
      <c r="E324">
        <v>21608.92</v>
      </c>
      <c r="F324">
        <v>673199</v>
      </c>
      <c r="P324"/>
      <c r="Q324"/>
      <c r="R324"/>
    </row>
    <row r="325" spans="1:18" x14ac:dyDescent="0.2">
      <c r="A325" s="310">
        <v>43543</v>
      </c>
      <c r="B325">
        <v>21558.43</v>
      </c>
      <c r="C325">
        <v>21585.55</v>
      </c>
      <c r="D325">
        <v>21425.79</v>
      </c>
      <c r="E325">
        <v>21566.85</v>
      </c>
      <c r="F325">
        <v>617704</v>
      </c>
      <c r="P325"/>
      <c r="Q325"/>
      <c r="R325"/>
    </row>
    <row r="326" spans="1:18" x14ac:dyDescent="0.2">
      <c r="A326" s="310">
        <v>43542</v>
      </c>
      <c r="B326">
        <v>21576.36</v>
      </c>
      <c r="C326">
        <v>21612.67</v>
      </c>
      <c r="D326">
        <v>21500.32</v>
      </c>
      <c r="E326">
        <v>21584.5</v>
      </c>
      <c r="F326">
        <v>568962</v>
      </c>
      <c r="P326"/>
      <c r="Q326"/>
      <c r="R326"/>
    </row>
    <row r="327" spans="1:18" x14ac:dyDescent="0.2">
      <c r="A327" s="310">
        <v>43539</v>
      </c>
      <c r="B327">
        <v>21376.73</v>
      </c>
      <c r="C327">
        <v>21521.68</v>
      </c>
      <c r="D327">
        <v>21374.85</v>
      </c>
      <c r="E327">
        <v>21450.85</v>
      </c>
      <c r="F327">
        <v>857903</v>
      </c>
      <c r="P327"/>
      <c r="Q327"/>
      <c r="R327"/>
    </row>
    <row r="328" spans="1:18" x14ac:dyDescent="0.2">
      <c r="A328" s="310">
        <v>43538</v>
      </c>
      <c r="B328">
        <v>21474.58</v>
      </c>
      <c r="C328">
        <v>21522.75</v>
      </c>
      <c r="D328">
        <v>21287.02</v>
      </c>
      <c r="E328">
        <v>21287.02</v>
      </c>
      <c r="F328">
        <v>660945</v>
      </c>
      <c r="P328"/>
      <c r="Q328"/>
      <c r="R328"/>
    </row>
    <row r="329" spans="1:18" x14ac:dyDescent="0.2">
      <c r="A329" s="310">
        <v>43537</v>
      </c>
      <c r="B329">
        <v>21425.77</v>
      </c>
      <c r="C329">
        <v>21474.17</v>
      </c>
      <c r="D329">
        <v>21198.99</v>
      </c>
      <c r="E329">
        <v>21290.240000000002</v>
      </c>
      <c r="F329">
        <v>681768</v>
      </c>
      <c r="P329"/>
      <c r="Q329"/>
      <c r="R329"/>
    </row>
    <row r="330" spans="1:18" x14ac:dyDescent="0.2">
      <c r="A330" s="310">
        <v>43536</v>
      </c>
      <c r="B330">
        <v>21361.61</v>
      </c>
      <c r="C330">
        <v>21568.48</v>
      </c>
      <c r="D330">
        <v>21348.81</v>
      </c>
      <c r="E330">
        <v>21503.69</v>
      </c>
      <c r="F330">
        <v>698572</v>
      </c>
      <c r="P330"/>
      <c r="Q330"/>
      <c r="R330"/>
    </row>
    <row r="331" spans="1:18" x14ac:dyDescent="0.2">
      <c r="A331" s="310">
        <v>43535</v>
      </c>
      <c r="B331">
        <v>21062.75</v>
      </c>
      <c r="C331">
        <v>21145.94</v>
      </c>
      <c r="D331">
        <v>20938</v>
      </c>
      <c r="E331">
        <v>21125.09</v>
      </c>
      <c r="F331">
        <v>573248</v>
      </c>
      <c r="P331"/>
      <c r="Q331"/>
      <c r="R331"/>
    </row>
    <row r="332" spans="1:18" x14ac:dyDescent="0.2">
      <c r="A332" s="310">
        <v>43532</v>
      </c>
      <c r="B332">
        <v>21339.17</v>
      </c>
      <c r="C332">
        <v>21359.32</v>
      </c>
      <c r="D332">
        <v>20993.07</v>
      </c>
      <c r="E332">
        <v>21025.56</v>
      </c>
      <c r="F332">
        <v>1028993</v>
      </c>
      <c r="P332"/>
      <c r="Q332"/>
      <c r="R332"/>
    </row>
    <row r="333" spans="1:18" x14ac:dyDescent="0.2">
      <c r="A333" s="310">
        <v>43531</v>
      </c>
      <c r="B333">
        <v>21456.880000000001</v>
      </c>
      <c r="C333">
        <v>21472.16</v>
      </c>
      <c r="D333">
        <v>21402.12</v>
      </c>
      <c r="E333">
        <v>21456.01</v>
      </c>
      <c r="F333">
        <v>774962</v>
      </c>
      <c r="P333"/>
      <c r="Q333"/>
      <c r="R333"/>
    </row>
    <row r="334" spans="1:18" x14ac:dyDescent="0.2">
      <c r="A334" s="310">
        <v>43530</v>
      </c>
      <c r="B334">
        <v>21659.03</v>
      </c>
      <c r="C334">
        <v>21684.6</v>
      </c>
      <c r="D334">
        <v>21550.45</v>
      </c>
      <c r="E334">
        <v>21596.81</v>
      </c>
      <c r="F334">
        <v>588585</v>
      </c>
      <c r="P334"/>
      <c r="Q334"/>
      <c r="R334"/>
    </row>
    <row r="335" spans="1:18" x14ac:dyDescent="0.2">
      <c r="A335" s="310">
        <v>43529</v>
      </c>
      <c r="B335">
        <v>21712.799999999999</v>
      </c>
      <c r="C335">
        <v>21798.38</v>
      </c>
      <c r="D335">
        <v>21659.040000000001</v>
      </c>
      <c r="E335">
        <v>21726.28</v>
      </c>
      <c r="F335">
        <v>610390</v>
      </c>
      <c r="P335"/>
      <c r="Q335"/>
      <c r="R335"/>
    </row>
    <row r="336" spans="1:18" x14ac:dyDescent="0.2">
      <c r="A336" s="310">
        <v>43528</v>
      </c>
      <c r="B336">
        <v>21812.81</v>
      </c>
      <c r="C336">
        <v>21860.39</v>
      </c>
      <c r="D336">
        <v>21740.92</v>
      </c>
      <c r="E336">
        <v>21822.04</v>
      </c>
      <c r="F336">
        <v>609228</v>
      </c>
      <c r="P336"/>
      <c r="Q336"/>
      <c r="R336"/>
    </row>
    <row r="337" spans="1:18" x14ac:dyDescent="0.2">
      <c r="A337" s="310">
        <v>43525</v>
      </c>
      <c r="B337">
        <v>21490.02</v>
      </c>
      <c r="C337">
        <v>21641.58</v>
      </c>
      <c r="D337">
        <v>21490.02</v>
      </c>
      <c r="E337">
        <v>21602.69</v>
      </c>
      <c r="F337">
        <v>644742</v>
      </c>
      <c r="P337"/>
      <c r="Q337"/>
      <c r="R337"/>
    </row>
    <row r="338" spans="1:18" x14ac:dyDescent="0.2">
      <c r="A338" s="310">
        <v>43524</v>
      </c>
      <c r="B338">
        <v>21536.55</v>
      </c>
      <c r="C338">
        <v>21536.55</v>
      </c>
      <c r="D338">
        <v>21364.09</v>
      </c>
      <c r="E338">
        <v>21385.16</v>
      </c>
      <c r="F338">
        <v>737236</v>
      </c>
      <c r="P338"/>
      <c r="Q338"/>
      <c r="R338"/>
    </row>
    <row r="339" spans="1:18" x14ac:dyDescent="0.2">
      <c r="A339" s="310">
        <v>43523</v>
      </c>
      <c r="B339">
        <v>21504.61</v>
      </c>
      <c r="C339">
        <v>21578.81</v>
      </c>
      <c r="D339">
        <v>21492.65</v>
      </c>
      <c r="E339">
        <v>21556.51</v>
      </c>
      <c r="F339">
        <v>698288</v>
      </c>
      <c r="P339"/>
      <c r="Q339"/>
      <c r="R339"/>
    </row>
    <row r="340" spans="1:18" x14ac:dyDescent="0.2">
      <c r="A340" s="310">
        <v>43522</v>
      </c>
      <c r="B340">
        <v>21556.02</v>
      </c>
      <c r="C340">
        <v>21610.880000000001</v>
      </c>
      <c r="D340">
        <v>21405.84</v>
      </c>
      <c r="E340">
        <v>21449.39</v>
      </c>
      <c r="F340">
        <v>580573</v>
      </c>
      <c r="P340"/>
      <c r="Q340"/>
      <c r="R340"/>
    </row>
    <row r="341" spans="1:18" x14ac:dyDescent="0.2">
      <c r="A341" s="310">
        <v>43521</v>
      </c>
      <c r="B341">
        <v>21567.66</v>
      </c>
      <c r="C341">
        <v>21590.03</v>
      </c>
      <c r="D341">
        <v>21505.07</v>
      </c>
      <c r="E341">
        <v>21528.23</v>
      </c>
      <c r="F341">
        <v>533643</v>
      </c>
      <c r="P341"/>
      <c r="Q341"/>
      <c r="R341"/>
    </row>
    <row r="342" spans="1:18" x14ac:dyDescent="0.2">
      <c r="A342" s="310">
        <v>43518</v>
      </c>
      <c r="B342">
        <v>21376.36</v>
      </c>
      <c r="C342">
        <v>21451.23</v>
      </c>
      <c r="D342">
        <v>21348.67</v>
      </c>
      <c r="E342">
        <v>21425.51</v>
      </c>
      <c r="F342">
        <v>539892</v>
      </c>
      <c r="P342"/>
      <c r="Q342"/>
      <c r="R342"/>
    </row>
    <row r="343" spans="1:18" x14ac:dyDescent="0.2">
      <c r="A343" s="310">
        <v>43517</v>
      </c>
      <c r="B343">
        <v>21422.31</v>
      </c>
      <c r="C343">
        <v>21553.35</v>
      </c>
      <c r="D343">
        <v>21318.74</v>
      </c>
      <c r="E343">
        <v>21464.23</v>
      </c>
      <c r="F343">
        <v>704961</v>
      </c>
      <c r="P343"/>
      <c r="Q343"/>
      <c r="R343"/>
    </row>
    <row r="344" spans="1:18" x14ac:dyDescent="0.2">
      <c r="A344" s="310">
        <v>43516</v>
      </c>
      <c r="B344">
        <v>21346.04</v>
      </c>
      <c r="C344">
        <v>21494.85</v>
      </c>
      <c r="D344">
        <v>21315.39</v>
      </c>
      <c r="E344">
        <v>21431.49</v>
      </c>
      <c r="F344">
        <v>615074</v>
      </c>
      <c r="P344"/>
      <c r="Q344"/>
      <c r="R344"/>
    </row>
    <row r="345" spans="1:18" x14ac:dyDescent="0.2">
      <c r="A345" s="310">
        <v>43515</v>
      </c>
      <c r="B345">
        <v>21256.58</v>
      </c>
      <c r="C345">
        <v>21344.17</v>
      </c>
      <c r="D345">
        <v>21217.16</v>
      </c>
      <c r="E345">
        <v>21302.65</v>
      </c>
      <c r="F345">
        <v>552649</v>
      </c>
      <c r="P345"/>
      <c r="Q345"/>
      <c r="R345"/>
    </row>
    <row r="346" spans="1:18" x14ac:dyDescent="0.2">
      <c r="A346" s="310">
        <v>43514</v>
      </c>
      <c r="B346">
        <v>21217.32</v>
      </c>
      <c r="C346">
        <v>21306.36</v>
      </c>
      <c r="D346">
        <v>21189.97</v>
      </c>
      <c r="E346">
        <v>21281.85</v>
      </c>
      <c r="F346">
        <v>636945</v>
      </c>
      <c r="P346"/>
      <c r="Q346"/>
      <c r="R346"/>
    </row>
    <row r="347" spans="1:18" x14ac:dyDescent="0.2">
      <c r="A347" s="310">
        <v>43511</v>
      </c>
      <c r="B347">
        <v>21051.51</v>
      </c>
      <c r="C347">
        <v>21051.51</v>
      </c>
      <c r="D347">
        <v>20853.330000000002</v>
      </c>
      <c r="E347">
        <v>20900.63</v>
      </c>
      <c r="F347">
        <v>676144</v>
      </c>
      <c r="P347"/>
      <c r="Q347"/>
      <c r="R347"/>
    </row>
    <row r="348" spans="1:18" x14ac:dyDescent="0.2">
      <c r="A348" s="310">
        <v>43510</v>
      </c>
      <c r="B348">
        <v>21147.89</v>
      </c>
      <c r="C348">
        <v>21235.62</v>
      </c>
      <c r="D348">
        <v>21102.16</v>
      </c>
      <c r="E348">
        <v>21139.71</v>
      </c>
      <c r="F348">
        <v>665203</v>
      </c>
      <c r="P348"/>
      <c r="Q348"/>
      <c r="R348"/>
    </row>
    <row r="349" spans="1:18" x14ac:dyDescent="0.2">
      <c r="A349" s="310">
        <v>43509</v>
      </c>
      <c r="B349">
        <v>21029.93</v>
      </c>
      <c r="C349">
        <v>21213.74</v>
      </c>
      <c r="D349">
        <v>20992.880000000001</v>
      </c>
      <c r="E349">
        <v>21144.48</v>
      </c>
      <c r="F349">
        <v>810274</v>
      </c>
      <c r="P349"/>
      <c r="Q349"/>
      <c r="R349"/>
    </row>
    <row r="350" spans="1:18" x14ac:dyDescent="0.2">
      <c r="A350" s="310">
        <v>43508</v>
      </c>
      <c r="B350">
        <v>20442.55</v>
      </c>
      <c r="C350">
        <v>20885.88</v>
      </c>
      <c r="D350">
        <v>20428.57</v>
      </c>
      <c r="E350">
        <v>20864.21</v>
      </c>
      <c r="F350">
        <v>866909</v>
      </c>
      <c r="P350"/>
      <c r="Q350"/>
      <c r="R350"/>
    </row>
    <row r="351" spans="1:18" x14ac:dyDescent="0.2">
      <c r="A351" s="310">
        <v>43504</v>
      </c>
      <c r="B351">
        <v>20510.5</v>
      </c>
      <c r="C351">
        <v>20562.39</v>
      </c>
      <c r="D351">
        <v>20315.310000000001</v>
      </c>
      <c r="E351">
        <v>20333.169999999998</v>
      </c>
      <c r="F351">
        <v>888594</v>
      </c>
      <c r="P351"/>
      <c r="Q351"/>
      <c r="R351"/>
    </row>
    <row r="352" spans="1:18" x14ac:dyDescent="0.2">
      <c r="A352" s="310">
        <v>43503</v>
      </c>
      <c r="B352">
        <v>20812.22</v>
      </c>
      <c r="C352">
        <v>20844.77</v>
      </c>
      <c r="D352">
        <v>20665.509999999998</v>
      </c>
      <c r="E352">
        <v>20751.28</v>
      </c>
      <c r="F352">
        <v>727743</v>
      </c>
      <c r="P352"/>
      <c r="Q352"/>
      <c r="R352"/>
    </row>
    <row r="353" spans="1:18" x14ac:dyDescent="0.2">
      <c r="A353" s="310">
        <v>43502</v>
      </c>
      <c r="B353">
        <v>20928.87</v>
      </c>
      <c r="C353">
        <v>20971.66</v>
      </c>
      <c r="D353">
        <v>20860.990000000002</v>
      </c>
      <c r="E353">
        <v>20874.060000000001</v>
      </c>
      <c r="F353">
        <v>710048</v>
      </c>
      <c r="P353"/>
      <c r="Q353"/>
      <c r="R353"/>
    </row>
    <row r="354" spans="1:18" x14ac:dyDescent="0.2">
      <c r="A354" s="310">
        <v>43501</v>
      </c>
      <c r="B354">
        <v>20960.47</v>
      </c>
      <c r="C354">
        <v>20981.23</v>
      </c>
      <c r="D354">
        <v>20823.18</v>
      </c>
      <c r="E354">
        <v>20844.45</v>
      </c>
      <c r="F354">
        <v>674934</v>
      </c>
      <c r="P354"/>
      <c r="Q354"/>
      <c r="R354"/>
    </row>
    <row r="355" spans="1:18" x14ac:dyDescent="0.2">
      <c r="A355" s="310">
        <v>43500</v>
      </c>
      <c r="B355">
        <v>20831.900000000001</v>
      </c>
      <c r="C355">
        <v>20922.580000000002</v>
      </c>
      <c r="D355">
        <v>20823.68</v>
      </c>
      <c r="E355">
        <v>20883.77</v>
      </c>
      <c r="F355">
        <v>686876</v>
      </c>
      <c r="P355"/>
      <c r="Q355"/>
      <c r="R355"/>
    </row>
    <row r="356" spans="1:18" x14ac:dyDescent="0.2">
      <c r="A356" s="310">
        <v>43497</v>
      </c>
      <c r="B356">
        <v>20797.03</v>
      </c>
      <c r="C356">
        <v>20929.63</v>
      </c>
      <c r="D356">
        <v>20741.98</v>
      </c>
      <c r="E356">
        <v>20788.39</v>
      </c>
      <c r="F356">
        <v>847456</v>
      </c>
      <c r="P356"/>
      <c r="Q356"/>
      <c r="R356"/>
    </row>
    <row r="357" spans="1:18" x14ac:dyDescent="0.2">
      <c r="A357" s="310">
        <v>43496</v>
      </c>
      <c r="B357">
        <v>20832.91</v>
      </c>
      <c r="C357">
        <v>20869.419999999998</v>
      </c>
      <c r="D357">
        <v>20682.91</v>
      </c>
      <c r="E357">
        <v>20773.490000000002</v>
      </c>
      <c r="F357">
        <v>779598</v>
      </c>
      <c r="P357"/>
      <c r="Q357"/>
      <c r="R357"/>
    </row>
    <row r="358" spans="1:18" x14ac:dyDescent="0.2">
      <c r="A358" s="310">
        <v>43495</v>
      </c>
      <c r="B358">
        <v>20701.62</v>
      </c>
      <c r="C358">
        <v>20706.27</v>
      </c>
      <c r="D358">
        <v>20527.53</v>
      </c>
      <c r="E358">
        <v>20556.54</v>
      </c>
      <c r="F358">
        <v>743381</v>
      </c>
      <c r="P358"/>
      <c r="Q358"/>
      <c r="R358"/>
    </row>
    <row r="359" spans="1:18" x14ac:dyDescent="0.2">
      <c r="A359" s="310">
        <v>43494</v>
      </c>
      <c r="B359">
        <v>20555.439999999999</v>
      </c>
      <c r="C359">
        <v>20673.66</v>
      </c>
      <c r="D359">
        <v>20406.22</v>
      </c>
      <c r="E359">
        <v>20664.64</v>
      </c>
      <c r="F359">
        <v>650252</v>
      </c>
      <c r="P359"/>
      <c r="Q359"/>
      <c r="R359"/>
    </row>
    <row r="360" spans="1:18" x14ac:dyDescent="0.2">
      <c r="A360" s="310">
        <v>43493</v>
      </c>
      <c r="B360">
        <v>20746.29</v>
      </c>
      <c r="C360">
        <v>20759.48</v>
      </c>
      <c r="D360">
        <v>20624.55</v>
      </c>
      <c r="E360">
        <v>20649</v>
      </c>
      <c r="F360">
        <v>585537</v>
      </c>
      <c r="P360"/>
      <c r="Q360"/>
      <c r="R360"/>
    </row>
    <row r="361" spans="1:18" x14ac:dyDescent="0.2">
      <c r="A361" s="310">
        <v>43490</v>
      </c>
      <c r="B361">
        <v>20598.64</v>
      </c>
      <c r="C361">
        <v>20844.310000000001</v>
      </c>
      <c r="D361">
        <v>20598.64</v>
      </c>
      <c r="E361">
        <v>20773.560000000001</v>
      </c>
      <c r="F361">
        <v>705062</v>
      </c>
      <c r="P361"/>
      <c r="Q361"/>
      <c r="R361"/>
    </row>
    <row r="362" spans="1:18" x14ac:dyDescent="0.2">
      <c r="A362" s="310">
        <v>43489</v>
      </c>
      <c r="B362">
        <v>20506.240000000002</v>
      </c>
      <c r="C362">
        <v>20620.72</v>
      </c>
      <c r="D362">
        <v>20467.59</v>
      </c>
      <c r="E362">
        <v>20574.63</v>
      </c>
      <c r="F362">
        <v>633319</v>
      </c>
      <c r="P362"/>
      <c r="Q362"/>
      <c r="R362"/>
    </row>
    <row r="363" spans="1:18" x14ac:dyDescent="0.2">
      <c r="A363" s="310">
        <v>43488</v>
      </c>
      <c r="B363">
        <v>20453.439999999999</v>
      </c>
      <c r="C363">
        <v>20686.29</v>
      </c>
      <c r="D363">
        <v>20438.22</v>
      </c>
      <c r="E363">
        <v>20593.72</v>
      </c>
      <c r="F363">
        <v>612830</v>
      </c>
      <c r="P363"/>
      <c r="Q363"/>
      <c r="R363"/>
    </row>
    <row r="364" spans="1:18" x14ac:dyDescent="0.2">
      <c r="A364" s="310">
        <v>43487</v>
      </c>
      <c r="B364">
        <v>20770.060000000001</v>
      </c>
      <c r="C364">
        <v>20805.93</v>
      </c>
      <c r="D364">
        <v>20558.3</v>
      </c>
      <c r="E364">
        <v>20622.91</v>
      </c>
      <c r="F364">
        <v>588601</v>
      </c>
      <c r="P364"/>
      <c r="Q364"/>
      <c r="R364"/>
    </row>
    <row r="365" spans="1:18" x14ac:dyDescent="0.2">
      <c r="A365" s="310">
        <v>43486</v>
      </c>
      <c r="B365">
        <v>20848.38</v>
      </c>
      <c r="C365">
        <v>20892.68</v>
      </c>
      <c r="D365">
        <v>20678.259999999998</v>
      </c>
      <c r="E365">
        <v>20719.330000000002</v>
      </c>
      <c r="F365">
        <v>630648</v>
      </c>
      <c r="P365"/>
      <c r="Q365"/>
      <c r="R365"/>
    </row>
    <row r="366" spans="1:18" x14ac:dyDescent="0.2">
      <c r="A366" s="310">
        <v>43483</v>
      </c>
      <c r="B366">
        <v>20472.810000000001</v>
      </c>
      <c r="C366">
        <v>20682.12</v>
      </c>
      <c r="D366">
        <v>20454.13</v>
      </c>
      <c r="E366">
        <v>20666.07</v>
      </c>
      <c r="F366">
        <v>666627</v>
      </c>
      <c r="P366"/>
      <c r="Q366"/>
      <c r="R366"/>
    </row>
    <row r="367" spans="1:18" x14ac:dyDescent="0.2">
      <c r="A367" s="310">
        <v>43482</v>
      </c>
      <c r="B367">
        <v>20544.23</v>
      </c>
      <c r="C367">
        <v>20571.75</v>
      </c>
      <c r="D367">
        <v>20342.46</v>
      </c>
      <c r="E367">
        <v>20402.27</v>
      </c>
      <c r="F367">
        <v>656176</v>
      </c>
      <c r="P367"/>
      <c r="Q367"/>
      <c r="R367"/>
    </row>
    <row r="368" spans="1:18" x14ac:dyDescent="0.2">
      <c r="A368" s="310">
        <v>43481</v>
      </c>
      <c r="B368">
        <v>20575.72</v>
      </c>
      <c r="C368">
        <v>20580.25</v>
      </c>
      <c r="D368">
        <v>20323.32</v>
      </c>
      <c r="E368">
        <v>20442.75</v>
      </c>
      <c r="F368">
        <v>716842</v>
      </c>
      <c r="P368"/>
      <c r="Q368"/>
      <c r="R368"/>
    </row>
    <row r="369" spans="1:18" x14ac:dyDescent="0.2">
      <c r="A369" s="310">
        <v>43480</v>
      </c>
      <c r="B369">
        <v>20264.82</v>
      </c>
      <c r="C369">
        <v>20571.28</v>
      </c>
      <c r="D369">
        <v>20204.43</v>
      </c>
      <c r="E369">
        <v>20555.29</v>
      </c>
      <c r="F369">
        <v>806943</v>
      </c>
      <c r="P369"/>
      <c r="Q369"/>
      <c r="R369"/>
    </row>
    <row r="370" spans="1:18" x14ac:dyDescent="0.2">
      <c r="A370" s="310">
        <v>43476</v>
      </c>
      <c r="B370">
        <v>20296.45</v>
      </c>
      <c r="C370">
        <v>20389.89</v>
      </c>
      <c r="D370">
        <v>20294.740000000002</v>
      </c>
      <c r="E370">
        <v>20359.7</v>
      </c>
      <c r="F370">
        <v>801208</v>
      </c>
      <c r="P370"/>
      <c r="Q370"/>
      <c r="R370"/>
    </row>
    <row r="371" spans="1:18" x14ac:dyDescent="0.2">
      <c r="A371" s="310">
        <v>43475</v>
      </c>
      <c r="B371">
        <v>20270.88</v>
      </c>
      <c r="C371">
        <v>20345.919999999998</v>
      </c>
      <c r="D371">
        <v>20101.93</v>
      </c>
      <c r="E371">
        <v>20163.8</v>
      </c>
      <c r="F371">
        <v>759632</v>
      </c>
      <c r="P371"/>
      <c r="Q371"/>
      <c r="R371"/>
    </row>
    <row r="372" spans="1:18" x14ac:dyDescent="0.2">
      <c r="A372" s="310">
        <v>43474</v>
      </c>
      <c r="B372">
        <v>20366.3</v>
      </c>
      <c r="C372">
        <v>20494.349999999999</v>
      </c>
      <c r="D372">
        <v>20331.2</v>
      </c>
      <c r="E372">
        <v>20427.060000000001</v>
      </c>
      <c r="F372">
        <v>750920</v>
      </c>
      <c r="P372"/>
      <c r="Q372"/>
      <c r="R372"/>
    </row>
    <row r="373" spans="1:18" x14ac:dyDescent="0.2">
      <c r="A373" s="310">
        <v>43473</v>
      </c>
      <c r="B373">
        <v>20224.669999999998</v>
      </c>
      <c r="C373">
        <v>20347.919999999998</v>
      </c>
      <c r="D373">
        <v>20106.36</v>
      </c>
      <c r="E373">
        <v>20204.04</v>
      </c>
      <c r="F373">
        <v>891347</v>
      </c>
      <c r="P373"/>
      <c r="Q373"/>
      <c r="R373"/>
    </row>
    <row r="374" spans="1:18" x14ac:dyDescent="0.2">
      <c r="A374" s="310">
        <v>43472</v>
      </c>
      <c r="B374">
        <v>19944.61</v>
      </c>
      <c r="C374">
        <v>20266.22</v>
      </c>
      <c r="D374">
        <v>19920.8</v>
      </c>
      <c r="E374">
        <v>20038.97</v>
      </c>
      <c r="F374">
        <v>840255</v>
      </c>
      <c r="P374"/>
      <c r="Q374"/>
      <c r="R374"/>
    </row>
    <row r="375" spans="1:18" x14ac:dyDescent="0.2">
      <c r="A375" s="310">
        <v>43469</v>
      </c>
      <c r="B375">
        <v>19655.13</v>
      </c>
      <c r="C375">
        <v>19692.580000000002</v>
      </c>
      <c r="D375">
        <v>19241.37</v>
      </c>
      <c r="E375">
        <v>19561.96</v>
      </c>
      <c r="F375">
        <v>908118</v>
      </c>
      <c r="P375"/>
      <c r="Q375"/>
      <c r="R375"/>
    </row>
    <row r="376" spans="1:18" x14ac:dyDescent="0.2">
      <c r="A376" s="310">
        <v>43462</v>
      </c>
      <c r="B376">
        <v>19957.88</v>
      </c>
      <c r="C376">
        <v>20084.38</v>
      </c>
      <c r="D376">
        <v>19900.04</v>
      </c>
      <c r="E376">
        <v>20014.77</v>
      </c>
      <c r="F376">
        <v>727891</v>
      </c>
      <c r="P376"/>
      <c r="Q376"/>
      <c r="R376"/>
    </row>
    <row r="377" spans="1:18" x14ac:dyDescent="0.2">
      <c r="A377" s="310">
        <v>43461</v>
      </c>
      <c r="B377">
        <v>19706.189999999999</v>
      </c>
      <c r="C377">
        <v>20211.57</v>
      </c>
      <c r="D377">
        <v>19701.759999999998</v>
      </c>
      <c r="E377">
        <v>20077.62</v>
      </c>
      <c r="F377">
        <v>959028</v>
      </c>
      <c r="P377"/>
      <c r="Q377"/>
      <c r="R377"/>
    </row>
    <row r="378" spans="1:18" x14ac:dyDescent="0.2">
      <c r="A378" s="310">
        <v>43460</v>
      </c>
      <c r="B378">
        <v>19302.59</v>
      </c>
      <c r="C378">
        <v>19530.349999999999</v>
      </c>
      <c r="D378">
        <v>18948.580000000002</v>
      </c>
      <c r="E378">
        <v>19327.060000000001</v>
      </c>
      <c r="F378">
        <v>824458</v>
      </c>
      <c r="P378"/>
      <c r="Q378"/>
      <c r="R378"/>
    </row>
    <row r="379" spans="1:18" x14ac:dyDescent="0.2">
      <c r="A379" s="310">
        <v>43459</v>
      </c>
      <c r="B379">
        <v>19785.43</v>
      </c>
      <c r="C379">
        <v>19785.43</v>
      </c>
      <c r="D379">
        <v>19117.96</v>
      </c>
      <c r="E379">
        <v>19155.740000000002</v>
      </c>
      <c r="F379">
        <v>978984</v>
      </c>
      <c r="P379"/>
      <c r="Q379"/>
      <c r="R379"/>
    </row>
    <row r="380" spans="1:18" x14ac:dyDescent="0.2">
      <c r="A380" s="310">
        <v>43455</v>
      </c>
      <c r="B380">
        <v>20310.5</v>
      </c>
      <c r="C380">
        <v>20334.73</v>
      </c>
      <c r="D380">
        <v>20006.669999999998</v>
      </c>
      <c r="E380">
        <v>20166.189999999999</v>
      </c>
      <c r="F380">
        <v>1202211</v>
      </c>
      <c r="P380"/>
      <c r="Q380"/>
      <c r="R380"/>
    </row>
    <row r="381" spans="1:18" x14ac:dyDescent="0.2">
      <c r="A381" s="310">
        <v>43454</v>
      </c>
      <c r="B381">
        <v>20779.93</v>
      </c>
      <c r="C381">
        <v>20841.34</v>
      </c>
      <c r="D381">
        <v>20282.93</v>
      </c>
      <c r="E381">
        <v>20392.580000000002</v>
      </c>
      <c r="F381">
        <v>993346</v>
      </c>
      <c r="P381"/>
      <c r="Q381"/>
      <c r="R381"/>
    </row>
    <row r="382" spans="1:18" x14ac:dyDescent="0.2">
      <c r="A382" s="310">
        <v>43453</v>
      </c>
      <c r="B382">
        <v>21107.17</v>
      </c>
      <c r="C382">
        <v>21168.62</v>
      </c>
      <c r="D382">
        <v>20880.73</v>
      </c>
      <c r="E382">
        <v>20987.919999999998</v>
      </c>
      <c r="F382">
        <v>838042</v>
      </c>
      <c r="P382"/>
      <c r="Q382"/>
      <c r="R382"/>
    </row>
    <row r="383" spans="1:18" x14ac:dyDescent="0.2">
      <c r="A383" s="310">
        <v>43452</v>
      </c>
      <c r="B383">
        <v>21275.51</v>
      </c>
      <c r="C383">
        <v>21330.36</v>
      </c>
      <c r="D383">
        <v>21101.439999999999</v>
      </c>
      <c r="E383">
        <v>21115.45</v>
      </c>
      <c r="F383">
        <v>830374</v>
      </c>
      <c r="P383"/>
      <c r="Q383"/>
      <c r="R383"/>
    </row>
    <row r="384" spans="1:18" x14ac:dyDescent="0.2">
      <c r="A384" s="310">
        <v>43451</v>
      </c>
      <c r="B384">
        <v>21391.73</v>
      </c>
      <c r="C384">
        <v>21563.27</v>
      </c>
      <c r="D384">
        <v>21363.67</v>
      </c>
      <c r="E384">
        <v>21506.880000000001</v>
      </c>
      <c r="F384">
        <v>654126</v>
      </c>
      <c r="P384"/>
      <c r="Q384"/>
      <c r="R384"/>
    </row>
    <row r="385" spans="1:18" x14ac:dyDescent="0.2">
      <c r="A385" s="310">
        <v>43448</v>
      </c>
      <c r="B385">
        <v>21638.959999999999</v>
      </c>
      <c r="C385">
        <v>21751.31</v>
      </c>
      <c r="D385">
        <v>21353.94</v>
      </c>
      <c r="E385">
        <v>21374.83</v>
      </c>
      <c r="F385">
        <v>1059811</v>
      </c>
      <c r="P385"/>
      <c r="Q385"/>
      <c r="R385"/>
    </row>
    <row r="386" spans="1:18" x14ac:dyDescent="0.2">
      <c r="A386" s="310">
        <v>43447</v>
      </c>
      <c r="B386">
        <v>21755.13</v>
      </c>
      <c r="C386">
        <v>21871.34</v>
      </c>
      <c r="D386">
        <v>21675.66</v>
      </c>
      <c r="E386">
        <v>21816.19</v>
      </c>
      <c r="F386">
        <v>816707</v>
      </c>
      <c r="P386"/>
      <c r="Q386"/>
      <c r="R386"/>
    </row>
    <row r="387" spans="1:18" x14ac:dyDescent="0.2">
      <c r="A387" s="310">
        <v>43446</v>
      </c>
      <c r="B387">
        <v>21348.400000000001</v>
      </c>
      <c r="C387">
        <v>21631.47</v>
      </c>
      <c r="D387">
        <v>21320.720000000001</v>
      </c>
      <c r="E387">
        <v>21602.75</v>
      </c>
      <c r="F387">
        <v>923725</v>
      </c>
      <c r="P387"/>
      <c r="Q387"/>
      <c r="R387"/>
    </row>
    <row r="388" spans="1:18" x14ac:dyDescent="0.2">
      <c r="A388" s="310">
        <v>43445</v>
      </c>
      <c r="B388">
        <v>21273.040000000001</v>
      </c>
      <c r="C388">
        <v>21279.02</v>
      </c>
      <c r="D388">
        <v>21062.31</v>
      </c>
      <c r="E388">
        <v>21148.02</v>
      </c>
      <c r="F388">
        <v>902487</v>
      </c>
      <c r="P388"/>
      <c r="Q388"/>
      <c r="R388"/>
    </row>
    <row r="389" spans="1:18" x14ac:dyDescent="0.2">
      <c r="A389" s="310">
        <v>43444</v>
      </c>
      <c r="B389">
        <v>21319.47</v>
      </c>
      <c r="C389">
        <v>21365.78</v>
      </c>
      <c r="D389">
        <v>21169.96</v>
      </c>
      <c r="E389">
        <v>21219.5</v>
      </c>
      <c r="F389">
        <v>813672</v>
      </c>
      <c r="P389"/>
      <c r="Q389"/>
      <c r="R389"/>
    </row>
    <row r="390" spans="1:18" x14ac:dyDescent="0.2">
      <c r="A390" s="310">
        <v>43441</v>
      </c>
      <c r="B390">
        <v>21643.75</v>
      </c>
      <c r="C390">
        <v>21734.94</v>
      </c>
      <c r="D390">
        <v>21506.45</v>
      </c>
      <c r="E390">
        <v>21678.68</v>
      </c>
      <c r="F390">
        <v>804619</v>
      </c>
      <c r="P390"/>
      <c r="Q390"/>
      <c r="R390"/>
    </row>
    <row r="391" spans="1:18" x14ac:dyDescent="0.2">
      <c r="A391" s="310">
        <v>43440</v>
      </c>
      <c r="B391">
        <v>21766.5</v>
      </c>
      <c r="C391">
        <v>21805.02</v>
      </c>
      <c r="D391">
        <v>21307.72</v>
      </c>
      <c r="E391">
        <v>21501.62</v>
      </c>
      <c r="F391">
        <v>902953</v>
      </c>
      <c r="P391"/>
      <c r="Q391"/>
      <c r="R391"/>
    </row>
    <row r="392" spans="1:18" x14ac:dyDescent="0.2">
      <c r="A392" s="310">
        <v>43439</v>
      </c>
      <c r="B392">
        <v>21755.17</v>
      </c>
      <c r="C392">
        <v>21979.18</v>
      </c>
      <c r="D392">
        <v>21708.82</v>
      </c>
      <c r="E392">
        <v>21919.33</v>
      </c>
      <c r="F392">
        <v>863013</v>
      </c>
      <c r="P392"/>
      <c r="Q392"/>
      <c r="R392"/>
    </row>
    <row r="393" spans="1:18" x14ac:dyDescent="0.2">
      <c r="A393" s="310">
        <v>43438</v>
      </c>
      <c r="B393">
        <v>22533.97</v>
      </c>
      <c r="C393">
        <v>22576.62</v>
      </c>
      <c r="D393">
        <v>22033.41</v>
      </c>
      <c r="E393">
        <v>22036.05</v>
      </c>
      <c r="F393">
        <v>924042</v>
      </c>
      <c r="P393"/>
      <c r="Q393"/>
      <c r="R393"/>
    </row>
    <row r="394" spans="1:18" x14ac:dyDescent="0.2">
      <c r="A394" s="310">
        <v>43437</v>
      </c>
      <c r="B394">
        <v>22629.39</v>
      </c>
      <c r="C394">
        <v>22698.79</v>
      </c>
      <c r="D394">
        <v>22550.29</v>
      </c>
      <c r="E394">
        <v>22574.76</v>
      </c>
      <c r="F394">
        <v>726862</v>
      </c>
      <c r="P394"/>
      <c r="Q394"/>
      <c r="R394"/>
    </row>
    <row r="395" spans="1:18" x14ac:dyDescent="0.2">
      <c r="A395" s="310">
        <v>43434</v>
      </c>
      <c r="B395">
        <v>22274.97</v>
      </c>
      <c r="C395">
        <v>22362.2</v>
      </c>
      <c r="D395">
        <v>22231.96</v>
      </c>
      <c r="E395">
        <v>22351.06</v>
      </c>
      <c r="F395">
        <v>1072746</v>
      </c>
      <c r="P395"/>
      <c r="Q395"/>
      <c r="R395"/>
    </row>
    <row r="396" spans="1:18" x14ac:dyDescent="0.2">
      <c r="A396" s="310">
        <v>43433</v>
      </c>
      <c r="B396">
        <v>22360.98</v>
      </c>
      <c r="C396">
        <v>22437.95</v>
      </c>
      <c r="D396">
        <v>22241.17</v>
      </c>
      <c r="E396">
        <v>22262.6</v>
      </c>
      <c r="F396">
        <v>713877</v>
      </c>
      <c r="P396"/>
      <c r="Q396"/>
      <c r="R396"/>
    </row>
    <row r="397" spans="1:18" x14ac:dyDescent="0.2">
      <c r="A397" s="310">
        <v>43432</v>
      </c>
      <c r="B397">
        <v>22036.720000000001</v>
      </c>
      <c r="C397">
        <v>22216.98</v>
      </c>
      <c r="D397">
        <v>22032.720000000001</v>
      </c>
      <c r="E397">
        <v>22177.02</v>
      </c>
      <c r="F397">
        <v>799913</v>
      </c>
      <c r="P397"/>
      <c r="Q397"/>
      <c r="R397"/>
    </row>
    <row r="398" spans="1:18" x14ac:dyDescent="0.2">
      <c r="A398" s="310">
        <v>43431</v>
      </c>
      <c r="B398">
        <v>21967.98</v>
      </c>
      <c r="C398">
        <v>22006.83</v>
      </c>
      <c r="D398">
        <v>21816.05</v>
      </c>
      <c r="E398">
        <v>21952.400000000001</v>
      </c>
      <c r="F398">
        <v>763278</v>
      </c>
      <c r="P398"/>
      <c r="Q398"/>
      <c r="R398"/>
    </row>
    <row r="399" spans="1:18" x14ac:dyDescent="0.2">
      <c r="A399" s="310">
        <v>43430</v>
      </c>
      <c r="B399">
        <v>21647.69</v>
      </c>
      <c r="C399">
        <v>21838.1</v>
      </c>
      <c r="D399">
        <v>21622.6</v>
      </c>
      <c r="E399">
        <v>21812</v>
      </c>
      <c r="F399">
        <v>803882</v>
      </c>
      <c r="P399"/>
      <c r="Q399"/>
      <c r="R399"/>
    </row>
    <row r="400" spans="1:18" x14ac:dyDescent="0.2">
      <c r="A400" s="310">
        <v>43426</v>
      </c>
      <c r="B400">
        <v>21582.47</v>
      </c>
      <c r="C400">
        <v>21684.639999999999</v>
      </c>
      <c r="D400">
        <v>21484.98</v>
      </c>
      <c r="E400">
        <v>21646.55</v>
      </c>
      <c r="F400">
        <v>678575</v>
      </c>
      <c r="P400"/>
      <c r="Q400"/>
      <c r="R400"/>
    </row>
    <row r="401" spans="1:18" x14ac:dyDescent="0.2">
      <c r="A401" s="310">
        <v>43425</v>
      </c>
      <c r="B401">
        <v>21286.81</v>
      </c>
      <c r="C401">
        <v>21555.61</v>
      </c>
      <c r="D401">
        <v>21243.38</v>
      </c>
      <c r="E401">
        <v>21507.54</v>
      </c>
      <c r="F401">
        <v>796623</v>
      </c>
      <c r="P401"/>
      <c r="Q401"/>
      <c r="R401"/>
    </row>
    <row r="402" spans="1:18" x14ac:dyDescent="0.2">
      <c r="A402" s="310">
        <v>43424</v>
      </c>
      <c r="B402">
        <v>21582.69</v>
      </c>
      <c r="C402">
        <v>21687.119999999999</v>
      </c>
      <c r="D402">
        <v>21526.95</v>
      </c>
      <c r="E402">
        <v>21583.119999999999</v>
      </c>
      <c r="F402">
        <v>851489</v>
      </c>
      <c r="P402"/>
      <c r="Q402"/>
      <c r="R402"/>
    </row>
    <row r="403" spans="1:18" x14ac:dyDescent="0.2">
      <c r="A403" s="310">
        <v>43423</v>
      </c>
      <c r="B403">
        <v>21679.03</v>
      </c>
      <c r="C403">
        <v>21852.92</v>
      </c>
      <c r="D403">
        <v>21665.29</v>
      </c>
      <c r="E403">
        <v>21821.16</v>
      </c>
      <c r="F403">
        <v>742798</v>
      </c>
      <c r="P403"/>
      <c r="Q403"/>
      <c r="R403"/>
    </row>
    <row r="404" spans="1:18" x14ac:dyDescent="0.2">
      <c r="A404" s="310">
        <v>43420</v>
      </c>
      <c r="B404">
        <v>21804.9</v>
      </c>
      <c r="C404">
        <v>21873.74</v>
      </c>
      <c r="D404">
        <v>21663.99</v>
      </c>
      <c r="E404">
        <v>21680.34</v>
      </c>
      <c r="F404">
        <v>772032</v>
      </c>
      <c r="P404"/>
      <c r="Q404"/>
      <c r="R404"/>
    </row>
    <row r="405" spans="1:18" x14ac:dyDescent="0.2">
      <c r="A405" s="310">
        <v>43419</v>
      </c>
      <c r="B405">
        <v>21670.35</v>
      </c>
      <c r="C405">
        <v>21818.73</v>
      </c>
      <c r="D405">
        <v>21613.53</v>
      </c>
      <c r="E405">
        <v>21803.62</v>
      </c>
      <c r="F405">
        <v>838957</v>
      </c>
      <c r="P405"/>
      <c r="Q405"/>
      <c r="R405"/>
    </row>
    <row r="406" spans="1:18" x14ac:dyDescent="0.2">
      <c r="A406" s="310">
        <v>43418</v>
      </c>
      <c r="B406">
        <v>21851.13</v>
      </c>
      <c r="C406">
        <v>21990.41</v>
      </c>
      <c r="D406">
        <v>21764.880000000001</v>
      </c>
      <c r="E406">
        <v>21846.48</v>
      </c>
      <c r="F406">
        <v>775386</v>
      </c>
      <c r="P406"/>
      <c r="Q406"/>
      <c r="R406"/>
    </row>
    <row r="407" spans="1:18" x14ac:dyDescent="0.2">
      <c r="A407" s="310">
        <v>43417</v>
      </c>
      <c r="B407">
        <v>21885.24</v>
      </c>
      <c r="C407">
        <v>21892.29</v>
      </c>
      <c r="D407">
        <v>21484.65</v>
      </c>
      <c r="E407">
        <v>21810.52</v>
      </c>
      <c r="F407">
        <v>883898</v>
      </c>
      <c r="P407"/>
      <c r="Q407"/>
      <c r="R407"/>
    </row>
    <row r="408" spans="1:18" x14ac:dyDescent="0.2">
      <c r="A408" s="310">
        <v>43416</v>
      </c>
      <c r="B408">
        <v>22121.7</v>
      </c>
      <c r="C408">
        <v>22324.01</v>
      </c>
      <c r="D408">
        <v>22046.29</v>
      </c>
      <c r="E408">
        <v>22269.88</v>
      </c>
      <c r="F408">
        <v>610746</v>
      </c>
      <c r="P408"/>
      <c r="Q408"/>
      <c r="R408"/>
    </row>
    <row r="409" spans="1:18" x14ac:dyDescent="0.2">
      <c r="A409" s="310">
        <v>43413</v>
      </c>
      <c r="B409">
        <v>22471.31</v>
      </c>
      <c r="C409">
        <v>22494.58</v>
      </c>
      <c r="D409">
        <v>22226.01</v>
      </c>
      <c r="E409">
        <v>22250.25</v>
      </c>
      <c r="F409">
        <v>805031</v>
      </c>
      <c r="P409"/>
      <c r="Q409"/>
      <c r="R409"/>
    </row>
    <row r="410" spans="1:18" x14ac:dyDescent="0.2">
      <c r="A410" s="310">
        <v>43412</v>
      </c>
      <c r="B410">
        <v>22446.01</v>
      </c>
      <c r="C410">
        <v>22583.43</v>
      </c>
      <c r="D410">
        <v>22421</v>
      </c>
      <c r="E410">
        <v>22486.92</v>
      </c>
      <c r="F410">
        <v>844095</v>
      </c>
      <c r="P410"/>
      <c r="Q410"/>
      <c r="R410"/>
    </row>
    <row r="411" spans="1:18" x14ac:dyDescent="0.2">
      <c r="A411" s="310">
        <v>43411</v>
      </c>
      <c r="B411">
        <v>22189.74</v>
      </c>
      <c r="C411">
        <v>22444.65</v>
      </c>
      <c r="D411">
        <v>21996.94</v>
      </c>
      <c r="E411">
        <v>22085.8</v>
      </c>
      <c r="F411">
        <v>993176</v>
      </c>
      <c r="P411"/>
      <c r="Q411"/>
      <c r="R411"/>
    </row>
    <row r="412" spans="1:18" x14ac:dyDescent="0.2">
      <c r="A412" s="310">
        <v>43410</v>
      </c>
      <c r="B412">
        <v>22018.87</v>
      </c>
      <c r="C412">
        <v>22160.83</v>
      </c>
      <c r="D412">
        <v>21994.28</v>
      </c>
      <c r="E412">
        <v>22147.75</v>
      </c>
      <c r="F412">
        <v>749274</v>
      </c>
      <c r="P412"/>
      <c r="Q412"/>
      <c r="R412"/>
    </row>
    <row r="413" spans="1:18" x14ac:dyDescent="0.2">
      <c r="A413" s="310">
        <v>43409</v>
      </c>
      <c r="B413">
        <v>22002.47</v>
      </c>
      <c r="C413">
        <v>22051.65</v>
      </c>
      <c r="D413">
        <v>21865.98</v>
      </c>
      <c r="E413">
        <v>21898.99</v>
      </c>
      <c r="F413">
        <v>810710</v>
      </c>
      <c r="P413"/>
      <c r="Q413"/>
      <c r="R413"/>
    </row>
    <row r="414" spans="1:18" x14ac:dyDescent="0.2">
      <c r="A414" s="310">
        <v>43406</v>
      </c>
      <c r="B414">
        <v>21761.58</v>
      </c>
      <c r="C414">
        <v>22308.42</v>
      </c>
      <c r="D414">
        <v>21751.33</v>
      </c>
      <c r="E414">
        <v>22243.66</v>
      </c>
      <c r="F414">
        <v>1050840</v>
      </c>
      <c r="P414"/>
      <c r="Q414"/>
      <c r="R414"/>
    </row>
    <row r="415" spans="1:18" x14ac:dyDescent="0.2">
      <c r="A415" s="310">
        <v>43405</v>
      </c>
      <c r="B415">
        <v>21906.41</v>
      </c>
      <c r="C415">
        <v>21906.41</v>
      </c>
      <c r="D415">
        <v>21628.45</v>
      </c>
      <c r="E415">
        <v>21687.65</v>
      </c>
      <c r="F415">
        <v>1050197</v>
      </c>
      <c r="P415"/>
      <c r="Q415"/>
      <c r="R415"/>
    </row>
    <row r="416" spans="1:18" x14ac:dyDescent="0.2">
      <c r="A416" s="310">
        <v>43404</v>
      </c>
      <c r="B416">
        <v>21569.56</v>
      </c>
      <c r="C416">
        <v>21920.46</v>
      </c>
      <c r="D416">
        <v>21530.39</v>
      </c>
      <c r="E416">
        <v>21920.46</v>
      </c>
      <c r="F416">
        <v>1081690</v>
      </c>
      <c r="P416"/>
      <c r="Q416"/>
      <c r="R416"/>
    </row>
    <row r="417" spans="1:18" x14ac:dyDescent="0.2">
      <c r="A417" s="310">
        <v>43403</v>
      </c>
      <c r="B417">
        <v>21049.52</v>
      </c>
      <c r="C417">
        <v>21568.400000000001</v>
      </c>
      <c r="D417">
        <v>21035.88</v>
      </c>
      <c r="E417">
        <v>21457.29</v>
      </c>
      <c r="F417">
        <v>1205171</v>
      </c>
      <c r="P417"/>
      <c r="Q417"/>
      <c r="R417"/>
    </row>
    <row r="418" spans="1:18" x14ac:dyDescent="0.2">
      <c r="A418" s="310">
        <v>43402</v>
      </c>
      <c r="B418">
        <v>21323.61</v>
      </c>
      <c r="C418">
        <v>21465.99</v>
      </c>
      <c r="D418">
        <v>21109.97</v>
      </c>
      <c r="E418">
        <v>21149.8</v>
      </c>
      <c r="F418">
        <v>730171</v>
      </c>
      <c r="P418"/>
      <c r="Q418"/>
      <c r="R418"/>
    </row>
    <row r="419" spans="1:18" x14ac:dyDescent="0.2">
      <c r="A419" s="310">
        <v>43399</v>
      </c>
      <c r="B419">
        <v>21440.84</v>
      </c>
      <c r="C419">
        <v>21476.66</v>
      </c>
      <c r="D419">
        <v>20971.93</v>
      </c>
      <c r="E419">
        <v>21184.6</v>
      </c>
      <c r="F419">
        <v>958103</v>
      </c>
      <c r="P419"/>
      <c r="Q419"/>
      <c r="R419"/>
    </row>
    <row r="420" spans="1:18" x14ac:dyDescent="0.2">
      <c r="A420" s="310">
        <v>43398</v>
      </c>
      <c r="B420">
        <v>21676.83</v>
      </c>
      <c r="C420">
        <v>21703.21</v>
      </c>
      <c r="D420">
        <v>21204.400000000001</v>
      </c>
      <c r="E420">
        <v>21268.73</v>
      </c>
      <c r="F420">
        <v>965272</v>
      </c>
      <c r="P420"/>
      <c r="Q420"/>
      <c r="R420"/>
    </row>
    <row r="421" spans="1:18" x14ac:dyDescent="0.2">
      <c r="A421" s="310">
        <v>43397</v>
      </c>
      <c r="B421">
        <v>22167.759999999998</v>
      </c>
      <c r="C421">
        <v>22207.09</v>
      </c>
      <c r="D421">
        <v>21911.42</v>
      </c>
      <c r="E421">
        <v>22091.18</v>
      </c>
      <c r="F421">
        <v>864524</v>
      </c>
      <c r="P421"/>
      <c r="Q421"/>
      <c r="R421"/>
    </row>
    <row r="422" spans="1:18" x14ac:dyDescent="0.2">
      <c r="A422" s="310">
        <v>43396</v>
      </c>
      <c r="B422">
        <v>22404.14</v>
      </c>
      <c r="C422">
        <v>22410.15</v>
      </c>
      <c r="D422">
        <v>21993.07</v>
      </c>
      <c r="E422">
        <v>22010.78</v>
      </c>
      <c r="F422">
        <v>826568</v>
      </c>
      <c r="P422"/>
      <c r="Q422"/>
      <c r="R422"/>
    </row>
    <row r="423" spans="1:18" x14ac:dyDescent="0.2">
      <c r="A423" s="310">
        <v>43395</v>
      </c>
      <c r="B423">
        <v>22374.21</v>
      </c>
      <c r="C423">
        <v>22672.25</v>
      </c>
      <c r="D423">
        <v>22271.59</v>
      </c>
      <c r="E423">
        <v>22614.82</v>
      </c>
      <c r="F423">
        <v>649091</v>
      </c>
      <c r="P423"/>
      <c r="Q423"/>
      <c r="R423"/>
    </row>
    <row r="424" spans="1:18" x14ac:dyDescent="0.2">
      <c r="A424" s="310">
        <v>43392</v>
      </c>
      <c r="B424">
        <v>22342</v>
      </c>
      <c r="C424">
        <v>22551.67</v>
      </c>
      <c r="D424">
        <v>22212.57</v>
      </c>
      <c r="E424">
        <v>22532.080000000002</v>
      </c>
      <c r="F424">
        <v>694700</v>
      </c>
      <c r="P424"/>
      <c r="Q424"/>
      <c r="R424"/>
    </row>
    <row r="425" spans="1:18" x14ac:dyDescent="0.2">
      <c r="A425" s="310">
        <v>43391</v>
      </c>
      <c r="B425">
        <v>22871.279999999999</v>
      </c>
      <c r="C425">
        <v>22873.13</v>
      </c>
      <c r="D425">
        <v>22637.29</v>
      </c>
      <c r="E425">
        <v>22658.16</v>
      </c>
      <c r="F425">
        <v>662836</v>
      </c>
      <c r="P425"/>
      <c r="Q425"/>
      <c r="R425"/>
    </row>
    <row r="426" spans="1:18" x14ac:dyDescent="0.2">
      <c r="A426" s="310">
        <v>43390</v>
      </c>
      <c r="B426">
        <v>22806.59</v>
      </c>
      <c r="C426">
        <v>22959.41</v>
      </c>
      <c r="D426">
        <v>22765.58</v>
      </c>
      <c r="E426">
        <v>22841.119999999999</v>
      </c>
      <c r="F426">
        <v>742996</v>
      </c>
      <c r="P426"/>
      <c r="Q426"/>
      <c r="R426"/>
    </row>
    <row r="427" spans="1:18" x14ac:dyDescent="0.2">
      <c r="A427" s="310">
        <v>43389</v>
      </c>
      <c r="B427">
        <v>22298.2</v>
      </c>
      <c r="C427">
        <v>22549.24</v>
      </c>
      <c r="D427">
        <v>22269.53</v>
      </c>
      <c r="E427">
        <v>22549.24</v>
      </c>
      <c r="F427">
        <v>723401</v>
      </c>
      <c r="P427"/>
      <c r="Q427"/>
      <c r="R427"/>
    </row>
    <row r="428" spans="1:18" x14ac:dyDescent="0.2">
      <c r="A428" s="310">
        <v>43388</v>
      </c>
      <c r="B428">
        <v>22501.33</v>
      </c>
      <c r="C428">
        <v>22520.59</v>
      </c>
      <c r="D428">
        <v>22261.919999999998</v>
      </c>
      <c r="E428">
        <v>22271.3</v>
      </c>
      <c r="F428">
        <v>824289</v>
      </c>
      <c r="P428"/>
      <c r="Q428"/>
      <c r="R428"/>
    </row>
    <row r="429" spans="1:18" x14ac:dyDescent="0.2">
      <c r="A429" s="310">
        <v>43385</v>
      </c>
      <c r="B429">
        <v>22323.43</v>
      </c>
      <c r="C429">
        <v>22711.13</v>
      </c>
      <c r="D429">
        <v>22323.43</v>
      </c>
      <c r="E429">
        <v>22694.66</v>
      </c>
      <c r="F429">
        <v>1026307</v>
      </c>
      <c r="P429"/>
      <c r="Q429"/>
      <c r="R429"/>
    </row>
    <row r="430" spans="1:18" x14ac:dyDescent="0.2">
      <c r="A430" s="310">
        <v>43384</v>
      </c>
      <c r="B430">
        <v>23043.37</v>
      </c>
      <c r="C430">
        <v>23051.19</v>
      </c>
      <c r="D430">
        <v>22459.02</v>
      </c>
      <c r="E430">
        <v>22590.86</v>
      </c>
      <c r="F430">
        <v>1189283</v>
      </c>
      <c r="P430"/>
      <c r="Q430"/>
      <c r="R430"/>
    </row>
    <row r="431" spans="1:18" x14ac:dyDescent="0.2">
      <c r="A431" s="310">
        <v>43383</v>
      </c>
      <c r="B431">
        <v>23538.92</v>
      </c>
      <c r="C431">
        <v>23589.38</v>
      </c>
      <c r="D431">
        <v>23373.54</v>
      </c>
      <c r="E431">
        <v>23506.04</v>
      </c>
      <c r="F431">
        <v>728306</v>
      </c>
      <c r="P431"/>
      <c r="Q431"/>
      <c r="R431"/>
    </row>
    <row r="432" spans="1:18" x14ac:dyDescent="0.2">
      <c r="A432" s="310">
        <v>43382</v>
      </c>
      <c r="B432">
        <v>23550.47</v>
      </c>
      <c r="C432">
        <v>23587.05</v>
      </c>
      <c r="D432">
        <v>23442.46</v>
      </c>
      <c r="E432">
        <v>23469.39</v>
      </c>
      <c r="F432">
        <v>892098</v>
      </c>
      <c r="P432"/>
      <c r="Q432"/>
      <c r="R432"/>
    </row>
    <row r="433" spans="1:18" x14ac:dyDescent="0.2">
      <c r="A433" s="310">
        <v>43378</v>
      </c>
      <c r="B433">
        <v>23781.759999999998</v>
      </c>
      <c r="C433">
        <v>23928.62</v>
      </c>
      <c r="D433">
        <v>23730.19</v>
      </c>
      <c r="E433">
        <v>23783.72</v>
      </c>
      <c r="F433">
        <v>871861</v>
      </c>
      <c r="P433"/>
      <c r="Q433"/>
      <c r="R433"/>
    </row>
    <row r="434" spans="1:18" x14ac:dyDescent="0.2">
      <c r="A434" s="310">
        <v>43377</v>
      </c>
      <c r="B434">
        <v>24242.06</v>
      </c>
      <c r="C434">
        <v>24247.82</v>
      </c>
      <c r="D434">
        <v>23923.26</v>
      </c>
      <c r="E434">
        <v>23975.62</v>
      </c>
      <c r="F434">
        <v>921510</v>
      </c>
      <c r="P434"/>
      <c r="Q434"/>
      <c r="R434"/>
    </row>
    <row r="435" spans="1:18" x14ac:dyDescent="0.2">
      <c r="A435" s="310">
        <v>43376</v>
      </c>
      <c r="B435">
        <v>24219.19</v>
      </c>
      <c r="C435">
        <v>24260.63</v>
      </c>
      <c r="D435">
        <v>24030.59</v>
      </c>
      <c r="E435">
        <v>24110.959999999999</v>
      </c>
      <c r="F435">
        <v>734699</v>
      </c>
      <c r="P435"/>
      <c r="Q435"/>
      <c r="R435"/>
    </row>
    <row r="436" spans="1:18" x14ac:dyDescent="0.2">
      <c r="A436" s="310">
        <v>43375</v>
      </c>
      <c r="B436">
        <v>24376.17</v>
      </c>
      <c r="C436">
        <v>24448.07</v>
      </c>
      <c r="D436">
        <v>24217.26</v>
      </c>
      <c r="E436">
        <v>24270.62</v>
      </c>
      <c r="F436">
        <v>830144</v>
      </c>
      <c r="P436"/>
      <c r="Q436"/>
      <c r="R436"/>
    </row>
    <row r="437" spans="1:18" x14ac:dyDescent="0.2">
      <c r="A437" s="310">
        <v>43374</v>
      </c>
      <c r="B437">
        <v>24173.37</v>
      </c>
      <c r="C437">
        <v>24306.54</v>
      </c>
      <c r="D437">
        <v>24123.5</v>
      </c>
      <c r="E437">
        <v>24245.759999999998</v>
      </c>
      <c r="F437">
        <v>669602</v>
      </c>
      <c r="P437"/>
      <c r="Q437"/>
      <c r="R437"/>
    </row>
    <row r="438" spans="1:18" x14ac:dyDescent="0.2">
      <c r="A438" s="310">
        <v>43371</v>
      </c>
      <c r="B438">
        <v>24080.01</v>
      </c>
      <c r="C438">
        <v>24286.1</v>
      </c>
      <c r="D438">
        <v>24021.27</v>
      </c>
      <c r="E438">
        <v>24120.04</v>
      </c>
      <c r="F438">
        <v>935005</v>
      </c>
      <c r="P438"/>
      <c r="Q438"/>
      <c r="R438"/>
    </row>
    <row r="439" spans="1:18" x14ac:dyDescent="0.2">
      <c r="A439" s="310">
        <v>43370</v>
      </c>
      <c r="B439">
        <v>23946.43</v>
      </c>
      <c r="C439">
        <v>24089.32</v>
      </c>
      <c r="D439">
        <v>23778.04</v>
      </c>
      <c r="E439">
        <v>23796.74</v>
      </c>
      <c r="F439">
        <v>785727</v>
      </c>
      <c r="P439"/>
      <c r="Q439"/>
      <c r="R439"/>
    </row>
    <row r="440" spans="1:18" x14ac:dyDescent="0.2">
      <c r="A440" s="310">
        <v>43369</v>
      </c>
      <c r="B440">
        <v>23846.6</v>
      </c>
      <c r="C440">
        <v>24033.79</v>
      </c>
      <c r="D440">
        <v>23833.919999999998</v>
      </c>
      <c r="E440">
        <v>24033.79</v>
      </c>
      <c r="F440">
        <v>867645</v>
      </c>
      <c r="P440"/>
      <c r="Q440"/>
      <c r="R440"/>
    </row>
    <row r="441" spans="1:18" x14ac:dyDescent="0.2">
      <c r="A441" s="310">
        <v>43368</v>
      </c>
      <c r="B441">
        <v>23881.85</v>
      </c>
      <c r="C441">
        <v>23950.98</v>
      </c>
      <c r="D441">
        <v>23808.95</v>
      </c>
      <c r="E441">
        <v>23940.26</v>
      </c>
      <c r="F441">
        <v>1038616</v>
      </c>
      <c r="P441"/>
      <c r="Q441"/>
      <c r="R441"/>
    </row>
    <row r="442" spans="1:18" x14ac:dyDescent="0.2">
      <c r="A442" s="310">
        <v>43364</v>
      </c>
      <c r="B442">
        <v>23848.63</v>
      </c>
      <c r="C442">
        <v>23971.41</v>
      </c>
      <c r="D442">
        <v>23764.05</v>
      </c>
      <c r="E442">
        <v>23869.93</v>
      </c>
      <c r="F442">
        <v>1243258</v>
      </c>
      <c r="P442"/>
      <c r="Q442"/>
      <c r="R442"/>
    </row>
    <row r="443" spans="1:18" x14ac:dyDescent="0.2">
      <c r="A443" s="310">
        <v>43363</v>
      </c>
      <c r="B443">
        <v>23752.79</v>
      </c>
      <c r="C443">
        <v>23781.75</v>
      </c>
      <c r="D443">
        <v>23582.15</v>
      </c>
      <c r="E443">
        <v>23674.93</v>
      </c>
      <c r="F443">
        <v>1046994</v>
      </c>
      <c r="P443"/>
      <c r="Q443"/>
      <c r="R443"/>
    </row>
    <row r="444" spans="1:18" x14ac:dyDescent="0.2">
      <c r="A444" s="310">
        <v>43362</v>
      </c>
      <c r="B444">
        <v>23754.959999999999</v>
      </c>
      <c r="C444">
        <v>23842.05</v>
      </c>
      <c r="D444">
        <v>23672.52</v>
      </c>
      <c r="E444">
        <v>23672.52</v>
      </c>
      <c r="F444">
        <v>964622</v>
      </c>
      <c r="P444"/>
      <c r="Q444"/>
      <c r="R444"/>
    </row>
    <row r="445" spans="1:18" x14ac:dyDescent="0.2">
      <c r="A445" s="310">
        <v>43361</v>
      </c>
      <c r="B445">
        <v>23042.19</v>
      </c>
      <c r="C445">
        <v>23481.53</v>
      </c>
      <c r="D445">
        <v>23039.26</v>
      </c>
      <c r="E445">
        <v>23420.54</v>
      </c>
      <c r="F445">
        <v>933744</v>
      </c>
      <c r="P445"/>
      <c r="Q445"/>
      <c r="R445"/>
    </row>
    <row r="446" spans="1:18" x14ac:dyDescent="0.2">
      <c r="A446" s="310">
        <v>43357</v>
      </c>
      <c r="B446">
        <v>23035.78</v>
      </c>
      <c r="C446">
        <v>23105.279999999999</v>
      </c>
      <c r="D446">
        <v>22965.48</v>
      </c>
      <c r="E446">
        <v>23094.67</v>
      </c>
      <c r="F446">
        <v>1059276</v>
      </c>
      <c r="P446"/>
      <c r="Q446"/>
      <c r="R446"/>
    </row>
    <row r="447" spans="1:18" x14ac:dyDescent="0.2">
      <c r="A447" s="310">
        <v>43356</v>
      </c>
      <c r="B447">
        <v>22657.95</v>
      </c>
      <c r="C447">
        <v>22858.41</v>
      </c>
      <c r="D447">
        <v>22643.88</v>
      </c>
      <c r="E447">
        <v>22821.32</v>
      </c>
      <c r="F447">
        <v>773083</v>
      </c>
      <c r="P447"/>
      <c r="Q447"/>
      <c r="R447"/>
    </row>
    <row r="448" spans="1:18" x14ac:dyDescent="0.2">
      <c r="A448" s="310">
        <v>43355</v>
      </c>
      <c r="B448">
        <v>22702.71</v>
      </c>
      <c r="C448">
        <v>22709.37</v>
      </c>
      <c r="D448">
        <v>22522.17</v>
      </c>
      <c r="E448">
        <v>22604.61</v>
      </c>
      <c r="F448">
        <v>822690</v>
      </c>
      <c r="P448"/>
      <c r="Q448"/>
      <c r="R448"/>
    </row>
    <row r="449" spans="1:18" x14ac:dyDescent="0.2">
      <c r="A449" s="310">
        <v>43354</v>
      </c>
      <c r="B449">
        <v>22469.78</v>
      </c>
      <c r="C449">
        <v>22667.85</v>
      </c>
      <c r="D449">
        <v>22457.1</v>
      </c>
      <c r="E449">
        <v>22664.69</v>
      </c>
      <c r="F449">
        <v>788525</v>
      </c>
      <c r="P449"/>
      <c r="Q449"/>
      <c r="R449"/>
    </row>
    <row r="450" spans="1:18" x14ac:dyDescent="0.2">
      <c r="A450" s="310">
        <v>43353</v>
      </c>
      <c r="B450">
        <v>22253.65</v>
      </c>
      <c r="C450">
        <v>22396.880000000001</v>
      </c>
      <c r="D450">
        <v>22249.61</v>
      </c>
      <c r="E450">
        <v>22373.09</v>
      </c>
      <c r="F450">
        <v>574178</v>
      </c>
      <c r="P450"/>
      <c r="Q450"/>
      <c r="R450"/>
    </row>
    <row r="451" spans="1:18" x14ac:dyDescent="0.2">
      <c r="A451" s="310">
        <v>43350</v>
      </c>
      <c r="B451">
        <v>22351.84</v>
      </c>
      <c r="C451">
        <v>22372.89</v>
      </c>
      <c r="D451">
        <v>22172.9</v>
      </c>
      <c r="E451">
        <v>22307.06</v>
      </c>
      <c r="F451">
        <v>720048</v>
      </c>
      <c r="P451"/>
      <c r="Q451"/>
      <c r="R451"/>
    </row>
    <row r="452" spans="1:18" x14ac:dyDescent="0.2">
      <c r="A452" s="310">
        <v>43349</v>
      </c>
      <c r="B452">
        <v>22458.97</v>
      </c>
      <c r="C452">
        <v>22535.34</v>
      </c>
      <c r="D452">
        <v>22416.63</v>
      </c>
      <c r="E452">
        <v>22487.94</v>
      </c>
      <c r="F452">
        <v>640782</v>
      </c>
      <c r="P452"/>
      <c r="Q452"/>
      <c r="R452"/>
    </row>
    <row r="453" spans="1:18" x14ac:dyDescent="0.2">
      <c r="A453" s="310">
        <v>43348</v>
      </c>
      <c r="B453">
        <v>22663.8</v>
      </c>
      <c r="C453">
        <v>22692.25</v>
      </c>
      <c r="D453">
        <v>22570.52</v>
      </c>
      <c r="E453">
        <v>22580.83</v>
      </c>
      <c r="F453">
        <v>673724</v>
      </c>
      <c r="P453"/>
      <c r="Q453"/>
      <c r="R453"/>
    </row>
    <row r="454" spans="1:18" x14ac:dyDescent="0.2">
      <c r="A454" s="310">
        <v>43347</v>
      </c>
      <c r="B454">
        <v>22740.05</v>
      </c>
      <c r="C454">
        <v>22753.18</v>
      </c>
      <c r="D454">
        <v>22612.15</v>
      </c>
      <c r="E454">
        <v>22696.9</v>
      </c>
      <c r="F454">
        <v>538720</v>
      </c>
      <c r="P454"/>
      <c r="Q454"/>
      <c r="R454"/>
    </row>
    <row r="455" spans="1:18" x14ac:dyDescent="0.2">
      <c r="A455" s="310">
        <v>43346</v>
      </c>
      <c r="B455">
        <v>22819.17</v>
      </c>
      <c r="C455">
        <v>22820.48</v>
      </c>
      <c r="D455">
        <v>22684.43</v>
      </c>
      <c r="E455">
        <v>22707.38</v>
      </c>
      <c r="F455">
        <v>513668</v>
      </c>
      <c r="P455"/>
      <c r="Q455"/>
      <c r="R455"/>
    </row>
    <row r="456" spans="1:18" x14ac:dyDescent="0.2">
      <c r="A456" s="310">
        <v>43343</v>
      </c>
      <c r="B456">
        <v>22733.25</v>
      </c>
      <c r="C456">
        <v>22890.61</v>
      </c>
      <c r="D456">
        <v>22678.03</v>
      </c>
      <c r="E456">
        <v>22865.15</v>
      </c>
      <c r="F456">
        <v>701664</v>
      </c>
      <c r="P456"/>
      <c r="Q456"/>
      <c r="R456"/>
    </row>
    <row r="457" spans="1:18" x14ac:dyDescent="0.2">
      <c r="A457" s="310">
        <v>43342</v>
      </c>
      <c r="B457">
        <v>23020.18</v>
      </c>
      <c r="C457">
        <v>23032.17</v>
      </c>
      <c r="D457">
        <v>22832.83</v>
      </c>
      <c r="E457">
        <v>22869.5</v>
      </c>
      <c r="F457">
        <v>761970</v>
      </c>
      <c r="P457"/>
      <c r="Q457"/>
      <c r="R457"/>
    </row>
    <row r="458" spans="1:18" x14ac:dyDescent="0.2">
      <c r="A458" s="310">
        <v>43341</v>
      </c>
      <c r="B458">
        <v>22820.86</v>
      </c>
      <c r="C458">
        <v>22968.18</v>
      </c>
      <c r="D458">
        <v>22819.97</v>
      </c>
      <c r="E458">
        <v>22848.22</v>
      </c>
      <c r="F458">
        <v>605991</v>
      </c>
      <c r="P458"/>
      <c r="Q458"/>
      <c r="R458"/>
    </row>
    <row r="459" spans="1:18" x14ac:dyDescent="0.2">
      <c r="A459" s="310">
        <v>43340</v>
      </c>
      <c r="B459">
        <v>22967.74</v>
      </c>
      <c r="C459">
        <v>23006.77</v>
      </c>
      <c r="D459">
        <v>22813.47</v>
      </c>
      <c r="E459">
        <v>22813.47</v>
      </c>
      <c r="F459">
        <v>625857</v>
      </c>
      <c r="P459"/>
      <c r="Q459"/>
      <c r="R459"/>
    </row>
    <row r="460" spans="1:18" x14ac:dyDescent="0.2">
      <c r="A460" s="310">
        <v>43339</v>
      </c>
      <c r="B460">
        <v>22693.69</v>
      </c>
      <c r="C460">
        <v>22838.06</v>
      </c>
      <c r="D460">
        <v>22682.39</v>
      </c>
      <c r="E460">
        <v>22799.64</v>
      </c>
      <c r="F460">
        <v>517647</v>
      </c>
      <c r="P460"/>
      <c r="Q460"/>
      <c r="R460"/>
    </row>
    <row r="461" spans="1:18" x14ac:dyDescent="0.2">
      <c r="A461" s="310">
        <v>43336</v>
      </c>
      <c r="B461">
        <v>22484.01</v>
      </c>
      <c r="C461">
        <v>22602.240000000002</v>
      </c>
      <c r="D461">
        <v>22452.42</v>
      </c>
      <c r="E461">
        <v>22601.77</v>
      </c>
      <c r="F461">
        <v>519749</v>
      </c>
      <c r="P461"/>
      <c r="Q461"/>
      <c r="R461"/>
    </row>
    <row r="462" spans="1:18" x14ac:dyDescent="0.2">
      <c r="A462" s="310">
        <v>43335</v>
      </c>
      <c r="B462">
        <v>22420.67</v>
      </c>
      <c r="C462">
        <v>22463.03</v>
      </c>
      <c r="D462">
        <v>22377.88</v>
      </c>
      <c r="E462">
        <v>22410.82</v>
      </c>
      <c r="F462">
        <v>516918</v>
      </c>
      <c r="P462"/>
      <c r="Q462"/>
      <c r="R462"/>
    </row>
    <row r="463" spans="1:18" x14ac:dyDescent="0.2">
      <c r="A463" s="310">
        <v>43334</v>
      </c>
      <c r="B463">
        <v>22270.04</v>
      </c>
      <c r="C463">
        <v>22390.2</v>
      </c>
      <c r="D463">
        <v>22162.81</v>
      </c>
      <c r="E463">
        <v>22362.55</v>
      </c>
      <c r="F463">
        <v>588985</v>
      </c>
      <c r="P463"/>
      <c r="Q463"/>
      <c r="R463"/>
    </row>
    <row r="464" spans="1:18" x14ac:dyDescent="0.2">
      <c r="A464" s="310">
        <v>43333</v>
      </c>
      <c r="B464">
        <v>22110.54</v>
      </c>
      <c r="C464">
        <v>22306.83</v>
      </c>
      <c r="D464">
        <v>22053.14</v>
      </c>
      <c r="E464">
        <v>22219.73</v>
      </c>
      <c r="F464">
        <v>562223</v>
      </c>
      <c r="P464"/>
      <c r="Q464"/>
      <c r="R464"/>
    </row>
    <row r="465" spans="1:18" x14ac:dyDescent="0.2">
      <c r="A465" s="310">
        <v>43332</v>
      </c>
      <c r="B465">
        <v>22267.07</v>
      </c>
      <c r="C465">
        <v>22288.31</v>
      </c>
      <c r="D465">
        <v>22150.75</v>
      </c>
      <c r="E465">
        <v>22199</v>
      </c>
      <c r="F465">
        <v>481624</v>
      </c>
      <c r="P465"/>
      <c r="Q465"/>
      <c r="R465"/>
    </row>
    <row r="466" spans="1:18" x14ac:dyDescent="0.2">
      <c r="A466" s="310">
        <v>43329</v>
      </c>
      <c r="B466">
        <v>22313.19</v>
      </c>
      <c r="C466">
        <v>22340.95</v>
      </c>
      <c r="D466">
        <v>22244.1</v>
      </c>
      <c r="E466">
        <v>22270.38</v>
      </c>
      <c r="F466">
        <v>577544</v>
      </c>
      <c r="P466"/>
      <c r="Q466"/>
      <c r="R466"/>
    </row>
    <row r="467" spans="1:18" x14ac:dyDescent="0.2">
      <c r="A467" s="310">
        <v>43328</v>
      </c>
      <c r="B467">
        <v>21980.82</v>
      </c>
      <c r="C467">
        <v>22240.42</v>
      </c>
      <c r="D467">
        <v>21871.7</v>
      </c>
      <c r="E467">
        <v>22192.04</v>
      </c>
      <c r="F467">
        <v>802622</v>
      </c>
      <c r="P467"/>
      <c r="Q467"/>
      <c r="R467"/>
    </row>
    <row r="468" spans="1:18" x14ac:dyDescent="0.2">
      <c r="A468" s="310">
        <v>43327</v>
      </c>
      <c r="B468">
        <v>22368.12</v>
      </c>
      <c r="C468">
        <v>22380.28</v>
      </c>
      <c r="D468">
        <v>22110.29</v>
      </c>
      <c r="E468">
        <v>22204.22</v>
      </c>
      <c r="F468">
        <v>631271</v>
      </c>
      <c r="P468"/>
      <c r="Q468"/>
      <c r="R468"/>
    </row>
    <row r="469" spans="1:18" x14ac:dyDescent="0.2">
      <c r="A469" s="310">
        <v>43326</v>
      </c>
      <c r="B469">
        <v>22053.07</v>
      </c>
      <c r="C469">
        <v>22356.080000000002</v>
      </c>
      <c r="D469">
        <v>22047.19</v>
      </c>
      <c r="E469">
        <v>22356.080000000002</v>
      </c>
      <c r="F469">
        <v>614846</v>
      </c>
      <c r="P469"/>
      <c r="Q469"/>
      <c r="R469"/>
    </row>
    <row r="470" spans="1:18" x14ac:dyDescent="0.2">
      <c r="A470" s="310">
        <v>43325</v>
      </c>
      <c r="B470">
        <v>22117.57</v>
      </c>
      <c r="C470">
        <v>22124.6</v>
      </c>
      <c r="D470">
        <v>21851.32</v>
      </c>
      <c r="E470">
        <v>21857.43</v>
      </c>
      <c r="F470">
        <v>801820</v>
      </c>
      <c r="P470"/>
      <c r="Q470"/>
      <c r="R470"/>
    </row>
    <row r="471" spans="1:18" x14ac:dyDescent="0.2">
      <c r="A471" s="310">
        <v>43322</v>
      </c>
      <c r="B471">
        <v>22606.91</v>
      </c>
      <c r="C471">
        <v>22608.86</v>
      </c>
      <c r="D471">
        <v>22272.69</v>
      </c>
      <c r="E471">
        <v>22298.080000000002</v>
      </c>
      <c r="F471">
        <v>762212</v>
      </c>
      <c r="P471"/>
      <c r="Q471"/>
      <c r="R471"/>
    </row>
    <row r="472" spans="1:18" x14ac:dyDescent="0.2">
      <c r="A472" s="310">
        <v>43321</v>
      </c>
      <c r="B472">
        <v>22591.54</v>
      </c>
      <c r="C472">
        <v>22648.880000000001</v>
      </c>
      <c r="D472">
        <v>22497.99</v>
      </c>
      <c r="E472">
        <v>22598.39</v>
      </c>
      <c r="F472">
        <v>637205</v>
      </c>
      <c r="P472"/>
      <c r="Q472"/>
      <c r="R472"/>
    </row>
    <row r="473" spans="1:18" x14ac:dyDescent="0.2">
      <c r="A473" s="310">
        <v>43320</v>
      </c>
      <c r="B473">
        <v>22666.560000000001</v>
      </c>
      <c r="C473">
        <v>22800.61</v>
      </c>
      <c r="D473">
        <v>22610.29</v>
      </c>
      <c r="E473">
        <v>22644.31</v>
      </c>
      <c r="F473">
        <v>749895</v>
      </c>
      <c r="P473"/>
      <c r="Q473"/>
      <c r="R473"/>
    </row>
    <row r="474" spans="1:18" x14ac:dyDescent="0.2">
      <c r="A474" s="310">
        <v>43319</v>
      </c>
      <c r="B474">
        <v>22514.31</v>
      </c>
      <c r="C474">
        <v>22666.68</v>
      </c>
      <c r="D474">
        <v>22499.05</v>
      </c>
      <c r="E474">
        <v>22662.74</v>
      </c>
      <c r="F474">
        <v>715164</v>
      </c>
      <c r="P474"/>
      <c r="Q474"/>
      <c r="R474"/>
    </row>
    <row r="475" spans="1:18" x14ac:dyDescent="0.2">
      <c r="A475" s="310">
        <v>43318</v>
      </c>
      <c r="B475">
        <v>22536.05</v>
      </c>
      <c r="C475">
        <v>22635.68</v>
      </c>
      <c r="D475">
        <v>22486.74</v>
      </c>
      <c r="E475">
        <v>22507.32</v>
      </c>
      <c r="F475">
        <v>690548</v>
      </c>
      <c r="P475"/>
      <c r="Q475"/>
      <c r="R475"/>
    </row>
    <row r="476" spans="1:18" x14ac:dyDescent="0.2">
      <c r="A476" s="310">
        <v>43315</v>
      </c>
      <c r="B476">
        <v>22585.54</v>
      </c>
      <c r="C476">
        <v>22613.5</v>
      </c>
      <c r="D476">
        <v>22490.57</v>
      </c>
      <c r="E476">
        <v>22525.18</v>
      </c>
      <c r="F476">
        <v>738919</v>
      </c>
      <c r="P476"/>
      <c r="Q476"/>
      <c r="R476"/>
    </row>
    <row r="477" spans="1:18" x14ac:dyDescent="0.2">
      <c r="A477" s="310">
        <v>43314</v>
      </c>
      <c r="B477">
        <v>22676.73</v>
      </c>
      <c r="C477">
        <v>22754.73</v>
      </c>
      <c r="D477">
        <v>22464.81</v>
      </c>
      <c r="E477">
        <v>22512.53</v>
      </c>
      <c r="F477">
        <v>973641</v>
      </c>
      <c r="P477"/>
      <c r="Q477"/>
      <c r="R477"/>
    </row>
    <row r="478" spans="1:18" x14ac:dyDescent="0.2">
      <c r="A478" s="310">
        <v>43313</v>
      </c>
      <c r="B478">
        <v>22642.18</v>
      </c>
      <c r="C478">
        <v>22775.47</v>
      </c>
      <c r="D478">
        <v>22615.98</v>
      </c>
      <c r="E478">
        <v>22746.7</v>
      </c>
      <c r="F478">
        <v>1039454</v>
      </c>
      <c r="P478"/>
      <c r="Q478"/>
      <c r="R478"/>
    </row>
    <row r="479" spans="1:18" x14ac:dyDescent="0.2">
      <c r="A479" s="310">
        <v>43312</v>
      </c>
      <c r="B479">
        <v>22472.12</v>
      </c>
      <c r="C479">
        <v>22678.06</v>
      </c>
      <c r="D479">
        <v>22352.21</v>
      </c>
      <c r="E479">
        <v>22553.72</v>
      </c>
      <c r="F479">
        <v>1190363</v>
      </c>
      <c r="P479"/>
      <c r="Q479"/>
      <c r="R479"/>
    </row>
    <row r="480" spans="1:18" x14ac:dyDescent="0.2">
      <c r="A480" s="310">
        <v>43311</v>
      </c>
      <c r="B480">
        <v>22613.3</v>
      </c>
      <c r="C480">
        <v>22631.32</v>
      </c>
      <c r="D480">
        <v>22518.94</v>
      </c>
      <c r="E480">
        <v>22544.84</v>
      </c>
      <c r="F480">
        <v>785712</v>
      </c>
      <c r="P480"/>
      <c r="Q480"/>
      <c r="R480"/>
    </row>
    <row r="481" spans="1:18" x14ac:dyDescent="0.2">
      <c r="A481" s="310">
        <v>43308</v>
      </c>
      <c r="B481">
        <v>22646.48</v>
      </c>
      <c r="C481">
        <v>22712.75</v>
      </c>
      <c r="D481">
        <v>22593.200000000001</v>
      </c>
      <c r="E481">
        <v>22712.75</v>
      </c>
      <c r="F481">
        <v>754914</v>
      </c>
      <c r="P481"/>
      <c r="Q481"/>
      <c r="R481"/>
    </row>
    <row r="482" spans="1:18" x14ac:dyDescent="0.2">
      <c r="A482" s="310">
        <v>43307</v>
      </c>
      <c r="B482">
        <v>22711.59</v>
      </c>
      <c r="C482">
        <v>22717.15</v>
      </c>
      <c r="D482">
        <v>22549.77</v>
      </c>
      <c r="E482">
        <v>22586.87</v>
      </c>
      <c r="F482">
        <v>718253</v>
      </c>
      <c r="P482"/>
      <c r="Q482"/>
      <c r="R482"/>
    </row>
    <row r="483" spans="1:18" x14ac:dyDescent="0.2">
      <c r="A483" s="310">
        <v>43306</v>
      </c>
      <c r="B483">
        <v>22594.28</v>
      </c>
      <c r="C483">
        <v>22645.66</v>
      </c>
      <c r="D483">
        <v>22547.14</v>
      </c>
      <c r="E483">
        <v>22614.25</v>
      </c>
      <c r="F483">
        <v>604856</v>
      </c>
      <c r="P483"/>
      <c r="Q483"/>
      <c r="R483"/>
    </row>
    <row r="484" spans="1:18" x14ac:dyDescent="0.2">
      <c r="A484" s="310">
        <v>43305</v>
      </c>
      <c r="B484">
        <v>22555.05</v>
      </c>
      <c r="C484">
        <v>22555.05</v>
      </c>
      <c r="D484">
        <v>22416.23</v>
      </c>
      <c r="E484">
        <v>22510.48</v>
      </c>
      <c r="F484">
        <v>725755</v>
      </c>
      <c r="P484"/>
      <c r="Q484"/>
      <c r="R484"/>
    </row>
    <row r="485" spans="1:18" x14ac:dyDescent="0.2">
      <c r="A485" s="310">
        <v>43304</v>
      </c>
      <c r="B485">
        <v>22480.33</v>
      </c>
      <c r="C485">
        <v>22507.17</v>
      </c>
      <c r="D485">
        <v>22341.87</v>
      </c>
      <c r="E485">
        <v>22396.99</v>
      </c>
      <c r="F485">
        <v>906894</v>
      </c>
      <c r="P485"/>
      <c r="Q485"/>
      <c r="R485"/>
    </row>
    <row r="486" spans="1:18" x14ac:dyDescent="0.2">
      <c r="A486" s="310">
        <v>43301</v>
      </c>
      <c r="B486">
        <v>22734.560000000001</v>
      </c>
      <c r="C486">
        <v>22869.98</v>
      </c>
      <c r="D486">
        <v>22541.35</v>
      </c>
      <c r="E486">
        <v>22697.88</v>
      </c>
      <c r="F486">
        <v>719152</v>
      </c>
      <c r="P486"/>
      <c r="Q486"/>
      <c r="R486"/>
    </row>
    <row r="487" spans="1:18" x14ac:dyDescent="0.2">
      <c r="A487" s="310">
        <v>43300</v>
      </c>
      <c r="B487">
        <v>22871.62</v>
      </c>
      <c r="C487">
        <v>22926.47</v>
      </c>
      <c r="D487">
        <v>22761.87</v>
      </c>
      <c r="E487">
        <v>22764.68</v>
      </c>
      <c r="F487">
        <v>643170</v>
      </c>
      <c r="P487"/>
      <c r="Q487"/>
      <c r="R487"/>
    </row>
    <row r="488" spans="1:18" x14ac:dyDescent="0.2">
      <c r="A488" s="310">
        <v>43299</v>
      </c>
      <c r="B488">
        <v>22917.52</v>
      </c>
      <c r="C488">
        <v>22949.32</v>
      </c>
      <c r="D488">
        <v>22794.19</v>
      </c>
      <c r="E488">
        <v>22794.19</v>
      </c>
      <c r="F488">
        <v>582013</v>
      </c>
      <c r="P488"/>
      <c r="Q488"/>
      <c r="R488"/>
    </row>
    <row r="489" spans="1:18" x14ac:dyDescent="0.2">
      <c r="A489" s="310">
        <v>43298</v>
      </c>
      <c r="B489">
        <v>22605.73</v>
      </c>
      <c r="C489">
        <v>22832.22</v>
      </c>
      <c r="D489">
        <v>22575.42</v>
      </c>
      <c r="E489">
        <v>22697.360000000001</v>
      </c>
      <c r="F489">
        <v>780881</v>
      </c>
      <c r="P489"/>
      <c r="Q489"/>
      <c r="R489"/>
    </row>
    <row r="490" spans="1:18" x14ac:dyDescent="0.2">
      <c r="A490" s="310">
        <v>43294</v>
      </c>
      <c r="B490">
        <v>22397.62</v>
      </c>
      <c r="C490">
        <v>22692.86</v>
      </c>
      <c r="D490">
        <v>22316.52</v>
      </c>
      <c r="E490">
        <v>22597.35</v>
      </c>
      <c r="F490">
        <v>748164</v>
      </c>
      <c r="P490"/>
      <c r="Q490"/>
      <c r="R490"/>
    </row>
    <row r="491" spans="1:18" x14ac:dyDescent="0.2">
      <c r="A491" s="310">
        <v>43293</v>
      </c>
      <c r="B491">
        <v>22036.87</v>
      </c>
      <c r="C491">
        <v>22233.52</v>
      </c>
      <c r="D491">
        <v>22019.19</v>
      </c>
      <c r="E491">
        <v>22187.96</v>
      </c>
      <c r="F491">
        <v>663582</v>
      </c>
      <c r="P491"/>
      <c r="Q491"/>
      <c r="R491"/>
    </row>
    <row r="492" spans="1:18" x14ac:dyDescent="0.2">
      <c r="A492" s="310">
        <v>43292</v>
      </c>
      <c r="B492">
        <v>22002.14</v>
      </c>
      <c r="C492">
        <v>22044.62</v>
      </c>
      <c r="D492">
        <v>21744.25</v>
      </c>
      <c r="E492">
        <v>21932.21</v>
      </c>
      <c r="F492">
        <v>771893</v>
      </c>
      <c r="P492"/>
      <c r="Q492"/>
      <c r="R492"/>
    </row>
    <row r="493" spans="1:18" x14ac:dyDescent="0.2">
      <c r="A493" s="310">
        <v>43291</v>
      </c>
      <c r="B493">
        <v>22215.34</v>
      </c>
      <c r="C493">
        <v>22321.599999999999</v>
      </c>
      <c r="D493">
        <v>22196.89</v>
      </c>
      <c r="E493">
        <v>22196.89</v>
      </c>
      <c r="F493">
        <v>934947</v>
      </c>
      <c r="P493"/>
      <c r="Q493"/>
      <c r="R493"/>
    </row>
    <row r="494" spans="1:18" x14ac:dyDescent="0.2">
      <c r="A494" s="310">
        <v>43290</v>
      </c>
      <c r="B494">
        <v>21838.53</v>
      </c>
      <c r="C494">
        <v>22105.95</v>
      </c>
      <c r="D494">
        <v>21825.759999999998</v>
      </c>
      <c r="E494">
        <v>22052.18</v>
      </c>
      <c r="F494">
        <v>630772</v>
      </c>
      <c r="P494"/>
      <c r="Q494"/>
      <c r="R494"/>
    </row>
    <row r="495" spans="1:18" x14ac:dyDescent="0.2">
      <c r="A495" s="310">
        <v>43287</v>
      </c>
      <c r="B495">
        <v>21647.66</v>
      </c>
      <c r="C495">
        <v>21866.16</v>
      </c>
      <c r="D495">
        <v>21642.959999999999</v>
      </c>
      <c r="E495">
        <v>21788.14</v>
      </c>
      <c r="F495">
        <v>738437</v>
      </c>
      <c r="P495"/>
      <c r="Q495"/>
      <c r="R495"/>
    </row>
    <row r="496" spans="1:18" x14ac:dyDescent="0.2">
      <c r="A496" s="310">
        <v>43286</v>
      </c>
      <c r="B496">
        <v>21697.439999999999</v>
      </c>
      <c r="C496">
        <v>21751.5</v>
      </c>
      <c r="D496">
        <v>21462.95</v>
      </c>
      <c r="E496">
        <v>21546.99</v>
      </c>
      <c r="F496">
        <v>688367</v>
      </c>
      <c r="P496"/>
      <c r="Q496"/>
      <c r="R496"/>
    </row>
    <row r="497" spans="1:18" x14ac:dyDescent="0.2">
      <c r="A497" s="310">
        <v>43285</v>
      </c>
      <c r="B497">
        <v>21679</v>
      </c>
      <c r="C497">
        <v>21784</v>
      </c>
      <c r="D497">
        <v>21604.18</v>
      </c>
      <c r="E497">
        <v>21717.040000000001</v>
      </c>
      <c r="F497">
        <v>640866</v>
      </c>
      <c r="P497"/>
      <c r="Q497"/>
      <c r="R497"/>
    </row>
    <row r="498" spans="1:18" x14ac:dyDescent="0.2">
      <c r="A498" s="310">
        <v>43284</v>
      </c>
      <c r="B498">
        <v>21889.06</v>
      </c>
      <c r="C498">
        <v>21927.81</v>
      </c>
      <c r="D498">
        <v>21574.560000000001</v>
      </c>
      <c r="E498">
        <v>21785.54</v>
      </c>
      <c r="F498">
        <v>788798</v>
      </c>
      <c r="P498"/>
      <c r="Q498"/>
      <c r="R498"/>
    </row>
    <row r="499" spans="1:18" x14ac:dyDescent="0.2">
      <c r="A499" s="310">
        <v>43283</v>
      </c>
      <c r="B499">
        <v>22233.8</v>
      </c>
      <c r="C499">
        <v>22312.25</v>
      </c>
      <c r="D499">
        <v>21784.48</v>
      </c>
      <c r="E499">
        <v>21811.93</v>
      </c>
      <c r="F499">
        <v>692497</v>
      </c>
      <c r="P499"/>
      <c r="Q499"/>
      <c r="R499"/>
    </row>
    <row r="500" spans="1:18" x14ac:dyDescent="0.2">
      <c r="A500" s="310">
        <v>43280</v>
      </c>
      <c r="B500">
        <v>22314.47</v>
      </c>
      <c r="C500">
        <v>22332.82</v>
      </c>
      <c r="D500">
        <v>22145.48</v>
      </c>
      <c r="E500">
        <v>22304.51</v>
      </c>
      <c r="F500">
        <v>699798</v>
      </c>
      <c r="P500"/>
      <c r="Q500"/>
      <c r="R500"/>
    </row>
    <row r="501" spans="1:18" x14ac:dyDescent="0.2">
      <c r="A501" s="310">
        <v>43279</v>
      </c>
      <c r="B501">
        <v>22195.19</v>
      </c>
      <c r="C501">
        <v>22299.39</v>
      </c>
      <c r="D501">
        <v>22038.400000000001</v>
      </c>
      <c r="E501">
        <v>22270.39</v>
      </c>
      <c r="F501">
        <v>721978</v>
      </c>
      <c r="P501"/>
      <c r="Q501"/>
      <c r="R501"/>
    </row>
    <row r="502" spans="1:18" x14ac:dyDescent="0.2">
      <c r="A502" s="310">
        <v>43278</v>
      </c>
      <c r="B502">
        <v>22320.880000000001</v>
      </c>
      <c r="C502">
        <v>22356.54</v>
      </c>
      <c r="D502">
        <v>22205.34</v>
      </c>
      <c r="E502">
        <v>22271.77</v>
      </c>
      <c r="F502">
        <v>677767</v>
      </c>
      <c r="P502"/>
      <c r="Q502"/>
      <c r="R502"/>
    </row>
    <row r="503" spans="1:18" x14ac:dyDescent="0.2">
      <c r="A503" s="310">
        <v>43277</v>
      </c>
      <c r="B503">
        <v>22160.33</v>
      </c>
      <c r="C503">
        <v>22368.78</v>
      </c>
      <c r="D503">
        <v>22104.12</v>
      </c>
      <c r="E503">
        <v>22342</v>
      </c>
      <c r="F503">
        <v>735174</v>
      </c>
      <c r="P503"/>
      <c r="Q503"/>
      <c r="R503"/>
    </row>
    <row r="504" spans="1:18" x14ac:dyDescent="0.2">
      <c r="A504" s="310">
        <v>43276</v>
      </c>
      <c r="B504">
        <v>22543.56</v>
      </c>
      <c r="C504">
        <v>22556.55</v>
      </c>
      <c r="D504">
        <v>22312.79</v>
      </c>
      <c r="E504">
        <v>22338.15</v>
      </c>
      <c r="F504">
        <v>625477</v>
      </c>
      <c r="P504"/>
      <c r="Q504"/>
      <c r="R504"/>
    </row>
    <row r="505" spans="1:18" x14ac:dyDescent="0.2">
      <c r="A505" s="310">
        <v>43273</v>
      </c>
      <c r="B505">
        <v>22456.45</v>
      </c>
      <c r="C505">
        <v>22535.65</v>
      </c>
      <c r="D505">
        <v>22414.18</v>
      </c>
      <c r="E505">
        <v>22516.83</v>
      </c>
      <c r="F505">
        <v>886101</v>
      </c>
      <c r="P505"/>
      <c r="Q505"/>
      <c r="R505"/>
    </row>
    <row r="506" spans="1:18" x14ac:dyDescent="0.2">
      <c r="A506" s="310">
        <v>43272</v>
      </c>
      <c r="B506">
        <v>22523.279999999999</v>
      </c>
      <c r="C506">
        <v>22782.01</v>
      </c>
      <c r="D506">
        <v>22491.08</v>
      </c>
      <c r="E506">
        <v>22693.040000000001</v>
      </c>
      <c r="F506">
        <v>783004</v>
      </c>
      <c r="P506"/>
      <c r="Q506"/>
      <c r="R506"/>
    </row>
    <row r="507" spans="1:18" x14ac:dyDescent="0.2">
      <c r="A507" s="310">
        <v>43271</v>
      </c>
      <c r="B507">
        <v>22338.53</v>
      </c>
      <c r="C507">
        <v>22581.4</v>
      </c>
      <c r="D507">
        <v>22167.16</v>
      </c>
      <c r="E507">
        <v>22555.43</v>
      </c>
      <c r="F507">
        <v>917024</v>
      </c>
      <c r="P507"/>
      <c r="Q507"/>
      <c r="R507"/>
    </row>
    <row r="508" spans="1:18" x14ac:dyDescent="0.2">
      <c r="A508" s="310">
        <v>43270</v>
      </c>
      <c r="B508">
        <v>22565.919999999998</v>
      </c>
      <c r="C508">
        <v>22618.52</v>
      </c>
      <c r="D508">
        <v>22278.48</v>
      </c>
      <c r="E508">
        <v>22278.48</v>
      </c>
      <c r="F508">
        <v>818903</v>
      </c>
      <c r="P508"/>
      <c r="Q508"/>
      <c r="R508"/>
    </row>
    <row r="509" spans="1:18" x14ac:dyDescent="0.2">
      <c r="A509" s="310">
        <v>43269</v>
      </c>
      <c r="B509">
        <v>22806.57</v>
      </c>
      <c r="C509">
        <v>22806.89</v>
      </c>
      <c r="D509">
        <v>22601.13</v>
      </c>
      <c r="E509">
        <v>22680.33</v>
      </c>
      <c r="F509">
        <v>669855</v>
      </c>
      <c r="P509"/>
      <c r="Q509"/>
      <c r="R509"/>
    </row>
    <row r="510" spans="1:18" x14ac:dyDescent="0.2">
      <c r="A510" s="310">
        <v>43266</v>
      </c>
      <c r="B510">
        <v>22883.24</v>
      </c>
      <c r="C510">
        <v>22885.84</v>
      </c>
      <c r="D510">
        <v>22770.38</v>
      </c>
      <c r="E510">
        <v>22851.75</v>
      </c>
      <c r="F510">
        <v>912370</v>
      </c>
      <c r="P510"/>
      <c r="Q510"/>
      <c r="R510"/>
    </row>
    <row r="511" spans="1:18" x14ac:dyDescent="0.2">
      <c r="A511" s="310">
        <v>43265</v>
      </c>
      <c r="B511">
        <v>22842.959999999999</v>
      </c>
      <c r="C511">
        <v>22898.39</v>
      </c>
      <c r="D511">
        <v>22738.61</v>
      </c>
      <c r="E511">
        <v>22738.61</v>
      </c>
      <c r="F511">
        <v>742713</v>
      </c>
      <c r="P511"/>
      <c r="Q511"/>
      <c r="R511"/>
    </row>
    <row r="512" spans="1:18" x14ac:dyDescent="0.2">
      <c r="A512" s="310">
        <v>43264</v>
      </c>
      <c r="B512">
        <v>22896.17</v>
      </c>
      <c r="C512">
        <v>22993.26</v>
      </c>
      <c r="D512">
        <v>22895.31</v>
      </c>
      <c r="E512">
        <v>22966.38</v>
      </c>
      <c r="F512">
        <v>587738</v>
      </c>
      <c r="P512"/>
      <c r="Q512"/>
      <c r="R512"/>
    </row>
    <row r="513" spans="1:18" x14ac:dyDescent="0.2">
      <c r="A513" s="310">
        <v>43263</v>
      </c>
      <c r="B513">
        <v>22977.22</v>
      </c>
      <c r="C513">
        <v>23011.57</v>
      </c>
      <c r="D513">
        <v>22797.73</v>
      </c>
      <c r="E513">
        <v>22878.35</v>
      </c>
      <c r="F513">
        <v>659017</v>
      </c>
      <c r="P513"/>
      <c r="Q513"/>
      <c r="R513"/>
    </row>
    <row r="514" spans="1:18" x14ac:dyDescent="0.2">
      <c r="A514" s="310">
        <v>43262</v>
      </c>
      <c r="B514">
        <v>22686.95</v>
      </c>
      <c r="C514">
        <v>22856.080000000002</v>
      </c>
      <c r="D514">
        <v>22667.3</v>
      </c>
      <c r="E514">
        <v>22804.04</v>
      </c>
      <c r="F514">
        <v>573985</v>
      </c>
      <c r="P514"/>
      <c r="Q514"/>
      <c r="R514"/>
    </row>
    <row r="515" spans="1:18" x14ac:dyDescent="0.2">
      <c r="A515" s="310">
        <v>43259</v>
      </c>
      <c r="B515">
        <v>22799.38</v>
      </c>
      <c r="C515">
        <v>22879</v>
      </c>
      <c r="D515">
        <v>22694.5</v>
      </c>
      <c r="E515">
        <v>22694.5</v>
      </c>
      <c r="F515">
        <v>877581</v>
      </c>
      <c r="P515"/>
      <c r="Q515"/>
      <c r="R515"/>
    </row>
    <row r="516" spans="1:18" x14ac:dyDescent="0.2">
      <c r="A516" s="310">
        <v>43258</v>
      </c>
      <c r="B516">
        <v>22748.720000000001</v>
      </c>
      <c r="C516">
        <v>22856.37</v>
      </c>
      <c r="D516">
        <v>22732.18</v>
      </c>
      <c r="E516">
        <v>22823.26</v>
      </c>
      <c r="F516">
        <v>743579</v>
      </c>
      <c r="P516"/>
      <c r="Q516"/>
      <c r="R516"/>
    </row>
    <row r="517" spans="1:18" x14ac:dyDescent="0.2">
      <c r="A517" s="310">
        <v>43257</v>
      </c>
      <c r="B517">
        <v>22520.31</v>
      </c>
      <c r="C517">
        <v>22662.82</v>
      </c>
      <c r="D517">
        <v>22498.59</v>
      </c>
      <c r="E517">
        <v>22625.73</v>
      </c>
      <c r="F517">
        <v>700134</v>
      </c>
      <c r="P517"/>
      <c r="Q517"/>
      <c r="R517"/>
    </row>
    <row r="518" spans="1:18" x14ac:dyDescent="0.2">
      <c r="A518" s="310">
        <v>43256</v>
      </c>
      <c r="B518">
        <v>22552.17</v>
      </c>
      <c r="C518">
        <v>22602.13</v>
      </c>
      <c r="D518">
        <v>22470.04</v>
      </c>
      <c r="E518">
        <v>22539.54</v>
      </c>
      <c r="F518">
        <v>678022</v>
      </c>
      <c r="P518"/>
      <c r="Q518"/>
      <c r="R518"/>
    </row>
    <row r="519" spans="1:18" x14ac:dyDescent="0.2">
      <c r="A519" s="310">
        <v>43255</v>
      </c>
      <c r="B519">
        <v>22365.09</v>
      </c>
      <c r="C519">
        <v>22515.72</v>
      </c>
      <c r="D519">
        <v>22355.83</v>
      </c>
      <c r="E519">
        <v>22475.94</v>
      </c>
      <c r="F519">
        <v>741228</v>
      </c>
      <c r="P519"/>
      <c r="Q519"/>
      <c r="R519"/>
    </row>
    <row r="520" spans="1:18" x14ac:dyDescent="0.2">
      <c r="A520" s="310">
        <v>43252</v>
      </c>
      <c r="B520">
        <v>22126.25</v>
      </c>
      <c r="C520">
        <v>22316.91</v>
      </c>
      <c r="D520">
        <v>22098.04</v>
      </c>
      <c r="E520">
        <v>22171.35</v>
      </c>
      <c r="F520">
        <v>850358</v>
      </c>
      <c r="P520"/>
      <c r="Q520"/>
      <c r="R520"/>
    </row>
    <row r="521" spans="1:18" x14ac:dyDescent="0.2">
      <c r="A521" s="310">
        <v>43251</v>
      </c>
      <c r="B521">
        <v>22163.4</v>
      </c>
      <c r="C521">
        <v>22254.42</v>
      </c>
      <c r="D521">
        <v>22098</v>
      </c>
      <c r="E521">
        <v>22201.82</v>
      </c>
      <c r="F521">
        <v>1365398</v>
      </c>
      <c r="P521"/>
      <c r="Q521"/>
      <c r="R521"/>
    </row>
    <row r="522" spans="1:18" x14ac:dyDescent="0.2">
      <c r="A522" s="310">
        <v>43250</v>
      </c>
      <c r="B522">
        <v>22051.97</v>
      </c>
      <c r="C522">
        <v>22079.23</v>
      </c>
      <c r="D522">
        <v>21931.65</v>
      </c>
      <c r="E522">
        <v>22018.52</v>
      </c>
      <c r="F522">
        <v>933233</v>
      </c>
      <c r="P522"/>
      <c r="Q522"/>
      <c r="R522"/>
    </row>
    <row r="523" spans="1:18" x14ac:dyDescent="0.2">
      <c r="A523" s="310">
        <v>43249</v>
      </c>
      <c r="B523">
        <v>22431.95</v>
      </c>
      <c r="C523">
        <v>22439.1</v>
      </c>
      <c r="D523">
        <v>22240.39</v>
      </c>
      <c r="E523">
        <v>22358.43</v>
      </c>
      <c r="F523">
        <v>616424</v>
      </c>
      <c r="P523"/>
      <c r="Q523"/>
      <c r="R523"/>
    </row>
    <row r="524" spans="1:18" x14ac:dyDescent="0.2">
      <c r="A524" s="310">
        <v>43248</v>
      </c>
      <c r="B524">
        <v>22488.95</v>
      </c>
      <c r="C524">
        <v>22547.67</v>
      </c>
      <c r="D524">
        <v>22410.91</v>
      </c>
      <c r="E524">
        <v>22481.09</v>
      </c>
      <c r="F524">
        <v>545112</v>
      </c>
      <c r="P524"/>
      <c r="Q524"/>
      <c r="R524"/>
    </row>
    <row r="525" spans="1:18" x14ac:dyDescent="0.2">
      <c r="A525" s="310">
        <v>43245</v>
      </c>
      <c r="B525">
        <v>22380.22</v>
      </c>
      <c r="C525">
        <v>22509.360000000001</v>
      </c>
      <c r="D525">
        <v>22318.15</v>
      </c>
      <c r="E525">
        <v>22450.79</v>
      </c>
      <c r="F525">
        <v>725572</v>
      </c>
      <c r="P525"/>
      <c r="Q525"/>
      <c r="R525"/>
    </row>
    <row r="526" spans="1:18" x14ac:dyDescent="0.2">
      <c r="A526" s="310">
        <v>43244</v>
      </c>
      <c r="B526">
        <v>22621.29</v>
      </c>
      <c r="C526">
        <v>22644.69</v>
      </c>
      <c r="D526">
        <v>22366.6</v>
      </c>
      <c r="E526">
        <v>22437.01</v>
      </c>
      <c r="F526">
        <v>881970</v>
      </c>
      <c r="P526"/>
      <c r="Q526"/>
      <c r="R526"/>
    </row>
    <row r="527" spans="1:18" x14ac:dyDescent="0.2">
      <c r="A527" s="310">
        <v>43243</v>
      </c>
      <c r="B527">
        <v>22868.79</v>
      </c>
      <c r="C527">
        <v>22949.73</v>
      </c>
      <c r="D527">
        <v>22649.85</v>
      </c>
      <c r="E527">
        <v>22689.74</v>
      </c>
      <c r="F527">
        <v>773137</v>
      </c>
      <c r="P527"/>
      <c r="Q527"/>
      <c r="R527"/>
    </row>
    <row r="528" spans="1:18" x14ac:dyDescent="0.2">
      <c r="A528" s="310">
        <v>43242</v>
      </c>
      <c r="B528">
        <v>23025.95</v>
      </c>
      <c r="C528">
        <v>23031.67</v>
      </c>
      <c r="D528">
        <v>22952.87</v>
      </c>
      <c r="E528">
        <v>22960.34</v>
      </c>
      <c r="F528">
        <v>612262</v>
      </c>
      <c r="P528"/>
      <c r="Q528"/>
      <c r="R528"/>
    </row>
    <row r="529" spans="1:18" x14ac:dyDescent="0.2">
      <c r="A529" s="310">
        <v>43241</v>
      </c>
      <c r="B529">
        <v>22937.58</v>
      </c>
      <c r="C529">
        <v>23050.39</v>
      </c>
      <c r="D529">
        <v>22935.31</v>
      </c>
      <c r="E529">
        <v>23002.37</v>
      </c>
      <c r="F529">
        <v>608974</v>
      </c>
      <c r="P529"/>
      <c r="Q529"/>
      <c r="R529"/>
    </row>
    <row r="530" spans="1:18" x14ac:dyDescent="0.2">
      <c r="A530" s="310">
        <v>43238</v>
      </c>
      <c r="B530">
        <v>22907.200000000001</v>
      </c>
      <c r="C530">
        <v>22954.19</v>
      </c>
      <c r="D530">
        <v>22867.3</v>
      </c>
      <c r="E530">
        <v>22930.36</v>
      </c>
      <c r="F530">
        <v>672853</v>
      </c>
      <c r="P530"/>
      <c r="Q530"/>
      <c r="R530"/>
    </row>
    <row r="531" spans="1:18" x14ac:dyDescent="0.2">
      <c r="A531" s="310">
        <v>43237</v>
      </c>
      <c r="B531">
        <v>22820.62</v>
      </c>
      <c r="C531">
        <v>22887.03</v>
      </c>
      <c r="D531">
        <v>22799.16</v>
      </c>
      <c r="E531">
        <v>22838.37</v>
      </c>
      <c r="F531">
        <v>779173</v>
      </c>
      <c r="P531"/>
      <c r="Q531"/>
      <c r="R531"/>
    </row>
    <row r="532" spans="1:18" x14ac:dyDescent="0.2">
      <c r="A532" s="310">
        <v>43236</v>
      </c>
      <c r="B532">
        <v>22730.12</v>
      </c>
      <c r="C532">
        <v>22796.14</v>
      </c>
      <c r="D532">
        <v>22695.84</v>
      </c>
      <c r="E532">
        <v>22717.23</v>
      </c>
      <c r="F532">
        <v>826583</v>
      </c>
      <c r="P532"/>
      <c r="Q532"/>
      <c r="R532"/>
    </row>
    <row r="533" spans="1:18" x14ac:dyDescent="0.2">
      <c r="A533" s="310">
        <v>43235</v>
      </c>
      <c r="B533">
        <v>22889.47</v>
      </c>
      <c r="C533">
        <v>22912.06</v>
      </c>
      <c r="D533">
        <v>22805.72</v>
      </c>
      <c r="E533">
        <v>22818.02</v>
      </c>
      <c r="F533">
        <v>891344</v>
      </c>
      <c r="P533"/>
      <c r="Q533"/>
      <c r="R533"/>
    </row>
    <row r="534" spans="1:18" x14ac:dyDescent="0.2">
      <c r="A534" s="310">
        <v>43234</v>
      </c>
      <c r="B534">
        <v>22705.3</v>
      </c>
      <c r="C534">
        <v>22894.76</v>
      </c>
      <c r="D534">
        <v>22683.64</v>
      </c>
      <c r="E534">
        <v>22865.86</v>
      </c>
      <c r="F534">
        <v>709815</v>
      </c>
      <c r="P534"/>
      <c r="Q534"/>
      <c r="R534"/>
    </row>
    <row r="535" spans="1:18" x14ac:dyDescent="0.2">
      <c r="A535" s="310">
        <v>43231</v>
      </c>
      <c r="B535">
        <v>22573.95</v>
      </c>
      <c r="C535">
        <v>22769.16</v>
      </c>
      <c r="D535">
        <v>22545.47</v>
      </c>
      <c r="E535">
        <v>22758.48</v>
      </c>
      <c r="F535">
        <v>827483</v>
      </c>
      <c r="P535"/>
      <c r="Q535"/>
      <c r="R535"/>
    </row>
    <row r="536" spans="1:18" x14ac:dyDescent="0.2">
      <c r="A536" s="310">
        <v>43230</v>
      </c>
      <c r="B536">
        <v>22482.51</v>
      </c>
      <c r="C536">
        <v>22530.639999999999</v>
      </c>
      <c r="D536">
        <v>22418.75</v>
      </c>
      <c r="E536">
        <v>22497.18</v>
      </c>
      <c r="F536">
        <v>755870</v>
      </c>
      <c r="P536"/>
      <c r="Q536"/>
      <c r="R536"/>
    </row>
    <row r="537" spans="1:18" x14ac:dyDescent="0.2">
      <c r="A537" s="310">
        <v>43229</v>
      </c>
      <c r="B537">
        <v>22463.01</v>
      </c>
      <c r="C537">
        <v>22478.639999999999</v>
      </c>
      <c r="D537">
        <v>22364.75</v>
      </c>
      <c r="E537">
        <v>22408.880000000001</v>
      </c>
      <c r="F537">
        <v>887137</v>
      </c>
      <c r="P537"/>
      <c r="Q537"/>
      <c r="R537"/>
    </row>
    <row r="538" spans="1:18" x14ac:dyDescent="0.2">
      <c r="A538" s="310">
        <v>43228</v>
      </c>
      <c r="B538">
        <v>22440.65</v>
      </c>
      <c r="C538">
        <v>22566.68</v>
      </c>
      <c r="D538">
        <v>22423.23</v>
      </c>
      <c r="E538">
        <v>22508.69</v>
      </c>
      <c r="F538">
        <v>794463</v>
      </c>
      <c r="P538"/>
      <c r="Q538"/>
      <c r="R538"/>
    </row>
    <row r="539" spans="1:18" x14ac:dyDescent="0.2">
      <c r="A539" s="310">
        <v>43227</v>
      </c>
      <c r="B539">
        <v>22513.22</v>
      </c>
      <c r="C539">
        <v>22513.48</v>
      </c>
      <c r="D539">
        <v>22350.91</v>
      </c>
      <c r="E539">
        <v>22467.16</v>
      </c>
      <c r="F539">
        <v>710778</v>
      </c>
      <c r="P539"/>
      <c r="Q539"/>
      <c r="R539"/>
    </row>
    <row r="540" spans="1:18" x14ac:dyDescent="0.2">
      <c r="A540" s="310">
        <v>43222</v>
      </c>
      <c r="B540">
        <v>22568.19</v>
      </c>
      <c r="C540">
        <v>22568.19</v>
      </c>
      <c r="D540">
        <v>22426.55</v>
      </c>
      <c r="E540">
        <v>22472.78</v>
      </c>
      <c r="F540">
        <v>728576</v>
      </c>
      <c r="P540"/>
      <c r="Q540"/>
      <c r="R540"/>
    </row>
    <row r="541" spans="1:18" x14ac:dyDescent="0.2">
      <c r="A541" s="310">
        <v>43221</v>
      </c>
      <c r="B541">
        <v>22453.42</v>
      </c>
      <c r="C541">
        <v>22519.45</v>
      </c>
      <c r="D541">
        <v>22411.43</v>
      </c>
      <c r="E541">
        <v>22508.03</v>
      </c>
      <c r="F541">
        <v>926773</v>
      </c>
      <c r="P541"/>
      <c r="Q541"/>
      <c r="R541"/>
    </row>
    <row r="542" spans="1:18" x14ac:dyDescent="0.2">
      <c r="A542" s="310">
        <v>43217</v>
      </c>
      <c r="B542">
        <v>22466.66</v>
      </c>
      <c r="C542">
        <v>22495.56</v>
      </c>
      <c r="D542">
        <v>22357.53</v>
      </c>
      <c r="E542">
        <v>22467.87</v>
      </c>
      <c r="F542">
        <v>919187</v>
      </c>
      <c r="P542"/>
      <c r="Q542"/>
      <c r="R542"/>
    </row>
    <row r="543" spans="1:18" x14ac:dyDescent="0.2">
      <c r="A543" s="310">
        <v>43216</v>
      </c>
      <c r="B543">
        <v>22278.77</v>
      </c>
      <c r="C543">
        <v>22381.66</v>
      </c>
      <c r="D543">
        <v>22265.200000000001</v>
      </c>
      <c r="E543">
        <v>22319.61</v>
      </c>
      <c r="F543">
        <v>750734</v>
      </c>
      <c r="P543"/>
      <c r="Q543"/>
      <c r="R543"/>
    </row>
    <row r="544" spans="1:18" x14ac:dyDescent="0.2">
      <c r="A544" s="310">
        <v>43215</v>
      </c>
      <c r="B544">
        <v>22118.62</v>
      </c>
      <c r="C544">
        <v>22228.78</v>
      </c>
      <c r="D544">
        <v>22080.76</v>
      </c>
      <c r="E544">
        <v>22215.32</v>
      </c>
      <c r="F544">
        <v>755984</v>
      </c>
      <c r="P544"/>
      <c r="Q544"/>
      <c r="R544"/>
    </row>
    <row r="545" spans="1:18" x14ac:dyDescent="0.2">
      <c r="A545" s="310">
        <v>43214</v>
      </c>
      <c r="B545">
        <v>22228.82</v>
      </c>
      <c r="C545">
        <v>22304.69</v>
      </c>
      <c r="D545">
        <v>22149.59</v>
      </c>
      <c r="E545">
        <v>22278.12</v>
      </c>
      <c r="F545">
        <v>789319</v>
      </c>
      <c r="P545"/>
      <c r="Q545"/>
      <c r="R545"/>
    </row>
    <row r="546" spans="1:18" x14ac:dyDescent="0.2">
      <c r="A546" s="310">
        <v>43213</v>
      </c>
      <c r="B546">
        <v>22157.88</v>
      </c>
      <c r="C546">
        <v>22204.86</v>
      </c>
      <c r="D546">
        <v>22065.52</v>
      </c>
      <c r="E546">
        <v>22088.04</v>
      </c>
      <c r="F546">
        <v>659952</v>
      </c>
      <c r="P546"/>
      <c r="Q546"/>
      <c r="R546"/>
    </row>
    <row r="547" spans="1:18" x14ac:dyDescent="0.2">
      <c r="A547" s="310">
        <v>43210</v>
      </c>
      <c r="B547">
        <v>22148.22</v>
      </c>
      <c r="C547">
        <v>22261.35</v>
      </c>
      <c r="D547">
        <v>22076.63</v>
      </c>
      <c r="E547">
        <v>22162.240000000002</v>
      </c>
      <c r="F547">
        <v>718220</v>
      </c>
      <c r="P547"/>
      <c r="Q547"/>
      <c r="R547"/>
    </row>
    <row r="548" spans="1:18" x14ac:dyDescent="0.2">
      <c r="A548" s="310">
        <v>43209</v>
      </c>
      <c r="B548">
        <v>22231.86</v>
      </c>
      <c r="C548">
        <v>22360.65</v>
      </c>
      <c r="D548">
        <v>22176.86</v>
      </c>
      <c r="E548">
        <v>22191.18</v>
      </c>
      <c r="F548">
        <v>821701</v>
      </c>
      <c r="P548"/>
      <c r="Q548"/>
      <c r="R548"/>
    </row>
    <row r="549" spans="1:18" x14ac:dyDescent="0.2">
      <c r="A549" s="310">
        <v>43208</v>
      </c>
      <c r="B549">
        <v>21929.01</v>
      </c>
      <c r="C549">
        <v>22194.11</v>
      </c>
      <c r="D549">
        <v>21914.959999999999</v>
      </c>
      <c r="E549">
        <v>22158.2</v>
      </c>
      <c r="F549">
        <v>726076</v>
      </c>
      <c r="P549"/>
      <c r="Q549"/>
      <c r="R549"/>
    </row>
    <row r="550" spans="1:18" x14ac:dyDescent="0.2">
      <c r="A550" s="310">
        <v>43207</v>
      </c>
      <c r="B550">
        <v>21801.83</v>
      </c>
      <c r="C550">
        <v>21889.89</v>
      </c>
      <c r="D550">
        <v>21772.42</v>
      </c>
      <c r="E550">
        <v>21847.59</v>
      </c>
      <c r="F550">
        <v>592456</v>
      </c>
      <c r="P550"/>
      <c r="Q550"/>
      <c r="R550"/>
    </row>
    <row r="551" spans="1:18" x14ac:dyDescent="0.2">
      <c r="A551" s="310">
        <v>43206</v>
      </c>
      <c r="B551">
        <v>21843.55</v>
      </c>
      <c r="C551">
        <v>21879.69</v>
      </c>
      <c r="D551">
        <v>21775.61</v>
      </c>
      <c r="E551">
        <v>21835.53</v>
      </c>
      <c r="F551">
        <v>550306</v>
      </c>
      <c r="P551"/>
      <c r="Q551"/>
      <c r="R551"/>
    </row>
    <row r="552" spans="1:18" x14ac:dyDescent="0.2">
      <c r="A552" s="310">
        <v>43203</v>
      </c>
      <c r="B552">
        <v>21801.41</v>
      </c>
      <c r="C552">
        <v>21917.35</v>
      </c>
      <c r="D552">
        <v>21746.69</v>
      </c>
      <c r="E552">
        <v>21778.74</v>
      </c>
      <c r="F552">
        <v>754051</v>
      </c>
      <c r="P552"/>
      <c r="Q552"/>
      <c r="R552"/>
    </row>
    <row r="553" spans="1:18" x14ac:dyDescent="0.2">
      <c r="A553" s="310">
        <v>43202</v>
      </c>
      <c r="B553">
        <v>21657.87</v>
      </c>
      <c r="C553">
        <v>21719.43</v>
      </c>
      <c r="D553">
        <v>21591.39</v>
      </c>
      <c r="E553">
        <v>21660.28</v>
      </c>
      <c r="F553">
        <v>601806</v>
      </c>
      <c r="P553"/>
      <c r="Q553"/>
      <c r="R553"/>
    </row>
    <row r="554" spans="1:18" x14ac:dyDescent="0.2">
      <c r="A554" s="310">
        <v>43201</v>
      </c>
      <c r="B554">
        <v>21819.09</v>
      </c>
      <c r="C554">
        <v>21837.360000000001</v>
      </c>
      <c r="D554">
        <v>21687.1</v>
      </c>
      <c r="E554">
        <v>21687.1</v>
      </c>
      <c r="F554">
        <v>716520</v>
      </c>
      <c r="P554"/>
      <c r="Q554"/>
      <c r="R554"/>
    </row>
    <row r="555" spans="1:18" x14ac:dyDescent="0.2">
      <c r="A555" s="310">
        <v>43200</v>
      </c>
      <c r="B555">
        <v>21599.67</v>
      </c>
      <c r="C555">
        <v>21933.99</v>
      </c>
      <c r="D555">
        <v>21542.37</v>
      </c>
      <c r="E555">
        <v>21794.32</v>
      </c>
      <c r="F555">
        <v>770246</v>
      </c>
      <c r="P555"/>
      <c r="Q555"/>
      <c r="R555"/>
    </row>
    <row r="556" spans="1:18" x14ac:dyDescent="0.2">
      <c r="A556" s="310">
        <v>43199</v>
      </c>
      <c r="B556">
        <v>21534.33</v>
      </c>
      <c r="C556">
        <v>21737.09</v>
      </c>
      <c r="D556">
        <v>21517.77</v>
      </c>
      <c r="E556">
        <v>21678.26</v>
      </c>
      <c r="F556">
        <v>640432</v>
      </c>
      <c r="P556"/>
      <c r="Q556"/>
      <c r="R556"/>
    </row>
    <row r="557" spans="1:18" x14ac:dyDescent="0.2">
      <c r="A557" s="310">
        <v>43196</v>
      </c>
      <c r="B557">
        <v>21633.73</v>
      </c>
      <c r="C557">
        <v>21742.84</v>
      </c>
      <c r="D557">
        <v>21550.42</v>
      </c>
      <c r="E557">
        <v>21567.52</v>
      </c>
      <c r="F557">
        <v>767065</v>
      </c>
      <c r="P557"/>
      <c r="Q557"/>
      <c r="R557"/>
    </row>
    <row r="558" spans="1:18" x14ac:dyDescent="0.2">
      <c r="A558" s="310">
        <v>43195</v>
      </c>
      <c r="B558">
        <v>21541.18</v>
      </c>
      <c r="C558">
        <v>21737.66</v>
      </c>
      <c r="D558">
        <v>21462.1</v>
      </c>
      <c r="E558">
        <v>21645.42</v>
      </c>
      <c r="F558">
        <v>832020</v>
      </c>
      <c r="P558"/>
      <c r="Q558"/>
      <c r="R558"/>
    </row>
    <row r="559" spans="1:18" x14ac:dyDescent="0.2">
      <c r="A559" s="310">
        <v>43194</v>
      </c>
      <c r="B559">
        <v>21415.85</v>
      </c>
      <c r="C559">
        <v>21415.85</v>
      </c>
      <c r="D559">
        <v>21238.18</v>
      </c>
      <c r="E559">
        <v>21319.55</v>
      </c>
      <c r="F559">
        <v>779097</v>
      </c>
      <c r="P559"/>
      <c r="Q559"/>
      <c r="R559"/>
    </row>
    <row r="560" spans="1:18" x14ac:dyDescent="0.2">
      <c r="A560" s="310">
        <v>43193</v>
      </c>
      <c r="B560">
        <v>21115.48</v>
      </c>
      <c r="C560">
        <v>21333.5</v>
      </c>
      <c r="D560">
        <v>21056.02</v>
      </c>
      <c r="E560">
        <v>21292.29</v>
      </c>
      <c r="F560">
        <v>657954</v>
      </c>
      <c r="P560"/>
      <c r="Q560"/>
      <c r="R560"/>
    </row>
    <row r="561" spans="1:18" x14ac:dyDescent="0.2">
      <c r="A561" s="310">
        <v>43192</v>
      </c>
      <c r="B561">
        <v>21441.57</v>
      </c>
      <c r="C561">
        <v>21597.47</v>
      </c>
      <c r="D561">
        <v>21388.58</v>
      </c>
      <c r="E561">
        <v>21388.58</v>
      </c>
      <c r="F561">
        <v>490335</v>
      </c>
      <c r="P561"/>
      <c r="Q561"/>
      <c r="R561"/>
    </row>
    <row r="562" spans="1:18" x14ac:dyDescent="0.2">
      <c r="A562" s="310">
        <v>43189</v>
      </c>
      <c r="B562">
        <v>21392.42</v>
      </c>
      <c r="C562">
        <v>21512.799999999999</v>
      </c>
      <c r="D562">
        <v>21311.5</v>
      </c>
      <c r="E562">
        <v>21454.3</v>
      </c>
      <c r="F562">
        <v>655768</v>
      </c>
      <c r="P562"/>
      <c r="Q562"/>
      <c r="R562"/>
    </row>
    <row r="563" spans="1:18" x14ac:dyDescent="0.2">
      <c r="A563" s="310">
        <v>43188</v>
      </c>
      <c r="B563">
        <v>21250.959999999999</v>
      </c>
      <c r="C563">
        <v>21298.57</v>
      </c>
      <c r="D563">
        <v>20996.22</v>
      </c>
      <c r="E563">
        <v>21159.08</v>
      </c>
      <c r="F563">
        <v>813223</v>
      </c>
      <c r="P563"/>
      <c r="Q563"/>
      <c r="R563"/>
    </row>
    <row r="564" spans="1:18" x14ac:dyDescent="0.2">
      <c r="A564" s="310">
        <v>43187</v>
      </c>
      <c r="B564">
        <v>20893.05</v>
      </c>
      <c r="C564">
        <v>21031.31</v>
      </c>
      <c r="D564">
        <v>20776.82</v>
      </c>
      <c r="E564">
        <v>21031.31</v>
      </c>
      <c r="F564">
        <v>908125</v>
      </c>
      <c r="P564"/>
      <c r="Q564"/>
      <c r="R564"/>
    </row>
    <row r="565" spans="1:18" x14ac:dyDescent="0.2">
      <c r="A565" s="310">
        <v>43186</v>
      </c>
      <c r="B565">
        <v>20958.900000000001</v>
      </c>
      <c r="C565">
        <v>21317.32</v>
      </c>
      <c r="D565">
        <v>20943.310000000001</v>
      </c>
      <c r="E565">
        <v>21317.32</v>
      </c>
      <c r="F565">
        <v>1050907</v>
      </c>
      <c r="P565"/>
      <c r="Q565"/>
      <c r="R565"/>
    </row>
    <row r="566" spans="1:18" x14ac:dyDescent="0.2">
      <c r="A566" s="310">
        <v>43185</v>
      </c>
      <c r="B566">
        <v>20423.37</v>
      </c>
      <c r="C566">
        <v>20766.099999999999</v>
      </c>
      <c r="D566">
        <v>20347.490000000002</v>
      </c>
      <c r="E566">
        <v>20766.099999999999</v>
      </c>
      <c r="F566">
        <v>1004845</v>
      </c>
      <c r="P566"/>
      <c r="Q566"/>
      <c r="R566"/>
    </row>
    <row r="567" spans="1:18" x14ac:dyDescent="0.2">
      <c r="A567" s="310">
        <v>43182</v>
      </c>
      <c r="B567">
        <v>21188.799999999999</v>
      </c>
      <c r="C567">
        <v>21188.799999999999</v>
      </c>
      <c r="D567">
        <v>20559.61</v>
      </c>
      <c r="E567">
        <v>20617.86</v>
      </c>
      <c r="F567">
        <v>1246989</v>
      </c>
      <c r="P567"/>
      <c r="Q567"/>
      <c r="R567"/>
    </row>
    <row r="568" spans="1:18" x14ac:dyDescent="0.2">
      <c r="A568" s="310">
        <v>43181</v>
      </c>
      <c r="B568">
        <v>21352.16</v>
      </c>
      <c r="C568">
        <v>21592</v>
      </c>
      <c r="D568">
        <v>21349.71</v>
      </c>
      <c r="E568">
        <v>21591.99</v>
      </c>
      <c r="F568">
        <v>851614</v>
      </c>
      <c r="P568"/>
      <c r="Q568"/>
      <c r="R568"/>
    </row>
    <row r="569" spans="1:18" x14ac:dyDescent="0.2">
      <c r="A569" s="310">
        <v>43179</v>
      </c>
      <c r="B569">
        <v>21297.98</v>
      </c>
      <c r="C569">
        <v>21384.86</v>
      </c>
      <c r="D569">
        <v>21223.97</v>
      </c>
      <c r="E569">
        <v>21380.97</v>
      </c>
      <c r="F569">
        <v>685636</v>
      </c>
      <c r="P569"/>
      <c r="Q569"/>
      <c r="R569"/>
    </row>
    <row r="570" spans="1:18" x14ac:dyDescent="0.2">
      <c r="A570" s="310">
        <v>43178</v>
      </c>
      <c r="B570">
        <v>21537.9</v>
      </c>
      <c r="C570">
        <v>21659.040000000001</v>
      </c>
      <c r="D570">
        <v>21366.880000000001</v>
      </c>
      <c r="E570">
        <v>21480.9</v>
      </c>
      <c r="F570">
        <v>693524</v>
      </c>
      <c r="P570"/>
      <c r="Q570"/>
      <c r="R570"/>
    </row>
    <row r="571" spans="1:18" x14ac:dyDescent="0.2">
      <c r="A571" s="310">
        <v>43175</v>
      </c>
      <c r="B571">
        <v>21876.53</v>
      </c>
      <c r="C571">
        <v>21879.279999999999</v>
      </c>
      <c r="D571">
        <v>21632.85</v>
      </c>
      <c r="E571">
        <v>21676.51</v>
      </c>
      <c r="F571">
        <v>779919</v>
      </c>
      <c r="P571"/>
      <c r="Q571"/>
      <c r="R571"/>
    </row>
    <row r="572" spans="1:18" x14ac:dyDescent="0.2">
      <c r="A572" s="310">
        <v>43174</v>
      </c>
      <c r="B572">
        <v>21704.14</v>
      </c>
      <c r="C572">
        <v>21825.97</v>
      </c>
      <c r="D572">
        <v>21555.49</v>
      </c>
      <c r="E572">
        <v>21803.95</v>
      </c>
      <c r="F572">
        <v>672610</v>
      </c>
      <c r="P572"/>
      <c r="Q572"/>
      <c r="R572"/>
    </row>
    <row r="573" spans="1:18" x14ac:dyDescent="0.2">
      <c r="A573" s="310">
        <v>43173</v>
      </c>
      <c r="B573">
        <v>21764.99</v>
      </c>
      <c r="C573">
        <v>21881.09</v>
      </c>
      <c r="D573">
        <v>21684.02</v>
      </c>
      <c r="E573">
        <v>21777.29</v>
      </c>
      <c r="F573">
        <v>669693</v>
      </c>
      <c r="P573"/>
      <c r="Q573"/>
      <c r="R573"/>
    </row>
    <row r="574" spans="1:18" x14ac:dyDescent="0.2">
      <c r="A574" s="310">
        <v>43172</v>
      </c>
      <c r="B574">
        <v>21742.45</v>
      </c>
      <c r="C574">
        <v>21968.1</v>
      </c>
      <c r="D574">
        <v>21700.78</v>
      </c>
      <c r="E574">
        <v>21968.1</v>
      </c>
      <c r="F574">
        <v>702201</v>
      </c>
      <c r="P574"/>
      <c r="Q574"/>
      <c r="R574"/>
    </row>
    <row r="575" spans="1:18" x14ac:dyDescent="0.2">
      <c r="A575" s="310">
        <v>43171</v>
      </c>
      <c r="B575">
        <v>21826.1</v>
      </c>
      <c r="C575">
        <v>21971.16</v>
      </c>
      <c r="D575">
        <v>21689.97</v>
      </c>
      <c r="E575">
        <v>21824.03</v>
      </c>
      <c r="F575">
        <v>728258</v>
      </c>
      <c r="P575"/>
      <c r="Q575"/>
      <c r="R575"/>
    </row>
    <row r="576" spans="1:18" x14ac:dyDescent="0.2">
      <c r="A576" s="310">
        <v>43168</v>
      </c>
      <c r="B576">
        <v>21594.22</v>
      </c>
      <c r="C576">
        <v>21884.45</v>
      </c>
      <c r="D576">
        <v>21357.55</v>
      </c>
      <c r="E576">
        <v>21469.200000000001</v>
      </c>
      <c r="F576">
        <v>1139188</v>
      </c>
      <c r="P576"/>
      <c r="Q576"/>
      <c r="R576"/>
    </row>
    <row r="577" spans="1:18" x14ac:dyDescent="0.2">
      <c r="A577" s="310">
        <v>43167</v>
      </c>
      <c r="B577">
        <v>21488.16</v>
      </c>
      <c r="C577">
        <v>21488.16</v>
      </c>
      <c r="D577">
        <v>21299.4</v>
      </c>
      <c r="E577">
        <v>21368.07</v>
      </c>
      <c r="F577">
        <v>742541</v>
      </c>
      <c r="P577"/>
      <c r="Q577"/>
      <c r="R577"/>
    </row>
    <row r="578" spans="1:18" x14ac:dyDescent="0.2">
      <c r="A578" s="310">
        <v>43166</v>
      </c>
      <c r="B578">
        <v>21261.96</v>
      </c>
      <c r="C578">
        <v>21484.080000000002</v>
      </c>
      <c r="D578">
        <v>21201.94</v>
      </c>
      <c r="E578">
        <v>21252.720000000001</v>
      </c>
      <c r="F578">
        <v>897302</v>
      </c>
      <c r="P578"/>
      <c r="Q578"/>
      <c r="R578"/>
    </row>
    <row r="579" spans="1:18" x14ac:dyDescent="0.2">
      <c r="A579" s="310">
        <v>43165</v>
      </c>
      <c r="B579">
        <v>21390.2</v>
      </c>
      <c r="C579">
        <v>21551.14</v>
      </c>
      <c r="D579">
        <v>21381.42</v>
      </c>
      <c r="E579">
        <v>21417.759999999998</v>
      </c>
      <c r="F579">
        <v>787621</v>
      </c>
      <c r="P579"/>
      <c r="Q579"/>
      <c r="R579"/>
    </row>
    <row r="580" spans="1:18" x14ac:dyDescent="0.2">
      <c r="A580" s="310">
        <v>43164</v>
      </c>
      <c r="B580">
        <v>21047.81</v>
      </c>
      <c r="C580">
        <v>21164.38</v>
      </c>
      <c r="D580">
        <v>20937.259999999998</v>
      </c>
      <c r="E580">
        <v>21042.09</v>
      </c>
      <c r="F580">
        <v>898566</v>
      </c>
      <c r="P580"/>
      <c r="Q580"/>
      <c r="R580"/>
    </row>
    <row r="581" spans="1:18" x14ac:dyDescent="0.2">
      <c r="A581" s="310">
        <v>43161</v>
      </c>
      <c r="B581">
        <v>21339.98</v>
      </c>
      <c r="C581">
        <v>21366.09</v>
      </c>
      <c r="D581">
        <v>21088.959999999999</v>
      </c>
      <c r="E581">
        <v>21181.64</v>
      </c>
      <c r="F581">
        <v>1000586</v>
      </c>
      <c r="P581"/>
      <c r="Q581"/>
      <c r="R581"/>
    </row>
    <row r="582" spans="1:18" x14ac:dyDescent="0.2">
      <c r="A582" s="310">
        <v>43160</v>
      </c>
      <c r="B582">
        <v>21901.13</v>
      </c>
      <c r="C582">
        <v>21901.13</v>
      </c>
      <c r="D582">
        <v>21645.22</v>
      </c>
      <c r="E582">
        <v>21724.47</v>
      </c>
      <c r="F582">
        <v>930668</v>
      </c>
      <c r="P582"/>
      <c r="Q582"/>
      <c r="R582"/>
    </row>
    <row r="583" spans="1:18" x14ac:dyDescent="0.2">
      <c r="A583" s="310">
        <v>43159</v>
      </c>
      <c r="B583">
        <v>22292.53</v>
      </c>
      <c r="C583">
        <v>22380.28</v>
      </c>
      <c r="D583">
        <v>22068.240000000002</v>
      </c>
      <c r="E583">
        <v>22068.240000000002</v>
      </c>
      <c r="F583">
        <v>914897</v>
      </c>
      <c r="P583"/>
      <c r="Q583"/>
      <c r="R583"/>
    </row>
    <row r="584" spans="1:18" x14ac:dyDescent="0.2">
      <c r="A584" s="310">
        <v>43158</v>
      </c>
      <c r="B584">
        <v>22391.67</v>
      </c>
      <c r="C584">
        <v>22502.05</v>
      </c>
      <c r="D584">
        <v>22325.07</v>
      </c>
      <c r="E584">
        <v>22389.86</v>
      </c>
      <c r="F584">
        <v>765758</v>
      </c>
      <c r="P584"/>
      <c r="Q584"/>
      <c r="R584"/>
    </row>
    <row r="585" spans="1:18" x14ac:dyDescent="0.2">
      <c r="A585" s="310">
        <v>43157</v>
      </c>
      <c r="B585">
        <v>22134.639999999999</v>
      </c>
      <c r="C585">
        <v>22226.53</v>
      </c>
      <c r="D585">
        <v>22040.87</v>
      </c>
      <c r="E585">
        <v>22153.63</v>
      </c>
      <c r="F585">
        <v>665568</v>
      </c>
      <c r="P585"/>
      <c r="Q585"/>
      <c r="R585"/>
    </row>
    <row r="586" spans="1:18" x14ac:dyDescent="0.2">
      <c r="A586" s="310">
        <v>43154</v>
      </c>
      <c r="B586">
        <v>21789.72</v>
      </c>
      <c r="C586">
        <v>21903.39</v>
      </c>
      <c r="D586">
        <v>21741.63</v>
      </c>
      <c r="E586">
        <v>21892.78</v>
      </c>
      <c r="F586">
        <v>665755</v>
      </c>
      <c r="P586"/>
      <c r="Q586"/>
      <c r="R586"/>
    </row>
    <row r="587" spans="1:18" x14ac:dyDescent="0.2">
      <c r="A587" s="310">
        <v>43153</v>
      </c>
      <c r="B587">
        <v>21789.88</v>
      </c>
      <c r="C587">
        <v>21799.4</v>
      </c>
      <c r="D587">
        <v>21626.85</v>
      </c>
      <c r="E587">
        <v>21736.44</v>
      </c>
      <c r="F587">
        <v>796713</v>
      </c>
      <c r="P587"/>
      <c r="Q587"/>
      <c r="R587"/>
    </row>
    <row r="588" spans="1:18" x14ac:dyDescent="0.2">
      <c r="A588" s="310">
        <v>43152</v>
      </c>
      <c r="B588">
        <v>21942.42</v>
      </c>
      <c r="C588">
        <v>22130.58</v>
      </c>
      <c r="D588">
        <v>21836.73</v>
      </c>
      <c r="E588">
        <v>21970.81</v>
      </c>
      <c r="F588">
        <v>803495</v>
      </c>
      <c r="P588"/>
      <c r="Q588"/>
      <c r="R588"/>
    </row>
    <row r="589" spans="1:18" x14ac:dyDescent="0.2">
      <c r="A589" s="310">
        <v>43151</v>
      </c>
      <c r="B589">
        <v>22054.32</v>
      </c>
      <c r="C589">
        <v>22063.87</v>
      </c>
      <c r="D589">
        <v>21831.45</v>
      </c>
      <c r="E589">
        <v>21925.1</v>
      </c>
      <c r="F589">
        <v>696266</v>
      </c>
      <c r="P589"/>
      <c r="Q589"/>
      <c r="R589"/>
    </row>
    <row r="590" spans="1:18" x14ac:dyDescent="0.2">
      <c r="A590" s="310">
        <v>43150</v>
      </c>
      <c r="B590">
        <v>21903.66</v>
      </c>
      <c r="C590">
        <v>22152.85</v>
      </c>
      <c r="D590">
        <v>21858.33</v>
      </c>
      <c r="E590">
        <v>22149.21</v>
      </c>
      <c r="F590">
        <v>706079</v>
      </c>
      <c r="P590"/>
      <c r="Q590"/>
      <c r="R590"/>
    </row>
    <row r="591" spans="1:18" x14ac:dyDescent="0.2">
      <c r="A591" s="310">
        <v>43147</v>
      </c>
      <c r="B591">
        <v>21555.99</v>
      </c>
      <c r="C591">
        <v>21866.37</v>
      </c>
      <c r="D591">
        <v>21499.88</v>
      </c>
      <c r="E591">
        <v>21720.25</v>
      </c>
      <c r="F591">
        <v>801702</v>
      </c>
      <c r="P591"/>
      <c r="Q591"/>
      <c r="R591"/>
    </row>
    <row r="592" spans="1:18" x14ac:dyDescent="0.2">
      <c r="A592" s="310">
        <v>43146</v>
      </c>
      <c r="B592">
        <v>21384.1</v>
      </c>
      <c r="C592">
        <v>21578.99</v>
      </c>
      <c r="D592">
        <v>21308.92</v>
      </c>
      <c r="E592">
        <v>21464.98</v>
      </c>
      <c r="F592">
        <v>891144</v>
      </c>
      <c r="P592"/>
      <c r="Q592"/>
      <c r="R592"/>
    </row>
    <row r="593" spans="1:18" x14ac:dyDescent="0.2">
      <c r="A593" s="310">
        <v>43145</v>
      </c>
      <c r="B593">
        <v>21251.24</v>
      </c>
      <c r="C593">
        <v>21371.01</v>
      </c>
      <c r="D593">
        <v>20950.150000000001</v>
      </c>
      <c r="E593">
        <v>21154.17</v>
      </c>
      <c r="F593">
        <v>1071110</v>
      </c>
      <c r="P593"/>
      <c r="Q593"/>
      <c r="R593"/>
    </row>
    <row r="594" spans="1:18" x14ac:dyDescent="0.2">
      <c r="A594" s="310">
        <v>43144</v>
      </c>
      <c r="B594">
        <v>21633.34</v>
      </c>
      <c r="C594">
        <v>21679.200000000001</v>
      </c>
      <c r="D594">
        <v>21211.53</v>
      </c>
      <c r="E594">
        <v>21244.68</v>
      </c>
      <c r="F594">
        <v>1181617</v>
      </c>
      <c r="P594"/>
      <c r="Q594"/>
      <c r="R594"/>
    </row>
    <row r="595" spans="1:18" x14ac:dyDescent="0.2">
      <c r="A595" s="310">
        <v>43140</v>
      </c>
      <c r="B595">
        <v>21507.74</v>
      </c>
      <c r="C595">
        <v>21510.3</v>
      </c>
      <c r="D595">
        <v>21119.01</v>
      </c>
      <c r="E595">
        <v>21382.62</v>
      </c>
      <c r="F595">
        <v>1315403</v>
      </c>
      <c r="P595"/>
      <c r="Q595"/>
      <c r="R595"/>
    </row>
    <row r="596" spans="1:18" x14ac:dyDescent="0.2">
      <c r="A596" s="310">
        <v>43139</v>
      </c>
      <c r="B596">
        <v>21721.57</v>
      </c>
      <c r="C596">
        <v>21977.03</v>
      </c>
      <c r="D596">
        <v>21649.7</v>
      </c>
      <c r="E596">
        <v>21890.86</v>
      </c>
      <c r="F596">
        <v>1079441</v>
      </c>
      <c r="P596"/>
      <c r="Q596"/>
      <c r="R596"/>
    </row>
    <row r="597" spans="1:18" x14ac:dyDescent="0.2">
      <c r="A597" s="310">
        <v>43138</v>
      </c>
      <c r="B597">
        <v>22001.29</v>
      </c>
      <c r="C597">
        <v>22353.87</v>
      </c>
      <c r="D597">
        <v>21627.13</v>
      </c>
      <c r="E597">
        <v>21645.37</v>
      </c>
      <c r="F597">
        <v>1479375</v>
      </c>
      <c r="P597"/>
      <c r="Q597"/>
      <c r="R597"/>
    </row>
    <row r="598" spans="1:18" x14ac:dyDescent="0.2">
      <c r="A598" s="310">
        <v>43137</v>
      </c>
      <c r="B598">
        <v>22267</v>
      </c>
      <c r="C598">
        <v>22277.45</v>
      </c>
      <c r="D598">
        <v>21078.71</v>
      </c>
      <c r="E598">
        <v>21610.240000000002</v>
      </c>
      <c r="F598">
        <v>1960131</v>
      </c>
      <c r="P598"/>
      <c r="Q598"/>
      <c r="R598"/>
    </row>
    <row r="599" spans="1:18" x14ac:dyDescent="0.2">
      <c r="A599" s="310">
        <v>43136</v>
      </c>
      <c r="B599">
        <v>22921.16</v>
      </c>
      <c r="C599">
        <v>22967.69</v>
      </c>
      <c r="D599">
        <v>22659.43</v>
      </c>
      <c r="E599">
        <v>22682.080000000002</v>
      </c>
      <c r="F599">
        <v>1109257</v>
      </c>
      <c r="P599"/>
      <c r="Q599"/>
      <c r="R599"/>
    </row>
    <row r="600" spans="1:18" x14ac:dyDescent="0.2">
      <c r="A600" s="310">
        <v>43133</v>
      </c>
      <c r="B600">
        <v>23361.67</v>
      </c>
      <c r="C600">
        <v>23367.96</v>
      </c>
      <c r="D600">
        <v>23122.45</v>
      </c>
      <c r="E600">
        <v>23274.53</v>
      </c>
      <c r="F600">
        <v>1016704</v>
      </c>
      <c r="P600"/>
      <c r="Q600"/>
      <c r="R600"/>
    </row>
    <row r="601" spans="1:18" x14ac:dyDescent="0.2">
      <c r="A601" s="310">
        <v>43132</v>
      </c>
      <c r="B601">
        <v>23276.1</v>
      </c>
      <c r="C601">
        <v>23492.77</v>
      </c>
      <c r="D601">
        <v>23211.119999999999</v>
      </c>
      <c r="E601">
        <v>23486.11</v>
      </c>
      <c r="F601">
        <v>1048996</v>
      </c>
      <c r="P601"/>
      <c r="Q601"/>
      <c r="R601"/>
    </row>
    <row r="602" spans="1:18" x14ac:dyDescent="0.2">
      <c r="A602" s="310">
        <v>43131</v>
      </c>
      <c r="B602">
        <v>23205.23</v>
      </c>
      <c r="C602">
        <v>23375.38</v>
      </c>
      <c r="D602">
        <v>23092.85</v>
      </c>
      <c r="E602">
        <v>23098.29</v>
      </c>
      <c r="F602">
        <v>1028901</v>
      </c>
      <c r="P602"/>
      <c r="Q602"/>
      <c r="R602"/>
    </row>
    <row r="603" spans="1:18" x14ac:dyDescent="0.2">
      <c r="A603" s="310">
        <v>43130</v>
      </c>
      <c r="B603">
        <v>23559.33</v>
      </c>
      <c r="C603">
        <v>23581.98</v>
      </c>
      <c r="D603">
        <v>23233.37</v>
      </c>
      <c r="E603">
        <v>23291.97</v>
      </c>
      <c r="F603">
        <v>914748</v>
      </c>
      <c r="P603"/>
      <c r="Q603"/>
      <c r="R603"/>
    </row>
    <row r="604" spans="1:18" x14ac:dyDescent="0.2">
      <c r="A604" s="310">
        <v>43129</v>
      </c>
      <c r="B604">
        <v>23707.14</v>
      </c>
      <c r="C604">
        <v>23787.23</v>
      </c>
      <c r="D604">
        <v>23580.17</v>
      </c>
      <c r="E604">
        <v>23629.34</v>
      </c>
      <c r="F604">
        <v>708859</v>
      </c>
      <c r="P604"/>
      <c r="Q604"/>
      <c r="R604"/>
    </row>
    <row r="605" spans="1:18" x14ac:dyDescent="0.2">
      <c r="A605" s="310">
        <v>43126</v>
      </c>
      <c r="B605">
        <v>23757.34</v>
      </c>
      <c r="C605">
        <v>23797.96</v>
      </c>
      <c r="D605">
        <v>23592.28</v>
      </c>
      <c r="E605">
        <v>23631.88</v>
      </c>
      <c r="F605">
        <v>898745</v>
      </c>
      <c r="P605"/>
      <c r="Q605"/>
      <c r="R605"/>
    </row>
    <row r="606" spans="1:18" x14ac:dyDescent="0.2">
      <c r="A606" s="310">
        <v>43125</v>
      </c>
      <c r="B606">
        <v>23750.65</v>
      </c>
      <c r="C606">
        <v>23828.400000000001</v>
      </c>
      <c r="D606">
        <v>23649.03</v>
      </c>
      <c r="E606">
        <v>23669.49</v>
      </c>
      <c r="F606">
        <v>840057</v>
      </c>
      <c r="P606"/>
      <c r="Q606"/>
      <c r="R606"/>
    </row>
    <row r="607" spans="1:18" x14ac:dyDescent="0.2">
      <c r="A607" s="310">
        <v>43124</v>
      </c>
      <c r="B607">
        <v>24026.43</v>
      </c>
      <c r="C607">
        <v>24072.77</v>
      </c>
      <c r="D607">
        <v>23917.14</v>
      </c>
      <c r="E607">
        <v>23940.78</v>
      </c>
      <c r="F607">
        <v>824274</v>
      </c>
      <c r="P607"/>
      <c r="Q607"/>
      <c r="R607"/>
    </row>
    <row r="608" spans="1:18" x14ac:dyDescent="0.2">
      <c r="A608" s="310">
        <v>43123</v>
      </c>
      <c r="B608">
        <v>23924.400000000001</v>
      </c>
      <c r="C608">
        <v>24129.34</v>
      </c>
      <c r="D608">
        <v>23916.02</v>
      </c>
      <c r="E608">
        <v>24124.15</v>
      </c>
      <c r="F608">
        <v>757499</v>
      </c>
      <c r="P608"/>
      <c r="Q608"/>
      <c r="R608"/>
    </row>
    <row r="609" spans="1:18" x14ac:dyDescent="0.2">
      <c r="A609" s="310">
        <v>43122</v>
      </c>
      <c r="B609">
        <v>23797.84</v>
      </c>
      <c r="C609">
        <v>23816.33</v>
      </c>
      <c r="D609">
        <v>23697.81</v>
      </c>
      <c r="E609">
        <v>23816.33</v>
      </c>
      <c r="F609">
        <v>671640</v>
      </c>
      <c r="P609"/>
      <c r="Q609"/>
      <c r="R609"/>
    </row>
    <row r="610" spans="1:18" x14ac:dyDescent="0.2">
      <c r="A610" s="310">
        <v>43119</v>
      </c>
      <c r="B610">
        <v>23854.11</v>
      </c>
      <c r="C610">
        <v>23872.69</v>
      </c>
      <c r="D610">
        <v>23735.61</v>
      </c>
      <c r="E610">
        <v>23808.06</v>
      </c>
      <c r="F610">
        <v>740328</v>
      </c>
      <c r="P610"/>
      <c r="Q610"/>
      <c r="R610"/>
    </row>
    <row r="611" spans="1:18" x14ac:dyDescent="0.2">
      <c r="A611" s="310">
        <v>43118</v>
      </c>
      <c r="B611">
        <v>24078.93</v>
      </c>
      <c r="C611">
        <v>24084.42</v>
      </c>
      <c r="D611">
        <v>23699.47</v>
      </c>
      <c r="E611">
        <v>23763.37</v>
      </c>
      <c r="F611">
        <v>1025011</v>
      </c>
      <c r="P611"/>
      <c r="Q611"/>
      <c r="R611"/>
    </row>
    <row r="612" spans="1:18" x14ac:dyDescent="0.2">
      <c r="A612" s="310">
        <v>43117</v>
      </c>
      <c r="B612">
        <v>23783.42</v>
      </c>
      <c r="C612">
        <v>23891.63</v>
      </c>
      <c r="D612">
        <v>23739.17</v>
      </c>
      <c r="E612">
        <v>23868.34</v>
      </c>
      <c r="F612">
        <v>847429</v>
      </c>
      <c r="P612"/>
      <c r="Q612"/>
      <c r="R612"/>
    </row>
    <row r="613" spans="1:18" x14ac:dyDescent="0.2">
      <c r="A613" s="310">
        <v>43116</v>
      </c>
      <c r="B613">
        <v>23721.17</v>
      </c>
      <c r="C613">
        <v>23962.07</v>
      </c>
      <c r="D613">
        <v>23701.83</v>
      </c>
      <c r="E613">
        <v>23951.81</v>
      </c>
      <c r="F613">
        <v>706432</v>
      </c>
      <c r="P613"/>
      <c r="Q613"/>
      <c r="R613"/>
    </row>
    <row r="614" spans="1:18" x14ac:dyDescent="0.2">
      <c r="A614" s="310">
        <v>43115</v>
      </c>
      <c r="B614">
        <v>23827.98</v>
      </c>
      <c r="C614">
        <v>23833.27</v>
      </c>
      <c r="D614">
        <v>23685.02</v>
      </c>
      <c r="E614">
        <v>23714.880000000001</v>
      </c>
      <c r="F614">
        <v>776954</v>
      </c>
      <c r="P614"/>
      <c r="Q614"/>
      <c r="R614"/>
    </row>
    <row r="615" spans="1:18" x14ac:dyDescent="0.2">
      <c r="A615" s="310">
        <v>43112</v>
      </c>
      <c r="B615">
        <v>23719.66</v>
      </c>
      <c r="C615">
        <v>23743.05</v>
      </c>
      <c r="D615">
        <v>23588.07</v>
      </c>
      <c r="E615">
        <v>23653.82</v>
      </c>
      <c r="F615">
        <v>966084</v>
      </c>
      <c r="P615"/>
      <c r="Q615"/>
      <c r="R615"/>
    </row>
    <row r="616" spans="1:18" x14ac:dyDescent="0.2">
      <c r="A616" s="310">
        <v>43111</v>
      </c>
      <c r="B616">
        <v>23656.39</v>
      </c>
      <c r="C616">
        <v>23734.97</v>
      </c>
      <c r="D616">
        <v>23601.84</v>
      </c>
      <c r="E616">
        <v>23710.43</v>
      </c>
      <c r="F616">
        <v>862803</v>
      </c>
      <c r="P616"/>
      <c r="Q616"/>
      <c r="R616"/>
    </row>
    <row r="617" spans="1:18" x14ac:dyDescent="0.2">
      <c r="A617" s="310">
        <v>43110</v>
      </c>
      <c r="B617">
        <v>23832.81</v>
      </c>
      <c r="C617">
        <v>23864.76</v>
      </c>
      <c r="D617">
        <v>23755.45</v>
      </c>
      <c r="E617">
        <v>23788.2</v>
      </c>
      <c r="F617">
        <v>914878</v>
      </c>
      <c r="P617"/>
      <c r="Q617"/>
      <c r="R617"/>
    </row>
    <row r="618" spans="1:18" x14ac:dyDescent="0.2">
      <c r="A618" s="310">
        <v>43109</v>
      </c>
      <c r="B618">
        <v>23948.97</v>
      </c>
      <c r="C618">
        <v>23952.61</v>
      </c>
      <c r="D618">
        <v>23789.03</v>
      </c>
      <c r="E618">
        <v>23849.99</v>
      </c>
      <c r="F618">
        <v>970172</v>
      </c>
      <c r="P618"/>
      <c r="Q618"/>
      <c r="R618"/>
    </row>
    <row r="619" spans="1:18" x14ac:dyDescent="0.2">
      <c r="A619" s="310">
        <v>43105</v>
      </c>
      <c r="B619">
        <v>23643</v>
      </c>
      <c r="C619">
        <v>23730.47</v>
      </c>
      <c r="D619">
        <v>23520.52</v>
      </c>
      <c r="E619">
        <v>23714.53</v>
      </c>
      <c r="F619">
        <v>1051263</v>
      </c>
      <c r="P619"/>
      <c r="Q619"/>
      <c r="R619"/>
    </row>
    <row r="620" spans="1:18" x14ac:dyDescent="0.2">
      <c r="A620" s="310">
        <v>43104</v>
      </c>
      <c r="B620">
        <v>23073.73</v>
      </c>
      <c r="C620">
        <v>23506.33</v>
      </c>
      <c r="D620">
        <v>23065.200000000001</v>
      </c>
      <c r="E620">
        <v>23506.33</v>
      </c>
      <c r="F620">
        <v>1053915</v>
      </c>
      <c r="P620"/>
      <c r="Q620"/>
      <c r="R620"/>
    </row>
    <row r="621" spans="1:18" x14ac:dyDescent="0.2">
      <c r="A621" s="310">
        <v>43098</v>
      </c>
      <c r="B621">
        <v>22831.49</v>
      </c>
      <c r="C621">
        <v>22881.21</v>
      </c>
      <c r="D621">
        <v>22753.200000000001</v>
      </c>
      <c r="E621">
        <v>22764.94</v>
      </c>
      <c r="F621">
        <v>478722</v>
      </c>
      <c r="P621"/>
      <c r="Q621"/>
      <c r="R621"/>
    </row>
    <row r="622" spans="1:18" x14ac:dyDescent="0.2">
      <c r="A622" s="310">
        <v>43097</v>
      </c>
      <c r="B622">
        <v>22912.05</v>
      </c>
      <c r="C622">
        <v>22954.45</v>
      </c>
      <c r="D622">
        <v>22736.43</v>
      </c>
      <c r="E622">
        <v>22783.98</v>
      </c>
      <c r="F622">
        <v>519037</v>
      </c>
      <c r="P622"/>
      <c r="Q622"/>
      <c r="R622"/>
    </row>
    <row r="623" spans="1:18" x14ac:dyDescent="0.2">
      <c r="A623" s="310">
        <v>43096</v>
      </c>
      <c r="B623">
        <v>22854.39</v>
      </c>
      <c r="C623">
        <v>22936.16</v>
      </c>
      <c r="D623">
        <v>22854.39</v>
      </c>
      <c r="E623">
        <v>22911.21</v>
      </c>
      <c r="F623">
        <v>487441</v>
      </c>
      <c r="P623"/>
      <c r="Q623"/>
      <c r="R623"/>
    </row>
    <row r="624" spans="1:18" x14ac:dyDescent="0.2">
      <c r="A624" s="310">
        <v>43095</v>
      </c>
      <c r="B624">
        <v>22922.95</v>
      </c>
      <c r="C624">
        <v>22950.15</v>
      </c>
      <c r="D624">
        <v>22877.63</v>
      </c>
      <c r="E624">
        <v>22892.69</v>
      </c>
      <c r="F624">
        <v>477844</v>
      </c>
      <c r="P624"/>
      <c r="Q624"/>
      <c r="R624"/>
    </row>
    <row r="625" spans="1:18" x14ac:dyDescent="0.2">
      <c r="A625" s="310">
        <v>43094</v>
      </c>
      <c r="B625">
        <v>22909.41</v>
      </c>
      <c r="C625">
        <v>22948.83</v>
      </c>
      <c r="D625">
        <v>22870.19</v>
      </c>
      <c r="E625">
        <v>22939.18</v>
      </c>
      <c r="F625">
        <v>444478</v>
      </c>
      <c r="P625"/>
      <c r="Q625"/>
      <c r="R625"/>
    </row>
    <row r="626" spans="1:18" x14ac:dyDescent="0.2">
      <c r="A626" s="310">
        <v>43091</v>
      </c>
      <c r="B626">
        <v>22850.73</v>
      </c>
      <c r="C626">
        <v>22908.84</v>
      </c>
      <c r="D626">
        <v>22801.16</v>
      </c>
      <c r="E626">
        <v>22902.76</v>
      </c>
      <c r="F626">
        <v>802245</v>
      </c>
      <c r="P626"/>
      <c r="Q626"/>
      <c r="R626"/>
    </row>
    <row r="627" spans="1:18" x14ac:dyDescent="0.2">
      <c r="A627" s="310">
        <v>43090</v>
      </c>
      <c r="B627">
        <v>22852.01</v>
      </c>
      <c r="C627">
        <v>22894.95</v>
      </c>
      <c r="D627">
        <v>22728.06</v>
      </c>
      <c r="E627">
        <v>22866.1</v>
      </c>
      <c r="F627">
        <v>753327</v>
      </c>
      <c r="P627"/>
      <c r="Q627"/>
      <c r="R627"/>
    </row>
    <row r="628" spans="1:18" x14ac:dyDescent="0.2">
      <c r="A628" s="310">
        <v>43089</v>
      </c>
      <c r="B628">
        <v>22834.93</v>
      </c>
      <c r="C628">
        <v>22923.5</v>
      </c>
      <c r="D628">
        <v>22806.73</v>
      </c>
      <c r="E628">
        <v>22891.72</v>
      </c>
      <c r="F628">
        <v>952698</v>
      </c>
      <c r="P628"/>
      <c r="Q628"/>
      <c r="R628"/>
    </row>
    <row r="629" spans="1:18" x14ac:dyDescent="0.2">
      <c r="A629" s="310">
        <v>43088</v>
      </c>
      <c r="B629">
        <v>22961.47</v>
      </c>
      <c r="C629">
        <v>22990.42</v>
      </c>
      <c r="D629">
        <v>22862.82</v>
      </c>
      <c r="E629">
        <v>22868</v>
      </c>
      <c r="F629">
        <v>726762</v>
      </c>
      <c r="P629"/>
      <c r="Q629"/>
      <c r="R629"/>
    </row>
    <row r="630" spans="1:18" x14ac:dyDescent="0.2">
      <c r="A630" s="310">
        <v>43087</v>
      </c>
      <c r="B630">
        <v>22770.44</v>
      </c>
      <c r="C630">
        <v>22927.5</v>
      </c>
      <c r="D630">
        <v>22735.200000000001</v>
      </c>
      <c r="E630">
        <v>22901.77</v>
      </c>
      <c r="F630">
        <v>878113</v>
      </c>
      <c r="P630"/>
      <c r="Q630"/>
      <c r="R630"/>
    </row>
    <row r="631" spans="1:18" x14ac:dyDescent="0.2">
      <c r="A631" s="310">
        <v>43084</v>
      </c>
      <c r="B631">
        <v>22621.360000000001</v>
      </c>
      <c r="C631">
        <v>22745.09</v>
      </c>
      <c r="D631">
        <v>22478.32</v>
      </c>
      <c r="E631">
        <v>22553.22</v>
      </c>
      <c r="F631">
        <v>1025282</v>
      </c>
      <c r="P631"/>
      <c r="Q631"/>
      <c r="R631"/>
    </row>
    <row r="632" spans="1:18" x14ac:dyDescent="0.2">
      <c r="A632" s="310">
        <v>43083</v>
      </c>
      <c r="B632">
        <v>22699.3</v>
      </c>
      <c r="C632">
        <v>22786.61</v>
      </c>
      <c r="D632">
        <v>22638.76</v>
      </c>
      <c r="E632">
        <v>22694.45</v>
      </c>
      <c r="F632">
        <v>876577</v>
      </c>
      <c r="P632"/>
      <c r="Q632"/>
      <c r="R632"/>
    </row>
    <row r="633" spans="1:18" x14ac:dyDescent="0.2">
      <c r="A633" s="310">
        <v>43082</v>
      </c>
      <c r="B633">
        <v>22879.27</v>
      </c>
      <c r="C633">
        <v>22879.37</v>
      </c>
      <c r="D633">
        <v>22697.32</v>
      </c>
      <c r="E633">
        <v>22758.07</v>
      </c>
      <c r="F633">
        <v>941916</v>
      </c>
      <c r="P633"/>
      <c r="Q633"/>
      <c r="R633"/>
    </row>
    <row r="634" spans="1:18" x14ac:dyDescent="0.2">
      <c r="A634" s="310">
        <v>43081</v>
      </c>
      <c r="B634">
        <v>22936.41</v>
      </c>
      <c r="C634">
        <v>22994.33</v>
      </c>
      <c r="D634">
        <v>22834.89</v>
      </c>
      <c r="E634">
        <v>22866.17</v>
      </c>
      <c r="F634">
        <v>888235</v>
      </c>
      <c r="P634"/>
      <c r="Q634"/>
      <c r="R634"/>
    </row>
    <row r="635" spans="1:18" x14ac:dyDescent="0.2">
      <c r="A635" s="310">
        <v>43080</v>
      </c>
      <c r="B635">
        <v>22894.3</v>
      </c>
      <c r="C635">
        <v>22938.73</v>
      </c>
      <c r="D635">
        <v>22787.4</v>
      </c>
      <c r="E635">
        <v>22938.73</v>
      </c>
      <c r="F635">
        <v>716035</v>
      </c>
      <c r="P635"/>
      <c r="Q635"/>
      <c r="R635"/>
    </row>
    <row r="636" spans="1:18" x14ac:dyDescent="0.2">
      <c r="A636" s="310">
        <v>43077</v>
      </c>
      <c r="B636">
        <v>22627.95</v>
      </c>
      <c r="C636">
        <v>22819.71</v>
      </c>
      <c r="D636">
        <v>22625.41</v>
      </c>
      <c r="E636">
        <v>22811.08</v>
      </c>
      <c r="F636">
        <v>1101710</v>
      </c>
      <c r="P636"/>
      <c r="Q636"/>
      <c r="R636"/>
    </row>
    <row r="637" spans="1:18" x14ac:dyDescent="0.2">
      <c r="A637" s="310">
        <v>43076</v>
      </c>
      <c r="B637">
        <v>22317.15</v>
      </c>
      <c r="C637">
        <v>22515.24</v>
      </c>
      <c r="D637">
        <v>22317.15</v>
      </c>
      <c r="E637">
        <v>22498.03</v>
      </c>
      <c r="F637">
        <v>820304</v>
      </c>
      <c r="P637"/>
      <c r="Q637"/>
      <c r="R637"/>
    </row>
    <row r="638" spans="1:18" x14ac:dyDescent="0.2">
      <c r="A638" s="310">
        <v>43075</v>
      </c>
      <c r="B638">
        <v>22525.38</v>
      </c>
      <c r="C638">
        <v>22528.21</v>
      </c>
      <c r="D638">
        <v>22119.21</v>
      </c>
      <c r="E638">
        <v>22177.040000000001</v>
      </c>
      <c r="F638">
        <v>1003206</v>
      </c>
      <c r="P638"/>
      <c r="Q638"/>
      <c r="R638"/>
    </row>
    <row r="639" spans="1:18" x14ac:dyDescent="0.2">
      <c r="A639" s="310">
        <v>43074</v>
      </c>
      <c r="B639">
        <v>22595.33</v>
      </c>
      <c r="C639">
        <v>22682.71</v>
      </c>
      <c r="D639">
        <v>22522.28</v>
      </c>
      <c r="E639">
        <v>22622.38</v>
      </c>
      <c r="F639">
        <v>781762</v>
      </c>
      <c r="P639"/>
      <c r="Q639"/>
      <c r="R639"/>
    </row>
    <row r="640" spans="1:18" x14ac:dyDescent="0.2">
      <c r="A640" s="310">
        <v>43073</v>
      </c>
      <c r="B640">
        <v>22843.53</v>
      </c>
      <c r="C640">
        <v>22864.33</v>
      </c>
      <c r="D640">
        <v>22693.99</v>
      </c>
      <c r="E640">
        <v>22707.16</v>
      </c>
      <c r="F640">
        <v>710485</v>
      </c>
      <c r="P640"/>
      <c r="Q640"/>
      <c r="R640"/>
    </row>
    <row r="641" spans="1:18" x14ac:dyDescent="0.2">
      <c r="A641" s="310">
        <v>43070</v>
      </c>
      <c r="B641">
        <v>22916.93</v>
      </c>
      <c r="C641">
        <v>22994.31</v>
      </c>
      <c r="D641">
        <v>22675.07</v>
      </c>
      <c r="E641">
        <v>22819.03</v>
      </c>
      <c r="F641">
        <v>924743</v>
      </c>
      <c r="P641"/>
      <c r="Q641"/>
      <c r="R641"/>
    </row>
    <row r="642" spans="1:18" x14ac:dyDescent="0.2">
      <c r="A642" s="310">
        <v>43069</v>
      </c>
      <c r="B642">
        <v>22601.83</v>
      </c>
      <c r="C642">
        <v>22748.32</v>
      </c>
      <c r="D642">
        <v>22502.68</v>
      </c>
      <c r="E642">
        <v>22724.959999999999</v>
      </c>
      <c r="F642">
        <v>1450609</v>
      </c>
      <c r="P642"/>
      <c r="Q642"/>
      <c r="R642"/>
    </row>
    <row r="643" spans="1:18" x14ac:dyDescent="0.2">
      <c r="A643" s="310">
        <v>43068</v>
      </c>
      <c r="B643">
        <v>22613.96</v>
      </c>
      <c r="C643">
        <v>22643.93</v>
      </c>
      <c r="D643">
        <v>22537.119999999999</v>
      </c>
      <c r="E643">
        <v>22597.200000000001</v>
      </c>
      <c r="F643">
        <v>935379</v>
      </c>
      <c r="P643"/>
      <c r="Q643"/>
      <c r="R643"/>
    </row>
    <row r="644" spans="1:18" x14ac:dyDescent="0.2">
      <c r="A644" s="310">
        <v>43067</v>
      </c>
      <c r="B644">
        <v>22474.74</v>
      </c>
      <c r="C644">
        <v>22580.99</v>
      </c>
      <c r="D644">
        <v>22363.94</v>
      </c>
      <c r="E644">
        <v>22486.240000000002</v>
      </c>
      <c r="F644">
        <v>791603</v>
      </c>
      <c r="P644"/>
      <c r="Q644"/>
      <c r="R644"/>
    </row>
    <row r="645" spans="1:18" x14ac:dyDescent="0.2">
      <c r="A645" s="310">
        <v>43066</v>
      </c>
      <c r="B645">
        <v>22657.08</v>
      </c>
      <c r="C645">
        <v>22659.33</v>
      </c>
      <c r="D645">
        <v>22423.4</v>
      </c>
      <c r="E645">
        <v>22495.99</v>
      </c>
      <c r="F645">
        <v>687225</v>
      </c>
      <c r="P645"/>
      <c r="Q645"/>
      <c r="R645"/>
    </row>
    <row r="646" spans="1:18" x14ac:dyDescent="0.2">
      <c r="A646" s="310">
        <v>43063</v>
      </c>
      <c r="B646">
        <v>22390.14</v>
      </c>
      <c r="C646">
        <v>22567.200000000001</v>
      </c>
      <c r="D646">
        <v>22381.01</v>
      </c>
      <c r="E646">
        <v>22550.85</v>
      </c>
      <c r="F646">
        <v>667528</v>
      </c>
      <c r="P646"/>
      <c r="Q646"/>
      <c r="R646"/>
    </row>
    <row r="647" spans="1:18" x14ac:dyDescent="0.2">
      <c r="A647" s="310">
        <v>43061</v>
      </c>
      <c r="B647">
        <v>22601.55</v>
      </c>
      <c r="C647">
        <v>22677.34</v>
      </c>
      <c r="D647">
        <v>22513.439999999999</v>
      </c>
      <c r="E647">
        <v>22523.15</v>
      </c>
      <c r="F647">
        <v>835590</v>
      </c>
      <c r="P647"/>
      <c r="Q647"/>
      <c r="R647"/>
    </row>
    <row r="648" spans="1:18" x14ac:dyDescent="0.2">
      <c r="A648" s="310">
        <v>43060</v>
      </c>
      <c r="B648">
        <v>22456.79</v>
      </c>
      <c r="C648">
        <v>22563.25</v>
      </c>
      <c r="D648">
        <v>22416.48</v>
      </c>
      <c r="E648">
        <v>22416.48</v>
      </c>
      <c r="F648">
        <v>785022</v>
      </c>
      <c r="P648"/>
      <c r="Q648"/>
      <c r="R648"/>
    </row>
    <row r="649" spans="1:18" x14ac:dyDescent="0.2">
      <c r="A649" s="310">
        <v>43059</v>
      </c>
      <c r="B649">
        <v>22279.98</v>
      </c>
      <c r="C649">
        <v>22410.240000000002</v>
      </c>
      <c r="D649">
        <v>22215.07</v>
      </c>
      <c r="E649">
        <v>22261.759999999998</v>
      </c>
      <c r="F649">
        <v>738958</v>
      </c>
      <c r="P649"/>
      <c r="Q649"/>
      <c r="R649"/>
    </row>
    <row r="650" spans="1:18" x14ac:dyDescent="0.2">
      <c r="A650" s="310">
        <v>43056</v>
      </c>
      <c r="B650">
        <v>22603.3</v>
      </c>
      <c r="C650">
        <v>22757.4</v>
      </c>
      <c r="D650">
        <v>22319.119999999999</v>
      </c>
      <c r="E650">
        <v>22396.799999999999</v>
      </c>
      <c r="F650">
        <v>1171643</v>
      </c>
      <c r="P650"/>
      <c r="Q650"/>
      <c r="R650"/>
    </row>
    <row r="651" spans="1:18" x14ac:dyDescent="0.2">
      <c r="A651" s="310">
        <v>43055</v>
      </c>
      <c r="B651">
        <v>21975.23</v>
      </c>
      <c r="C651">
        <v>22392.13</v>
      </c>
      <c r="D651">
        <v>21972.34</v>
      </c>
      <c r="E651">
        <v>22351.119999999999</v>
      </c>
      <c r="F651">
        <v>995953</v>
      </c>
      <c r="P651"/>
      <c r="Q651"/>
      <c r="R651"/>
    </row>
    <row r="652" spans="1:18" x14ac:dyDescent="0.2">
      <c r="A652" s="310">
        <v>43054</v>
      </c>
      <c r="B652">
        <v>22250.98</v>
      </c>
      <c r="C652">
        <v>22305.24</v>
      </c>
      <c r="D652">
        <v>22004.79</v>
      </c>
      <c r="E652">
        <v>22028.32</v>
      </c>
      <c r="F652">
        <v>1243248</v>
      </c>
      <c r="P652"/>
      <c r="Q652"/>
      <c r="R652"/>
    </row>
    <row r="653" spans="1:18" x14ac:dyDescent="0.2">
      <c r="A653" s="310">
        <v>43053</v>
      </c>
      <c r="B653">
        <v>22342.93</v>
      </c>
      <c r="C653">
        <v>22532.3</v>
      </c>
      <c r="D653">
        <v>22323.24</v>
      </c>
      <c r="E653">
        <v>22380.01</v>
      </c>
      <c r="F653">
        <v>989455</v>
      </c>
      <c r="P653"/>
      <c r="Q653"/>
      <c r="R653"/>
    </row>
    <row r="654" spans="1:18" x14ac:dyDescent="0.2">
      <c r="A654" s="310">
        <v>43052</v>
      </c>
      <c r="B654">
        <v>22607.56</v>
      </c>
      <c r="C654">
        <v>22607.919999999998</v>
      </c>
      <c r="D654">
        <v>22380.99</v>
      </c>
      <c r="E654">
        <v>22380.99</v>
      </c>
      <c r="F654">
        <v>831862</v>
      </c>
      <c r="P654"/>
      <c r="Q654"/>
      <c r="R654"/>
    </row>
    <row r="655" spans="1:18" x14ac:dyDescent="0.2">
      <c r="A655" s="310">
        <v>43049</v>
      </c>
      <c r="B655">
        <v>22580.7</v>
      </c>
      <c r="C655">
        <v>22724.39</v>
      </c>
      <c r="D655">
        <v>22511.93</v>
      </c>
      <c r="E655">
        <v>22681.42</v>
      </c>
      <c r="F655">
        <v>1099323</v>
      </c>
      <c r="P655"/>
      <c r="Q655"/>
      <c r="R655"/>
    </row>
    <row r="656" spans="1:18" x14ac:dyDescent="0.2">
      <c r="A656" s="310">
        <v>43048</v>
      </c>
      <c r="B656">
        <v>22989.439999999999</v>
      </c>
      <c r="C656">
        <v>23382.15</v>
      </c>
      <c r="D656">
        <v>22522.83</v>
      </c>
      <c r="E656">
        <v>22868.71</v>
      </c>
      <c r="F656">
        <v>1653872</v>
      </c>
      <c r="P656"/>
      <c r="Q656"/>
      <c r="R656"/>
    </row>
    <row r="657" spans="1:18" x14ac:dyDescent="0.2">
      <c r="A657" s="310">
        <v>43047</v>
      </c>
      <c r="B657">
        <v>22849.91</v>
      </c>
      <c r="C657">
        <v>22922.799999999999</v>
      </c>
      <c r="D657">
        <v>22759.07</v>
      </c>
      <c r="E657">
        <v>22913.82</v>
      </c>
      <c r="F657">
        <v>1033253</v>
      </c>
      <c r="P657"/>
      <c r="Q657"/>
      <c r="R657"/>
    </row>
    <row r="658" spans="1:18" x14ac:dyDescent="0.2">
      <c r="A658" s="310">
        <v>43046</v>
      </c>
      <c r="B658">
        <v>22518.75</v>
      </c>
      <c r="C658">
        <v>22953.18</v>
      </c>
      <c r="D658">
        <v>22512.91</v>
      </c>
      <c r="E658">
        <v>22937.599999999999</v>
      </c>
      <c r="F658">
        <v>1110910</v>
      </c>
      <c r="P658"/>
      <c r="Q658"/>
      <c r="R658"/>
    </row>
    <row r="659" spans="1:18" x14ac:dyDescent="0.2">
      <c r="A659" s="310">
        <v>43045</v>
      </c>
      <c r="B659">
        <v>22612.959999999999</v>
      </c>
      <c r="C659">
        <v>22644.68</v>
      </c>
      <c r="D659">
        <v>22435.34</v>
      </c>
      <c r="E659">
        <v>22548.35</v>
      </c>
      <c r="F659">
        <v>1153798</v>
      </c>
      <c r="P659"/>
      <c r="Q659"/>
      <c r="R659"/>
    </row>
    <row r="660" spans="1:18" x14ac:dyDescent="0.2">
      <c r="A660" s="310">
        <v>43041</v>
      </c>
      <c r="B660">
        <v>22512.18</v>
      </c>
      <c r="C660">
        <v>22540.25</v>
      </c>
      <c r="D660">
        <v>22400.01</v>
      </c>
      <c r="E660">
        <v>22539.119999999999</v>
      </c>
      <c r="F660">
        <v>1090255</v>
      </c>
      <c r="P660"/>
      <c r="Q660"/>
      <c r="R660"/>
    </row>
    <row r="661" spans="1:18" x14ac:dyDescent="0.2">
      <c r="A661" s="310">
        <v>43040</v>
      </c>
      <c r="B661">
        <v>22144.92</v>
      </c>
      <c r="C661">
        <v>22455.919999999998</v>
      </c>
      <c r="D661">
        <v>22130.03</v>
      </c>
      <c r="E661">
        <v>22420.080000000002</v>
      </c>
      <c r="F661">
        <v>1161165</v>
      </c>
      <c r="P661"/>
      <c r="Q661"/>
      <c r="R661"/>
    </row>
    <row r="662" spans="1:18" x14ac:dyDescent="0.2">
      <c r="A662" s="310">
        <v>43039</v>
      </c>
      <c r="B662">
        <v>21897.29</v>
      </c>
      <c r="C662">
        <v>22020.38</v>
      </c>
      <c r="D662">
        <v>21840.07</v>
      </c>
      <c r="E662">
        <v>22011.61</v>
      </c>
      <c r="F662">
        <v>1055802</v>
      </c>
      <c r="P662"/>
      <c r="Q662"/>
      <c r="R662"/>
    </row>
    <row r="663" spans="1:18" x14ac:dyDescent="0.2">
      <c r="A663" s="310">
        <v>43038</v>
      </c>
      <c r="B663">
        <v>22047.95</v>
      </c>
      <c r="C663">
        <v>22086.880000000001</v>
      </c>
      <c r="D663">
        <v>21921.24</v>
      </c>
      <c r="E663">
        <v>22011.67</v>
      </c>
      <c r="F663">
        <v>1397960</v>
      </c>
      <c r="P663"/>
      <c r="Q663"/>
      <c r="R663"/>
    </row>
    <row r="664" spans="1:18" x14ac:dyDescent="0.2">
      <c r="A664" s="310">
        <v>43035</v>
      </c>
      <c r="B664">
        <v>21903.27</v>
      </c>
      <c r="C664">
        <v>22016.5</v>
      </c>
      <c r="D664">
        <v>21815.72</v>
      </c>
      <c r="E664">
        <v>22008.45</v>
      </c>
      <c r="F664">
        <v>1241390</v>
      </c>
      <c r="P664"/>
      <c r="Q664"/>
      <c r="R664"/>
    </row>
    <row r="665" spans="1:18" x14ac:dyDescent="0.2">
      <c r="A665" s="310">
        <v>43034</v>
      </c>
      <c r="B665">
        <v>21698.95</v>
      </c>
      <c r="C665">
        <v>21793.62</v>
      </c>
      <c r="D665">
        <v>21688.560000000001</v>
      </c>
      <c r="E665">
        <v>21739.78</v>
      </c>
      <c r="F665">
        <v>851784</v>
      </c>
      <c r="P665"/>
      <c r="Q665"/>
      <c r="R665"/>
    </row>
    <row r="666" spans="1:18" x14ac:dyDescent="0.2">
      <c r="A666" s="310">
        <v>43033</v>
      </c>
      <c r="B666">
        <v>21900.13</v>
      </c>
      <c r="C666">
        <v>21921.360000000001</v>
      </c>
      <c r="D666">
        <v>21648.35</v>
      </c>
      <c r="E666">
        <v>21707.62</v>
      </c>
      <c r="F666">
        <v>1258340</v>
      </c>
      <c r="P666"/>
      <c r="Q666"/>
      <c r="R666"/>
    </row>
    <row r="667" spans="1:18" x14ac:dyDescent="0.2">
      <c r="A667" s="310">
        <v>43032</v>
      </c>
      <c r="B667">
        <v>21670</v>
      </c>
      <c r="C667">
        <v>21805.17</v>
      </c>
      <c r="D667">
        <v>21646.52</v>
      </c>
      <c r="E667">
        <v>21805.17</v>
      </c>
      <c r="F667">
        <v>909352</v>
      </c>
      <c r="P667"/>
      <c r="Q667"/>
      <c r="R667"/>
    </row>
    <row r="668" spans="1:18" x14ac:dyDescent="0.2">
      <c r="A668" s="310">
        <v>43031</v>
      </c>
      <c r="B668">
        <v>21709.3</v>
      </c>
      <c r="C668">
        <v>21723.599999999999</v>
      </c>
      <c r="D668">
        <v>21614.51</v>
      </c>
      <c r="E668">
        <v>21696.65</v>
      </c>
      <c r="F668">
        <v>901470</v>
      </c>
      <c r="P668"/>
      <c r="Q668"/>
      <c r="R668"/>
    </row>
    <row r="669" spans="1:18" x14ac:dyDescent="0.2">
      <c r="A669" s="310">
        <v>43028</v>
      </c>
      <c r="B669">
        <v>21390.95</v>
      </c>
      <c r="C669">
        <v>21489.26</v>
      </c>
      <c r="D669">
        <v>21363.1</v>
      </c>
      <c r="E669">
        <v>21457.64</v>
      </c>
      <c r="F669">
        <v>883842</v>
      </c>
      <c r="P669"/>
      <c r="Q669"/>
      <c r="R669"/>
    </row>
    <row r="670" spans="1:18" x14ac:dyDescent="0.2">
      <c r="A670" s="310">
        <v>43027</v>
      </c>
      <c r="B670">
        <v>21450.04</v>
      </c>
      <c r="C670">
        <v>21503.85</v>
      </c>
      <c r="D670">
        <v>21381.52</v>
      </c>
      <c r="E670">
        <v>21448.52</v>
      </c>
      <c r="F670">
        <v>872212</v>
      </c>
      <c r="P670"/>
      <c r="Q670"/>
      <c r="R670"/>
    </row>
    <row r="671" spans="1:18" x14ac:dyDescent="0.2">
      <c r="A671" s="310">
        <v>43026</v>
      </c>
      <c r="B671">
        <v>21374.66</v>
      </c>
      <c r="C671">
        <v>21402.76</v>
      </c>
      <c r="D671">
        <v>21317.67</v>
      </c>
      <c r="E671">
        <v>21363.05</v>
      </c>
      <c r="F671">
        <v>749495</v>
      </c>
      <c r="P671"/>
      <c r="Q671"/>
      <c r="R671"/>
    </row>
    <row r="672" spans="1:18" x14ac:dyDescent="0.2">
      <c r="A672" s="310">
        <v>43025</v>
      </c>
      <c r="B672">
        <v>21352.17</v>
      </c>
      <c r="C672">
        <v>21393.96</v>
      </c>
      <c r="D672">
        <v>21230.67</v>
      </c>
      <c r="E672">
        <v>21336.12</v>
      </c>
      <c r="F672">
        <v>953062</v>
      </c>
      <c r="P672"/>
      <c r="Q672"/>
      <c r="R672"/>
    </row>
    <row r="673" spans="1:18" x14ac:dyDescent="0.2">
      <c r="A673" s="310">
        <v>43024</v>
      </c>
      <c r="B673">
        <v>21221.27</v>
      </c>
      <c r="C673">
        <v>21347.07</v>
      </c>
      <c r="D673">
        <v>21187.93</v>
      </c>
      <c r="E673">
        <v>21255.56</v>
      </c>
      <c r="F673">
        <v>1055212</v>
      </c>
      <c r="P673"/>
      <c r="Q673"/>
      <c r="R673"/>
    </row>
    <row r="674" spans="1:18" x14ac:dyDescent="0.2">
      <c r="A674" s="310">
        <v>43021</v>
      </c>
      <c r="B674">
        <v>20959.66</v>
      </c>
      <c r="C674">
        <v>21211.29</v>
      </c>
      <c r="D674">
        <v>20933</v>
      </c>
      <c r="E674">
        <v>21155.18</v>
      </c>
      <c r="F674">
        <v>1138877</v>
      </c>
      <c r="P674"/>
      <c r="Q674"/>
      <c r="R674"/>
    </row>
    <row r="675" spans="1:18" x14ac:dyDescent="0.2">
      <c r="A675" s="310">
        <v>43020</v>
      </c>
      <c r="B675">
        <v>20958.18</v>
      </c>
      <c r="C675">
        <v>20994.400000000001</v>
      </c>
      <c r="D675">
        <v>20917.04</v>
      </c>
      <c r="E675">
        <v>20954.72</v>
      </c>
      <c r="F675">
        <v>828762</v>
      </c>
      <c r="P675"/>
      <c r="Q675"/>
      <c r="R675"/>
    </row>
    <row r="676" spans="1:18" x14ac:dyDescent="0.2">
      <c r="A676" s="310">
        <v>43019</v>
      </c>
      <c r="B676">
        <v>20803.71</v>
      </c>
      <c r="C676">
        <v>20898.41</v>
      </c>
      <c r="D676">
        <v>20788.12</v>
      </c>
      <c r="E676">
        <v>20881.27</v>
      </c>
      <c r="F676">
        <v>826589</v>
      </c>
      <c r="P676"/>
      <c r="Q676"/>
      <c r="R676"/>
    </row>
    <row r="677" spans="1:18" x14ac:dyDescent="0.2">
      <c r="A677" s="310">
        <v>43018</v>
      </c>
      <c r="B677">
        <v>20680.54</v>
      </c>
      <c r="C677">
        <v>20823.66</v>
      </c>
      <c r="D677">
        <v>20663.080000000002</v>
      </c>
      <c r="E677">
        <v>20823.509999999998</v>
      </c>
      <c r="F677">
        <v>807149</v>
      </c>
      <c r="P677"/>
      <c r="Q677"/>
      <c r="R677"/>
    </row>
    <row r="678" spans="1:18" x14ac:dyDescent="0.2">
      <c r="A678" s="310">
        <v>43014</v>
      </c>
      <c r="B678">
        <v>20716.849999999999</v>
      </c>
      <c r="C678">
        <v>20721.150000000001</v>
      </c>
      <c r="D678">
        <v>20659.150000000001</v>
      </c>
      <c r="E678">
        <v>20690.71</v>
      </c>
      <c r="F678">
        <v>781866</v>
      </c>
      <c r="P678"/>
      <c r="Q678"/>
      <c r="R678"/>
    </row>
    <row r="679" spans="1:18" x14ac:dyDescent="0.2">
      <c r="A679" s="310">
        <v>43013</v>
      </c>
      <c r="B679">
        <v>20650.71</v>
      </c>
      <c r="C679">
        <v>20667.47</v>
      </c>
      <c r="D679">
        <v>20602.259999999998</v>
      </c>
      <c r="E679">
        <v>20628.560000000001</v>
      </c>
      <c r="F679">
        <v>590571</v>
      </c>
      <c r="P679"/>
      <c r="Q679"/>
      <c r="R679"/>
    </row>
    <row r="680" spans="1:18" x14ac:dyDescent="0.2">
      <c r="A680" s="310">
        <v>43012</v>
      </c>
      <c r="B680">
        <v>20660.810000000001</v>
      </c>
      <c r="C680">
        <v>20689.080000000002</v>
      </c>
      <c r="D680">
        <v>20592.18</v>
      </c>
      <c r="E680">
        <v>20626.66</v>
      </c>
      <c r="F680">
        <v>758477</v>
      </c>
      <c r="P680"/>
      <c r="Q680"/>
      <c r="R680"/>
    </row>
    <row r="681" spans="1:18" x14ac:dyDescent="0.2">
      <c r="A681" s="310">
        <v>43011</v>
      </c>
      <c r="B681">
        <v>20475.25</v>
      </c>
      <c r="C681">
        <v>20628.38</v>
      </c>
      <c r="D681">
        <v>20438.169999999998</v>
      </c>
      <c r="E681">
        <v>20614.07</v>
      </c>
      <c r="F681">
        <v>749775</v>
      </c>
      <c r="P681"/>
      <c r="Q681"/>
      <c r="R681"/>
    </row>
    <row r="682" spans="1:18" x14ac:dyDescent="0.2">
      <c r="A682" s="310">
        <v>43010</v>
      </c>
      <c r="B682">
        <v>20400.509999999998</v>
      </c>
      <c r="C682">
        <v>20411.330000000002</v>
      </c>
      <c r="D682">
        <v>20363.28</v>
      </c>
      <c r="E682">
        <v>20400.78</v>
      </c>
      <c r="F682">
        <v>697045</v>
      </c>
      <c r="P682"/>
      <c r="Q682"/>
      <c r="R682"/>
    </row>
    <row r="683" spans="1:18" x14ac:dyDescent="0.2">
      <c r="A683" s="310">
        <v>43007</v>
      </c>
      <c r="B683">
        <v>20315.34</v>
      </c>
      <c r="C683">
        <v>20370.330000000002</v>
      </c>
      <c r="D683">
        <v>20285.060000000001</v>
      </c>
      <c r="E683">
        <v>20356.28</v>
      </c>
      <c r="F683">
        <v>876679</v>
      </c>
      <c r="P683"/>
      <c r="Q683"/>
      <c r="R683"/>
    </row>
    <row r="684" spans="1:18" x14ac:dyDescent="0.2">
      <c r="A684" s="310">
        <v>43006</v>
      </c>
      <c r="B684">
        <v>20398.63</v>
      </c>
      <c r="C684">
        <v>20399.87</v>
      </c>
      <c r="D684">
        <v>20299.68</v>
      </c>
      <c r="E684">
        <v>20363.11</v>
      </c>
      <c r="F684">
        <v>865996</v>
      </c>
      <c r="P684"/>
      <c r="Q684"/>
      <c r="R684"/>
    </row>
    <row r="685" spans="1:18" x14ac:dyDescent="0.2">
      <c r="A685" s="310">
        <v>43005</v>
      </c>
      <c r="B685">
        <v>20269.82</v>
      </c>
      <c r="C685">
        <v>20278.09</v>
      </c>
      <c r="D685">
        <v>20213.66</v>
      </c>
      <c r="E685">
        <v>20267.05</v>
      </c>
      <c r="F685">
        <v>655943</v>
      </c>
      <c r="P685"/>
      <c r="Q685"/>
      <c r="R685"/>
    </row>
    <row r="686" spans="1:18" x14ac:dyDescent="0.2">
      <c r="A686" s="310">
        <v>43004</v>
      </c>
      <c r="B686">
        <v>20349.259999999998</v>
      </c>
      <c r="C686">
        <v>20385.5</v>
      </c>
      <c r="D686">
        <v>20303.98</v>
      </c>
      <c r="E686">
        <v>20330.189999999999</v>
      </c>
      <c r="F686">
        <v>978611</v>
      </c>
      <c r="P686"/>
      <c r="Q686"/>
      <c r="R686"/>
    </row>
    <row r="687" spans="1:18" x14ac:dyDescent="0.2">
      <c r="A687" s="310">
        <v>43003</v>
      </c>
      <c r="B687">
        <v>20439.43</v>
      </c>
      <c r="C687">
        <v>20454.29</v>
      </c>
      <c r="D687">
        <v>20367.03</v>
      </c>
      <c r="E687">
        <v>20397.580000000002</v>
      </c>
      <c r="F687">
        <v>854463</v>
      </c>
      <c r="P687"/>
      <c r="Q687"/>
      <c r="R687"/>
    </row>
    <row r="688" spans="1:18" x14ac:dyDescent="0.2">
      <c r="A688" s="310">
        <v>43000</v>
      </c>
      <c r="B688">
        <v>20413.61</v>
      </c>
      <c r="C688">
        <v>20417.07</v>
      </c>
      <c r="D688">
        <v>20249.240000000002</v>
      </c>
      <c r="E688">
        <v>20296.45</v>
      </c>
      <c r="F688">
        <v>984155</v>
      </c>
      <c r="P688"/>
      <c r="Q688"/>
      <c r="R688"/>
    </row>
    <row r="689" spans="1:18" x14ac:dyDescent="0.2">
      <c r="A689" s="310">
        <v>42999</v>
      </c>
      <c r="B689">
        <v>20456.5</v>
      </c>
      <c r="C689">
        <v>20481.27</v>
      </c>
      <c r="D689">
        <v>20332.689999999999</v>
      </c>
      <c r="E689">
        <v>20347.48</v>
      </c>
      <c r="F689">
        <v>1194949</v>
      </c>
      <c r="P689"/>
      <c r="Q689"/>
      <c r="R689"/>
    </row>
    <row r="690" spans="1:18" x14ac:dyDescent="0.2">
      <c r="A690" s="310">
        <v>42998</v>
      </c>
      <c r="B690">
        <v>20301.330000000002</v>
      </c>
      <c r="C690">
        <v>20339.37</v>
      </c>
      <c r="D690">
        <v>20272.82</v>
      </c>
      <c r="E690">
        <v>20310.46</v>
      </c>
      <c r="F690">
        <v>1035102</v>
      </c>
      <c r="P690"/>
      <c r="Q690"/>
      <c r="R690"/>
    </row>
    <row r="691" spans="1:18" x14ac:dyDescent="0.2">
      <c r="A691" s="310">
        <v>42997</v>
      </c>
      <c r="B691">
        <v>20128.18</v>
      </c>
      <c r="C691">
        <v>20320.78</v>
      </c>
      <c r="D691">
        <v>20122</v>
      </c>
      <c r="E691">
        <v>20299.38</v>
      </c>
      <c r="F691">
        <v>1246057</v>
      </c>
      <c r="P691"/>
      <c r="Q691"/>
      <c r="R691"/>
    </row>
    <row r="692" spans="1:18" x14ac:dyDescent="0.2">
      <c r="A692" s="310">
        <v>42993</v>
      </c>
      <c r="B692">
        <v>19793.8</v>
      </c>
      <c r="C692">
        <v>19933.400000000001</v>
      </c>
      <c r="D692">
        <v>19787.650000000001</v>
      </c>
      <c r="E692">
        <v>19909.5</v>
      </c>
      <c r="F692">
        <v>1154424</v>
      </c>
      <c r="P692"/>
      <c r="Q692"/>
      <c r="R692"/>
    </row>
    <row r="693" spans="1:18" x14ac:dyDescent="0.2">
      <c r="A693" s="310">
        <v>42992</v>
      </c>
      <c r="B693">
        <v>19860.37</v>
      </c>
      <c r="C693">
        <v>19918.39</v>
      </c>
      <c r="D693">
        <v>19793.849999999999</v>
      </c>
      <c r="E693">
        <v>19807.439999999999</v>
      </c>
      <c r="F693">
        <v>966185</v>
      </c>
      <c r="P693"/>
      <c r="Q693"/>
      <c r="R693"/>
    </row>
    <row r="694" spans="1:18" x14ac:dyDescent="0.2">
      <c r="A694" s="310">
        <v>42991</v>
      </c>
      <c r="B694">
        <v>19873.689999999999</v>
      </c>
      <c r="C694">
        <v>19888.84</v>
      </c>
      <c r="D694">
        <v>19845.02</v>
      </c>
      <c r="E694">
        <v>19865.82</v>
      </c>
      <c r="F694">
        <v>871093</v>
      </c>
      <c r="P694"/>
      <c r="Q694"/>
      <c r="R694"/>
    </row>
    <row r="695" spans="1:18" x14ac:dyDescent="0.2">
      <c r="A695" s="310">
        <v>42990</v>
      </c>
      <c r="B695">
        <v>19736.14</v>
      </c>
      <c r="C695">
        <v>19792.060000000001</v>
      </c>
      <c r="D695">
        <v>19718.8</v>
      </c>
      <c r="E695">
        <v>19776.62</v>
      </c>
      <c r="F695">
        <v>926539</v>
      </c>
      <c r="P695"/>
      <c r="Q695"/>
      <c r="R695"/>
    </row>
    <row r="696" spans="1:18" x14ac:dyDescent="0.2">
      <c r="A696" s="310">
        <v>42989</v>
      </c>
      <c r="B696">
        <v>19441.39</v>
      </c>
      <c r="C696">
        <v>19567.03</v>
      </c>
      <c r="D696">
        <v>19437.14</v>
      </c>
      <c r="E696">
        <v>19545.77</v>
      </c>
      <c r="F696">
        <v>811396</v>
      </c>
      <c r="P696"/>
      <c r="Q696"/>
      <c r="R696"/>
    </row>
    <row r="697" spans="1:18" x14ac:dyDescent="0.2">
      <c r="A697" s="310">
        <v>42986</v>
      </c>
      <c r="B697">
        <v>19297.96</v>
      </c>
      <c r="C697">
        <v>19357.490000000002</v>
      </c>
      <c r="D697">
        <v>19239.52</v>
      </c>
      <c r="E697">
        <v>19274.82</v>
      </c>
      <c r="F697">
        <v>1099200</v>
      </c>
      <c r="P697"/>
      <c r="Q697"/>
      <c r="R697"/>
    </row>
    <row r="698" spans="1:18" x14ac:dyDescent="0.2">
      <c r="A698" s="310">
        <v>42985</v>
      </c>
      <c r="B698">
        <v>19433.439999999999</v>
      </c>
      <c r="C698">
        <v>19482.72</v>
      </c>
      <c r="D698">
        <v>19365.75</v>
      </c>
      <c r="E698">
        <v>19396.52</v>
      </c>
      <c r="F698">
        <v>843691</v>
      </c>
      <c r="P698"/>
      <c r="Q698"/>
      <c r="R698"/>
    </row>
    <row r="699" spans="1:18" x14ac:dyDescent="0.2">
      <c r="A699" s="310">
        <v>42984</v>
      </c>
      <c r="B699">
        <v>19286.060000000001</v>
      </c>
      <c r="C699">
        <v>19371.38</v>
      </c>
      <c r="D699">
        <v>19254.669999999998</v>
      </c>
      <c r="E699">
        <v>19357.97</v>
      </c>
      <c r="F699">
        <v>911730</v>
      </c>
      <c r="P699"/>
      <c r="Q699"/>
      <c r="R699"/>
    </row>
    <row r="700" spans="1:18" x14ac:dyDescent="0.2">
      <c r="A700" s="310">
        <v>42983</v>
      </c>
      <c r="B700">
        <v>19533.38</v>
      </c>
      <c r="C700">
        <v>19542.78</v>
      </c>
      <c r="D700">
        <v>19354.59</v>
      </c>
      <c r="E700">
        <v>19385.810000000001</v>
      </c>
      <c r="F700">
        <v>800235</v>
      </c>
      <c r="P700"/>
      <c r="Q700"/>
      <c r="R700"/>
    </row>
    <row r="701" spans="1:18" x14ac:dyDescent="0.2">
      <c r="A701" s="310">
        <v>42982</v>
      </c>
      <c r="B701">
        <v>19615.96</v>
      </c>
      <c r="C701">
        <v>19628.400000000001</v>
      </c>
      <c r="D701">
        <v>19479.400000000001</v>
      </c>
      <c r="E701">
        <v>19508.25</v>
      </c>
      <c r="F701">
        <v>738560</v>
      </c>
      <c r="P701"/>
      <c r="Q701"/>
      <c r="R701"/>
    </row>
    <row r="702" spans="1:18" x14ac:dyDescent="0.2">
      <c r="A702" s="310">
        <v>42979</v>
      </c>
      <c r="B702">
        <v>19733.57</v>
      </c>
      <c r="C702">
        <v>19735.96</v>
      </c>
      <c r="D702">
        <v>19620.07</v>
      </c>
      <c r="E702">
        <v>19691.47</v>
      </c>
      <c r="F702">
        <v>819092</v>
      </c>
      <c r="P702"/>
      <c r="Q702"/>
      <c r="R702"/>
    </row>
    <row r="703" spans="1:18" x14ac:dyDescent="0.2">
      <c r="A703" s="310">
        <v>42978</v>
      </c>
      <c r="B703">
        <v>19591.32</v>
      </c>
      <c r="C703">
        <v>19687.990000000002</v>
      </c>
      <c r="D703">
        <v>19583.11</v>
      </c>
      <c r="E703">
        <v>19646.240000000002</v>
      </c>
      <c r="F703">
        <v>1008959</v>
      </c>
      <c r="P703"/>
      <c r="Q703"/>
      <c r="R703"/>
    </row>
    <row r="704" spans="1:18" x14ac:dyDescent="0.2">
      <c r="A704" s="310">
        <v>42977</v>
      </c>
      <c r="B704">
        <v>19480.98</v>
      </c>
      <c r="C704">
        <v>19538.23</v>
      </c>
      <c r="D704">
        <v>19435.099999999999</v>
      </c>
      <c r="E704">
        <v>19506.54</v>
      </c>
      <c r="F704">
        <v>945913</v>
      </c>
      <c r="P704"/>
      <c r="Q704"/>
      <c r="R704"/>
    </row>
    <row r="705" spans="1:18" x14ac:dyDescent="0.2">
      <c r="A705" s="310">
        <v>42976</v>
      </c>
      <c r="B705">
        <v>19319.11</v>
      </c>
      <c r="C705">
        <v>19371.900000000001</v>
      </c>
      <c r="D705">
        <v>19280.02</v>
      </c>
      <c r="E705">
        <v>19362.55</v>
      </c>
      <c r="F705">
        <v>772640</v>
      </c>
      <c r="P705"/>
      <c r="Q705"/>
      <c r="R705"/>
    </row>
    <row r="706" spans="1:18" x14ac:dyDescent="0.2">
      <c r="A706" s="310">
        <v>42975</v>
      </c>
      <c r="B706">
        <v>19502.23</v>
      </c>
      <c r="C706">
        <v>19535.5</v>
      </c>
      <c r="D706">
        <v>19420.5</v>
      </c>
      <c r="E706">
        <v>19449.900000000001</v>
      </c>
      <c r="F706">
        <v>715935</v>
      </c>
      <c r="P706"/>
      <c r="Q706"/>
      <c r="R706"/>
    </row>
    <row r="707" spans="1:18" x14ac:dyDescent="0.2">
      <c r="A707" s="310">
        <v>42972</v>
      </c>
      <c r="B707">
        <v>19401.12</v>
      </c>
      <c r="C707">
        <v>19485.97</v>
      </c>
      <c r="D707">
        <v>19384.37</v>
      </c>
      <c r="E707">
        <v>19452.61</v>
      </c>
      <c r="F707">
        <v>728559</v>
      </c>
      <c r="P707"/>
      <c r="Q707"/>
      <c r="R707"/>
    </row>
    <row r="708" spans="1:18" x14ac:dyDescent="0.2">
      <c r="A708" s="310">
        <v>42971</v>
      </c>
      <c r="B708">
        <v>19366.36</v>
      </c>
      <c r="C708">
        <v>19428.55</v>
      </c>
      <c r="D708">
        <v>19351.919999999998</v>
      </c>
      <c r="E708">
        <v>19353.77</v>
      </c>
      <c r="F708">
        <v>777392</v>
      </c>
      <c r="P708"/>
      <c r="Q708"/>
      <c r="R708"/>
    </row>
    <row r="709" spans="1:18" x14ac:dyDescent="0.2">
      <c r="A709" s="310">
        <v>42970</v>
      </c>
      <c r="B709">
        <v>19547.05</v>
      </c>
      <c r="C709">
        <v>19561.32</v>
      </c>
      <c r="D709">
        <v>19408.47</v>
      </c>
      <c r="E709">
        <v>19434.64</v>
      </c>
      <c r="F709">
        <v>809469</v>
      </c>
      <c r="P709"/>
      <c r="Q709"/>
      <c r="R709"/>
    </row>
    <row r="710" spans="1:18" x14ac:dyDescent="0.2">
      <c r="A710" s="310">
        <v>42969</v>
      </c>
      <c r="B710">
        <v>19373.11</v>
      </c>
      <c r="C710">
        <v>19437.25</v>
      </c>
      <c r="D710">
        <v>19361.95</v>
      </c>
      <c r="E710">
        <v>19383.84</v>
      </c>
      <c r="F710">
        <v>726903</v>
      </c>
      <c r="P710"/>
      <c r="Q710"/>
      <c r="R710"/>
    </row>
    <row r="711" spans="1:18" x14ac:dyDescent="0.2">
      <c r="A711" s="310">
        <v>42968</v>
      </c>
      <c r="B711">
        <v>19509.53</v>
      </c>
      <c r="C711">
        <v>19509.53</v>
      </c>
      <c r="D711">
        <v>19365.650000000001</v>
      </c>
      <c r="E711">
        <v>19393.13</v>
      </c>
      <c r="F711">
        <v>776361</v>
      </c>
      <c r="P711"/>
      <c r="Q711"/>
      <c r="R711"/>
    </row>
    <row r="712" spans="1:18" x14ac:dyDescent="0.2">
      <c r="A712" s="310">
        <v>42965</v>
      </c>
      <c r="B712">
        <v>19471.27</v>
      </c>
      <c r="C712">
        <v>19543.13</v>
      </c>
      <c r="D712">
        <v>19433.09</v>
      </c>
      <c r="E712">
        <v>19470.41</v>
      </c>
      <c r="F712">
        <v>986830</v>
      </c>
      <c r="P712"/>
      <c r="Q712"/>
      <c r="R712"/>
    </row>
    <row r="713" spans="1:18" x14ac:dyDescent="0.2">
      <c r="A713" s="310">
        <v>42964</v>
      </c>
      <c r="B713">
        <v>19707.75</v>
      </c>
      <c r="C713">
        <v>19739.04</v>
      </c>
      <c r="D713">
        <v>19679.37</v>
      </c>
      <c r="E713">
        <v>19702.63</v>
      </c>
      <c r="F713">
        <v>741017</v>
      </c>
      <c r="P713"/>
      <c r="Q713"/>
      <c r="R713"/>
    </row>
    <row r="714" spans="1:18" x14ac:dyDescent="0.2">
      <c r="A714" s="310">
        <v>42963</v>
      </c>
      <c r="B714">
        <v>19750.55</v>
      </c>
      <c r="C714">
        <v>19776.86</v>
      </c>
      <c r="D714">
        <v>19719.080000000002</v>
      </c>
      <c r="E714">
        <v>19729.28</v>
      </c>
      <c r="F714">
        <v>715409</v>
      </c>
      <c r="P714"/>
      <c r="Q714"/>
      <c r="R714"/>
    </row>
    <row r="715" spans="1:18" x14ac:dyDescent="0.2">
      <c r="A715" s="310">
        <v>42962</v>
      </c>
      <c r="B715">
        <v>19689.38</v>
      </c>
      <c r="C715">
        <v>19824.12</v>
      </c>
      <c r="D715">
        <v>19656.91</v>
      </c>
      <c r="E715">
        <v>19753.310000000001</v>
      </c>
      <c r="F715">
        <v>930709</v>
      </c>
      <c r="P715"/>
      <c r="Q715"/>
      <c r="R715"/>
    </row>
    <row r="716" spans="1:18" x14ac:dyDescent="0.2">
      <c r="A716" s="310">
        <v>42961</v>
      </c>
      <c r="B716">
        <v>19545.580000000002</v>
      </c>
      <c r="C716">
        <v>19598.41</v>
      </c>
      <c r="D716">
        <v>19486.48</v>
      </c>
      <c r="E716">
        <v>19537.099999999999</v>
      </c>
      <c r="F716">
        <v>1115645</v>
      </c>
      <c r="P716"/>
      <c r="Q716"/>
      <c r="R716"/>
    </row>
    <row r="717" spans="1:18" x14ac:dyDescent="0.2">
      <c r="A717" s="310">
        <v>42957</v>
      </c>
      <c r="B717">
        <v>19792.45</v>
      </c>
      <c r="C717">
        <v>19829.88</v>
      </c>
      <c r="D717">
        <v>19685.830000000002</v>
      </c>
      <c r="E717">
        <v>19729.740000000002</v>
      </c>
      <c r="F717">
        <v>1073689</v>
      </c>
      <c r="P717"/>
      <c r="Q717"/>
      <c r="R717"/>
    </row>
    <row r="718" spans="1:18" x14ac:dyDescent="0.2">
      <c r="A718" s="310">
        <v>42956</v>
      </c>
      <c r="B718">
        <v>19928.96</v>
      </c>
      <c r="C718">
        <v>19945.28</v>
      </c>
      <c r="D718">
        <v>19660.22</v>
      </c>
      <c r="E718">
        <v>19738.71</v>
      </c>
      <c r="F718">
        <v>1076115</v>
      </c>
      <c r="P718"/>
      <c r="Q718"/>
      <c r="R718"/>
    </row>
    <row r="719" spans="1:18" x14ac:dyDescent="0.2">
      <c r="A719" s="310">
        <v>42955</v>
      </c>
      <c r="B719">
        <v>20062.650000000001</v>
      </c>
      <c r="C719">
        <v>20076.8</v>
      </c>
      <c r="D719">
        <v>19970.57</v>
      </c>
      <c r="E719">
        <v>19996.009999999998</v>
      </c>
      <c r="F719">
        <v>829088</v>
      </c>
      <c r="P719"/>
      <c r="Q719"/>
      <c r="R719"/>
    </row>
    <row r="720" spans="1:18" x14ac:dyDescent="0.2">
      <c r="A720" s="310">
        <v>42954</v>
      </c>
      <c r="B720">
        <v>20059.29</v>
      </c>
      <c r="C720">
        <v>20085.900000000001</v>
      </c>
      <c r="D720">
        <v>20037.400000000001</v>
      </c>
      <c r="E720">
        <v>20055.89</v>
      </c>
      <c r="F720">
        <v>776312</v>
      </c>
      <c r="P720"/>
      <c r="Q720"/>
      <c r="R720"/>
    </row>
    <row r="721" spans="1:18" x14ac:dyDescent="0.2">
      <c r="A721" s="310">
        <v>42951</v>
      </c>
      <c r="B721">
        <v>19949.79</v>
      </c>
      <c r="C721">
        <v>19984.509999999998</v>
      </c>
      <c r="D721">
        <v>19933.59</v>
      </c>
      <c r="E721">
        <v>19952.330000000002</v>
      </c>
      <c r="F721">
        <v>789019</v>
      </c>
      <c r="P721"/>
      <c r="Q721"/>
      <c r="R721"/>
    </row>
    <row r="722" spans="1:18" x14ac:dyDescent="0.2">
      <c r="A722" s="310">
        <v>42950</v>
      </c>
      <c r="B722">
        <v>20066</v>
      </c>
      <c r="C722">
        <v>20070.16</v>
      </c>
      <c r="D722">
        <v>19985.400000000001</v>
      </c>
      <c r="E722">
        <v>20029.259999999998</v>
      </c>
      <c r="F722">
        <v>921118</v>
      </c>
      <c r="P722"/>
      <c r="Q722"/>
      <c r="R722"/>
    </row>
    <row r="723" spans="1:18" x14ac:dyDescent="0.2">
      <c r="A723" s="310">
        <v>42949</v>
      </c>
      <c r="B723">
        <v>20057.07</v>
      </c>
      <c r="C723">
        <v>20113.73</v>
      </c>
      <c r="D723">
        <v>20022.05</v>
      </c>
      <c r="E723">
        <v>20080.04</v>
      </c>
      <c r="F723">
        <v>986341</v>
      </c>
      <c r="P723"/>
      <c r="Q723"/>
      <c r="R723"/>
    </row>
    <row r="724" spans="1:18" x14ac:dyDescent="0.2">
      <c r="A724" s="310">
        <v>42948</v>
      </c>
      <c r="B724">
        <v>19907.080000000002</v>
      </c>
      <c r="C724">
        <v>20000.46</v>
      </c>
      <c r="D724">
        <v>19904.72</v>
      </c>
      <c r="E724">
        <v>19985.79</v>
      </c>
      <c r="F724">
        <v>1134555</v>
      </c>
      <c r="P724"/>
      <c r="Q724"/>
      <c r="R724"/>
    </row>
    <row r="725" spans="1:18" x14ac:dyDescent="0.2">
      <c r="A725" s="310">
        <v>42947</v>
      </c>
      <c r="B725">
        <v>19933.45</v>
      </c>
      <c r="C725">
        <v>19983.900000000001</v>
      </c>
      <c r="D725">
        <v>19891.900000000001</v>
      </c>
      <c r="E725">
        <v>19925.18</v>
      </c>
      <c r="F725">
        <v>1446449</v>
      </c>
      <c r="P725"/>
      <c r="Q725"/>
      <c r="R725"/>
    </row>
    <row r="726" spans="1:18" x14ac:dyDescent="0.2">
      <c r="A726" s="310">
        <v>42944</v>
      </c>
      <c r="B726">
        <v>20048.46</v>
      </c>
      <c r="C726">
        <v>20056.16</v>
      </c>
      <c r="D726">
        <v>19926.599999999999</v>
      </c>
      <c r="E726">
        <v>19959.84</v>
      </c>
      <c r="F726">
        <v>1118785</v>
      </c>
      <c r="P726"/>
      <c r="Q726"/>
      <c r="R726"/>
    </row>
    <row r="727" spans="1:18" x14ac:dyDescent="0.2">
      <c r="A727" s="310">
        <v>42943</v>
      </c>
      <c r="B727">
        <v>20026.580000000002</v>
      </c>
      <c r="C727">
        <v>20176.39</v>
      </c>
      <c r="D727">
        <v>20005.2</v>
      </c>
      <c r="E727">
        <v>20079.64</v>
      </c>
      <c r="F727">
        <v>926967</v>
      </c>
      <c r="P727"/>
      <c r="Q727"/>
      <c r="R727"/>
    </row>
    <row r="728" spans="1:18" x14ac:dyDescent="0.2">
      <c r="A728" s="310">
        <v>42942</v>
      </c>
      <c r="B728">
        <v>20098.14</v>
      </c>
      <c r="C728">
        <v>20116</v>
      </c>
      <c r="D728">
        <v>20016.580000000002</v>
      </c>
      <c r="E728">
        <v>20050.16</v>
      </c>
      <c r="F728">
        <v>880740</v>
      </c>
      <c r="P728"/>
      <c r="Q728"/>
      <c r="R728"/>
    </row>
    <row r="729" spans="1:18" x14ac:dyDescent="0.2">
      <c r="A729" s="310">
        <v>42941</v>
      </c>
      <c r="B729">
        <v>19979.560000000001</v>
      </c>
      <c r="C729">
        <v>20036.310000000001</v>
      </c>
      <c r="D729">
        <v>19941.61</v>
      </c>
      <c r="E729">
        <v>19955.2</v>
      </c>
      <c r="F729">
        <v>723423</v>
      </c>
      <c r="P729"/>
      <c r="Q729"/>
      <c r="R729"/>
    </row>
    <row r="730" spans="1:18" x14ac:dyDescent="0.2">
      <c r="A730" s="310">
        <v>42940</v>
      </c>
      <c r="B730">
        <v>19973.669999999998</v>
      </c>
      <c r="C730">
        <v>20002.54</v>
      </c>
      <c r="D730">
        <v>19901.88</v>
      </c>
      <c r="E730">
        <v>19975.669999999998</v>
      </c>
      <c r="F730">
        <v>837928</v>
      </c>
      <c r="P730"/>
      <c r="Q730"/>
      <c r="R730"/>
    </row>
    <row r="731" spans="1:18" x14ac:dyDescent="0.2">
      <c r="A731" s="310">
        <v>42937</v>
      </c>
      <c r="B731">
        <v>20089.86</v>
      </c>
      <c r="C731">
        <v>20135.330000000002</v>
      </c>
      <c r="D731">
        <v>20081.91</v>
      </c>
      <c r="E731">
        <v>20099.75</v>
      </c>
      <c r="F731">
        <v>810924</v>
      </c>
      <c r="P731"/>
      <c r="Q731"/>
      <c r="R731"/>
    </row>
    <row r="732" spans="1:18" x14ac:dyDescent="0.2">
      <c r="A732" s="310">
        <v>42936</v>
      </c>
      <c r="B732">
        <v>20046.900000000001</v>
      </c>
      <c r="C732">
        <v>20157.11</v>
      </c>
      <c r="D732">
        <v>20032.23</v>
      </c>
      <c r="E732">
        <v>20144.59</v>
      </c>
      <c r="F732">
        <v>833198</v>
      </c>
      <c r="P732"/>
      <c r="Q732"/>
      <c r="R732"/>
    </row>
    <row r="733" spans="1:18" x14ac:dyDescent="0.2">
      <c r="A733" s="310">
        <v>42935</v>
      </c>
      <c r="B733">
        <v>19970.78</v>
      </c>
      <c r="C733">
        <v>20032.46</v>
      </c>
      <c r="D733">
        <v>19947.259999999998</v>
      </c>
      <c r="E733">
        <v>20020.86</v>
      </c>
      <c r="F733">
        <v>837018</v>
      </c>
      <c r="P733"/>
      <c r="Q733"/>
      <c r="R733"/>
    </row>
    <row r="734" spans="1:18" x14ac:dyDescent="0.2">
      <c r="A734" s="310">
        <v>42934</v>
      </c>
      <c r="B734">
        <v>20074.41</v>
      </c>
      <c r="C734">
        <v>20081.29</v>
      </c>
      <c r="D734">
        <v>19943.14</v>
      </c>
      <c r="E734">
        <v>19999.91</v>
      </c>
      <c r="F734">
        <v>963166</v>
      </c>
      <c r="P734"/>
      <c r="Q734"/>
      <c r="R734"/>
    </row>
    <row r="735" spans="1:18" x14ac:dyDescent="0.2">
      <c r="A735" s="310">
        <v>42930</v>
      </c>
      <c r="B735">
        <v>20157.919999999998</v>
      </c>
      <c r="C735">
        <v>20163.669999999998</v>
      </c>
      <c r="D735">
        <v>20101.71</v>
      </c>
      <c r="E735">
        <v>20118.86</v>
      </c>
      <c r="F735">
        <v>857020</v>
      </c>
      <c r="P735"/>
      <c r="Q735"/>
      <c r="R735"/>
    </row>
    <row r="736" spans="1:18" x14ac:dyDescent="0.2">
      <c r="A736" s="310">
        <v>42929</v>
      </c>
      <c r="B736">
        <v>20177.28</v>
      </c>
      <c r="C736">
        <v>20183.8</v>
      </c>
      <c r="D736">
        <v>20062.27</v>
      </c>
      <c r="E736">
        <v>20099.810000000001</v>
      </c>
      <c r="F736">
        <v>932863</v>
      </c>
      <c r="P736"/>
      <c r="Q736"/>
      <c r="R736"/>
    </row>
    <row r="737" spans="1:18" x14ac:dyDescent="0.2">
      <c r="A737" s="310">
        <v>42928</v>
      </c>
      <c r="B737">
        <v>20137.22</v>
      </c>
      <c r="C737">
        <v>20153.04</v>
      </c>
      <c r="D737">
        <v>20061.16</v>
      </c>
      <c r="E737">
        <v>20098.38</v>
      </c>
      <c r="F737">
        <v>839361</v>
      </c>
      <c r="P737"/>
      <c r="Q737"/>
      <c r="R737"/>
    </row>
    <row r="738" spans="1:18" x14ac:dyDescent="0.2">
      <c r="A738" s="310">
        <v>42927</v>
      </c>
      <c r="B738">
        <v>20073.86</v>
      </c>
      <c r="C738">
        <v>20200.88</v>
      </c>
      <c r="D738">
        <v>20070.669999999998</v>
      </c>
      <c r="E738">
        <v>20195.48</v>
      </c>
      <c r="F738">
        <v>796979</v>
      </c>
      <c r="P738"/>
      <c r="Q738"/>
      <c r="R738"/>
    </row>
    <row r="739" spans="1:18" x14ac:dyDescent="0.2">
      <c r="A739" s="310">
        <v>42926</v>
      </c>
      <c r="B739">
        <v>20070.439999999999</v>
      </c>
      <c r="C739">
        <v>20127.759999999998</v>
      </c>
      <c r="D739">
        <v>20023.03</v>
      </c>
      <c r="E739">
        <v>20080.98</v>
      </c>
      <c r="F739">
        <v>883711</v>
      </c>
      <c r="P739"/>
      <c r="Q739"/>
      <c r="R739"/>
    </row>
    <row r="740" spans="1:18" x14ac:dyDescent="0.2">
      <c r="A740" s="310">
        <v>42923</v>
      </c>
      <c r="B740">
        <v>19856.650000000001</v>
      </c>
      <c r="C740">
        <v>19979.93</v>
      </c>
      <c r="D740">
        <v>19856.650000000001</v>
      </c>
      <c r="E740">
        <v>19929.09</v>
      </c>
      <c r="F740">
        <v>946999</v>
      </c>
      <c r="P740"/>
      <c r="Q740"/>
      <c r="R740"/>
    </row>
    <row r="741" spans="1:18" x14ac:dyDescent="0.2">
      <c r="A741" s="310">
        <v>42922</v>
      </c>
      <c r="B741">
        <v>20061.68</v>
      </c>
      <c r="C741">
        <v>20078.88</v>
      </c>
      <c r="D741">
        <v>19947.63</v>
      </c>
      <c r="E741">
        <v>19994.060000000001</v>
      </c>
      <c r="F741">
        <v>955811</v>
      </c>
      <c r="P741"/>
      <c r="Q741"/>
      <c r="R741"/>
    </row>
    <row r="742" spans="1:18" x14ac:dyDescent="0.2">
      <c r="A742" s="310">
        <v>42921</v>
      </c>
      <c r="B742">
        <v>20015.07</v>
      </c>
      <c r="C742">
        <v>20087.009999999998</v>
      </c>
      <c r="D742">
        <v>19888.900000000001</v>
      </c>
      <c r="E742">
        <v>20081.63</v>
      </c>
      <c r="F742">
        <v>974518</v>
      </c>
      <c r="P742"/>
      <c r="Q742"/>
      <c r="R742"/>
    </row>
    <row r="743" spans="1:18" x14ac:dyDescent="0.2">
      <c r="A743" s="310">
        <v>42920</v>
      </c>
      <c r="B743">
        <v>20192.27</v>
      </c>
      <c r="C743">
        <v>20197.16</v>
      </c>
      <c r="D743">
        <v>19971.53</v>
      </c>
      <c r="E743">
        <v>20032.349999999999</v>
      </c>
      <c r="F743">
        <v>1034215</v>
      </c>
      <c r="P743"/>
      <c r="Q743"/>
      <c r="R743"/>
    </row>
    <row r="744" spans="1:18" x14ac:dyDescent="0.2">
      <c r="A744" s="310">
        <v>42919</v>
      </c>
      <c r="B744">
        <v>20056.32</v>
      </c>
      <c r="C744">
        <v>20096.14</v>
      </c>
      <c r="D744">
        <v>20030.61</v>
      </c>
      <c r="E744">
        <v>20055.8</v>
      </c>
      <c r="F744">
        <v>859512</v>
      </c>
      <c r="P744"/>
      <c r="Q744"/>
      <c r="R744"/>
    </row>
    <row r="745" spans="1:18" x14ac:dyDescent="0.2">
      <c r="A745" s="310">
        <v>42916</v>
      </c>
      <c r="B745">
        <v>20025.63</v>
      </c>
      <c r="C745">
        <v>20044.009999999998</v>
      </c>
      <c r="D745">
        <v>19946.509999999998</v>
      </c>
      <c r="E745">
        <v>20033.43</v>
      </c>
      <c r="F745">
        <v>1202231</v>
      </c>
      <c r="P745"/>
      <c r="Q745"/>
      <c r="R745"/>
    </row>
    <row r="746" spans="1:18" x14ac:dyDescent="0.2">
      <c r="A746" s="310">
        <v>42915</v>
      </c>
      <c r="B746">
        <v>20260.87</v>
      </c>
      <c r="C746">
        <v>20266.59</v>
      </c>
      <c r="D746">
        <v>20197.38</v>
      </c>
      <c r="E746">
        <v>20220.3</v>
      </c>
      <c r="F746">
        <v>1225410</v>
      </c>
      <c r="P746"/>
      <c r="Q746"/>
      <c r="R746"/>
    </row>
    <row r="747" spans="1:18" x14ac:dyDescent="0.2">
      <c r="A747" s="310">
        <v>42914</v>
      </c>
      <c r="B747">
        <v>20149.2</v>
      </c>
      <c r="C747">
        <v>20224.3</v>
      </c>
      <c r="D747">
        <v>20110.490000000002</v>
      </c>
      <c r="E747">
        <v>20130.41</v>
      </c>
      <c r="F747">
        <v>1191299</v>
      </c>
      <c r="P747"/>
      <c r="Q747"/>
      <c r="R747"/>
    </row>
    <row r="748" spans="1:18" x14ac:dyDescent="0.2">
      <c r="A748" s="310">
        <v>42913</v>
      </c>
      <c r="B748">
        <v>20229.12</v>
      </c>
      <c r="C748">
        <v>20250.099999999999</v>
      </c>
      <c r="D748">
        <v>20185.189999999999</v>
      </c>
      <c r="E748">
        <v>20225.09</v>
      </c>
      <c r="F748">
        <v>930624</v>
      </c>
      <c r="P748"/>
      <c r="Q748"/>
      <c r="R748"/>
    </row>
    <row r="749" spans="1:18" x14ac:dyDescent="0.2">
      <c r="A749" s="310">
        <v>42912</v>
      </c>
      <c r="B749">
        <v>20132.810000000001</v>
      </c>
      <c r="C749">
        <v>20196.38</v>
      </c>
      <c r="D749">
        <v>20119.04</v>
      </c>
      <c r="E749">
        <v>20153.349999999999</v>
      </c>
      <c r="F749">
        <v>793882</v>
      </c>
      <c r="P749"/>
      <c r="Q749"/>
      <c r="R749"/>
    </row>
    <row r="750" spans="1:18" x14ac:dyDescent="0.2">
      <c r="A750" s="310">
        <v>42909</v>
      </c>
      <c r="B750">
        <v>20152.580000000002</v>
      </c>
      <c r="C750">
        <v>20152.580000000002</v>
      </c>
      <c r="D750">
        <v>20089.54</v>
      </c>
      <c r="E750">
        <v>20132.669999999998</v>
      </c>
      <c r="F750">
        <v>829786</v>
      </c>
      <c r="P750"/>
      <c r="Q750"/>
      <c r="R750"/>
    </row>
    <row r="751" spans="1:18" x14ac:dyDescent="0.2">
      <c r="A751" s="310">
        <v>42908</v>
      </c>
      <c r="B751">
        <v>20154.38</v>
      </c>
      <c r="C751">
        <v>20191.419999999998</v>
      </c>
      <c r="D751">
        <v>20107.89</v>
      </c>
      <c r="E751">
        <v>20110.509999999998</v>
      </c>
      <c r="F751">
        <v>872109</v>
      </c>
      <c r="P751"/>
      <c r="Q751"/>
      <c r="R751"/>
    </row>
    <row r="752" spans="1:18" x14ac:dyDescent="0.2">
      <c r="A752" s="310">
        <v>42907</v>
      </c>
      <c r="B752">
        <v>20192.16</v>
      </c>
      <c r="C752">
        <v>20215.11</v>
      </c>
      <c r="D752">
        <v>20117.79</v>
      </c>
      <c r="E752">
        <v>20138.79</v>
      </c>
      <c r="F752">
        <v>977759</v>
      </c>
      <c r="P752"/>
      <c r="Q752"/>
      <c r="R752"/>
    </row>
    <row r="753" spans="1:18" x14ac:dyDescent="0.2">
      <c r="A753" s="310">
        <v>42906</v>
      </c>
      <c r="B753">
        <v>20234.12</v>
      </c>
      <c r="C753">
        <v>20318.11</v>
      </c>
      <c r="D753">
        <v>20227.29</v>
      </c>
      <c r="E753">
        <v>20230.41</v>
      </c>
      <c r="F753">
        <v>1023651</v>
      </c>
      <c r="P753"/>
      <c r="Q753"/>
      <c r="R753"/>
    </row>
    <row r="754" spans="1:18" x14ac:dyDescent="0.2">
      <c r="A754" s="310">
        <v>42905</v>
      </c>
      <c r="B754">
        <v>19974.3</v>
      </c>
      <c r="C754">
        <v>20087.71</v>
      </c>
      <c r="D754">
        <v>19949.88</v>
      </c>
      <c r="E754">
        <v>20067.75</v>
      </c>
      <c r="F754">
        <v>822328</v>
      </c>
      <c r="P754"/>
      <c r="Q754"/>
      <c r="R754"/>
    </row>
    <row r="755" spans="1:18" x14ac:dyDescent="0.2">
      <c r="A755" s="310">
        <v>42902</v>
      </c>
      <c r="B755">
        <v>19931.150000000001</v>
      </c>
      <c r="C755">
        <v>20015.16</v>
      </c>
      <c r="D755">
        <v>19884.8</v>
      </c>
      <c r="E755">
        <v>19943.259999999998</v>
      </c>
      <c r="F755">
        <v>1395220</v>
      </c>
      <c r="P755"/>
      <c r="Q755"/>
      <c r="R755"/>
    </row>
    <row r="756" spans="1:18" x14ac:dyDescent="0.2">
      <c r="A756" s="310">
        <v>42901</v>
      </c>
      <c r="B756">
        <v>19815.54</v>
      </c>
      <c r="C756">
        <v>19963.36</v>
      </c>
      <c r="D756">
        <v>19755.34</v>
      </c>
      <c r="E756">
        <v>19831.82</v>
      </c>
      <c r="F756">
        <v>1102538</v>
      </c>
      <c r="P756"/>
      <c r="Q756"/>
      <c r="R756"/>
    </row>
    <row r="757" spans="1:18" x14ac:dyDescent="0.2">
      <c r="A757" s="310">
        <v>42900</v>
      </c>
      <c r="B757">
        <v>19974.560000000001</v>
      </c>
      <c r="C757">
        <v>20009.93</v>
      </c>
      <c r="D757">
        <v>19879.599999999999</v>
      </c>
      <c r="E757">
        <v>19883.52</v>
      </c>
      <c r="F757">
        <v>957588</v>
      </c>
      <c r="P757"/>
      <c r="Q757"/>
      <c r="R757"/>
    </row>
    <row r="758" spans="1:18" x14ac:dyDescent="0.2">
      <c r="A758" s="310">
        <v>42899</v>
      </c>
      <c r="B758">
        <v>19859.810000000001</v>
      </c>
      <c r="C758">
        <v>19929.03</v>
      </c>
      <c r="D758">
        <v>19850.86</v>
      </c>
      <c r="E758">
        <v>19898.75</v>
      </c>
      <c r="F758">
        <v>1001636</v>
      </c>
      <c r="P758"/>
      <c r="Q758"/>
      <c r="R758"/>
    </row>
    <row r="759" spans="1:18" x14ac:dyDescent="0.2">
      <c r="A759" s="310">
        <v>42898</v>
      </c>
      <c r="B759">
        <v>19920.77</v>
      </c>
      <c r="C759">
        <v>19949.07</v>
      </c>
      <c r="D759">
        <v>19837.64</v>
      </c>
      <c r="E759">
        <v>19908.580000000002</v>
      </c>
      <c r="F759">
        <v>1155927</v>
      </c>
      <c r="P759"/>
      <c r="Q759"/>
      <c r="R759"/>
    </row>
    <row r="760" spans="1:18" x14ac:dyDescent="0.2">
      <c r="A760" s="310">
        <v>42895</v>
      </c>
      <c r="B760">
        <v>19953.060000000001</v>
      </c>
      <c r="C760">
        <v>20096.009999999998</v>
      </c>
      <c r="D760">
        <v>19927.07</v>
      </c>
      <c r="E760">
        <v>20013.259999999998</v>
      </c>
      <c r="F760">
        <v>1498118</v>
      </c>
      <c r="P760"/>
      <c r="Q760"/>
      <c r="R760"/>
    </row>
    <row r="761" spans="1:18" x14ac:dyDescent="0.2">
      <c r="A761" s="310">
        <v>42894</v>
      </c>
      <c r="B761">
        <v>20048.28</v>
      </c>
      <c r="C761">
        <v>20061.22</v>
      </c>
      <c r="D761">
        <v>19896.349999999999</v>
      </c>
      <c r="E761">
        <v>19909.259999999998</v>
      </c>
      <c r="F761">
        <v>1291501</v>
      </c>
      <c r="P761"/>
      <c r="Q761"/>
      <c r="R761"/>
    </row>
    <row r="762" spans="1:18" x14ac:dyDescent="0.2">
      <c r="A762" s="310">
        <v>42893</v>
      </c>
      <c r="B762">
        <v>19951.68</v>
      </c>
      <c r="C762">
        <v>20023.240000000002</v>
      </c>
      <c r="D762">
        <v>19908.07</v>
      </c>
      <c r="E762">
        <v>19984.62</v>
      </c>
      <c r="F762">
        <v>1023345</v>
      </c>
      <c r="P762"/>
      <c r="Q762"/>
      <c r="R762"/>
    </row>
    <row r="763" spans="1:18" x14ac:dyDescent="0.2">
      <c r="A763" s="310">
        <v>42892</v>
      </c>
      <c r="B763">
        <v>20122.259999999998</v>
      </c>
      <c r="C763">
        <v>20152.95</v>
      </c>
      <c r="D763">
        <v>19948.02</v>
      </c>
      <c r="E763">
        <v>19979.900000000001</v>
      </c>
      <c r="F763">
        <v>1052164</v>
      </c>
      <c r="P763"/>
      <c r="Q763"/>
      <c r="R763"/>
    </row>
    <row r="764" spans="1:18" x14ac:dyDescent="0.2">
      <c r="A764" s="310">
        <v>42891</v>
      </c>
      <c r="B764">
        <v>20135.419999999998</v>
      </c>
      <c r="C764">
        <v>20224.54</v>
      </c>
      <c r="D764">
        <v>20104.13</v>
      </c>
      <c r="E764">
        <v>20170.82</v>
      </c>
      <c r="F764">
        <v>1021955</v>
      </c>
      <c r="P764"/>
      <c r="Q764"/>
      <c r="R764"/>
    </row>
    <row r="765" spans="1:18" x14ac:dyDescent="0.2">
      <c r="A765" s="310">
        <v>42888</v>
      </c>
      <c r="B765">
        <v>19970.23</v>
      </c>
      <c r="C765">
        <v>20239.810000000001</v>
      </c>
      <c r="D765">
        <v>19967</v>
      </c>
      <c r="E765">
        <v>20177.28</v>
      </c>
      <c r="F765">
        <v>1549883</v>
      </c>
      <c r="P765"/>
      <c r="Q765"/>
      <c r="R765"/>
    </row>
    <row r="766" spans="1:18" x14ac:dyDescent="0.2">
      <c r="A766" s="310">
        <v>42887</v>
      </c>
      <c r="B766">
        <v>19692.16</v>
      </c>
      <c r="C766">
        <v>19887.66</v>
      </c>
      <c r="D766">
        <v>19686.32</v>
      </c>
      <c r="E766">
        <v>19860.03</v>
      </c>
      <c r="F766">
        <v>1067474</v>
      </c>
      <c r="P766"/>
      <c r="Q766"/>
      <c r="R766"/>
    </row>
    <row r="767" spans="1:18" x14ac:dyDescent="0.2">
      <c r="A767" s="310">
        <v>42886</v>
      </c>
      <c r="B767">
        <v>19630.330000000002</v>
      </c>
      <c r="C767">
        <v>19673.509999999998</v>
      </c>
      <c r="D767">
        <v>19589.25</v>
      </c>
      <c r="E767">
        <v>19650.57</v>
      </c>
      <c r="F767">
        <v>1289972</v>
      </c>
      <c r="P767"/>
      <c r="Q767"/>
      <c r="R767"/>
    </row>
    <row r="768" spans="1:18" x14ac:dyDescent="0.2">
      <c r="A768" s="310">
        <v>42885</v>
      </c>
      <c r="B768">
        <v>19681.11</v>
      </c>
      <c r="C768">
        <v>19691.439999999999</v>
      </c>
      <c r="D768">
        <v>19570.13</v>
      </c>
      <c r="E768">
        <v>19677.849999999999</v>
      </c>
      <c r="F768">
        <v>748029</v>
      </c>
      <c r="P768"/>
      <c r="Q768"/>
      <c r="R768"/>
    </row>
    <row r="769" spans="1:18" x14ac:dyDescent="0.2">
      <c r="A769" s="310">
        <v>42884</v>
      </c>
      <c r="B769">
        <v>19697.18</v>
      </c>
      <c r="C769">
        <v>19736.62</v>
      </c>
      <c r="D769">
        <v>19627.189999999999</v>
      </c>
      <c r="E769">
        <v>19682.57</v>
      </c>
      <c r="F769">
        <v>693751</v>
      </c>
      <c r="P769"/>
      <c r="Q769"/>
      <c r="R769"/>
    </row>
    <row r="770" spans="1:18" x14ac:dyDescent="0.2">
      <c r="A770" s="310">
        <v>42881</v>
      </c>
      <c r="B770">
        <v>19798.490000000002</v>
      </c>
      <c r="C770">
        <v>19801.59</v>
      </c>
      <c r="D770">
        <v>19686.490000000002</v>
      </c>
      <c r="E770">
        <v>19686.84</v>
      </c>
      <c r="F770">
        <v>870741</v>
      </c>
      <c r="P770"/>
      <c r="Q770"/>
      <c r="R770"/>
    </row>
    <row r="771" spans="1:18" x14ac:dyDescent="0.2">
      <c r="A771" s="310">
        <v>42880</v>
      </c>
      <c r="B771">
        <v>19737.21</v>
      </c>
      <c r="C771">
        <v>19850.93</v>
      </c>
      <c r="D771">
        <v>19720.12</v>
      </c>
      <c r="E771">
        <v>19813.13</v>
      </c>
      <c r="F771">
        <v>979883</v>
      </c>
      <c r="P771"/>
      <c r="Q771"/>
      <c r="R771"/>
    </row>
    <row r="772" spans="1:18" x14ac:dyDescent="0.2">
      <c r="A772" s="310">
        <v>42879</v>
      </c>
      <c r="B772">
        <v>19777.560000000001</v>
      </c>
      <c r="C772">
        <v>19782.810000000001</v>
      </c>
      <c r="D772">
        <v>19690.099999999999</v>
      </c>
      <c r="E772">
        <v>19742.98</v>
      </c>
      <c r="F772">
        <v>1044233</v>
      </c>
      <c r="P772"/>
      <c r="Q772"/>
      <c r="R772"/>
    </row>
    <row r="773" spans="1:18" x14ac:dyDescent="0.2">
      <c r="A773" s="310">
        <v>42878</v>
      </c>
      <c r="B773">
        <v>19647.740000000002</v>
      </c>
      <c r="C773">
        <v>19693.02</v>
      </c>
      <c r="D773">
        <v>19585.54</v>
      </c>
      <c r="E773">
        <v>19613.28</v>
      </c>
      <c r="F773">
        <v>859794</v>
      </c>
      <c r="P773"/>
      <c r="Q773"/>
      <c r="R773"/>
    </row>
    <row r="774" spans="1:18" x14ac:dyDescent="0.2">
      <c r="A774" s="310">
        <v>42877</v>
      </c>
      <c r="B774">
        <v>19670.48</v>
      </c>
      <c r="C774">
        <v>19722.93</v>
      </c>
      <c r="D774">
        <v>19618.73</v>
      </c>
      <c r="E774">
        <v>19678.28</v>
      </c>
      <c r="F774">
        <v>808622</v>
      </c>
      <c r="P774"/>
      <c r="Q774"/>
      <c r="R774"/>
    </row>
    <row r="775" spans="1:18" x14ac:dyDescent="0.2">
      <c r="A775" s="310">
        <v>42874</v>
      </c>
      <c r="B775">
        <v>19591.41</v>
      </c>
      <c r="C775">
        <v>19628.64</v>
      </c>
      <c r="D775">
        <v>19497.29</v>
      </c>
      <c r="E775">
        <v>19590.759999999998</v>
      </c>
      <c r="F775">
        <v>1191803</v>
      </c>
      <c r="P775"/>
      <c r="Q775"/>
      <c r="R775"/>
    </row>
    <row r="776" spans="1:18" x14ac:dyDescent="0.2">
      <c r="A776" s="310">
        <v>42873</v>
      </c>
      <c r="B776">
        <v>19556.990000000002</v>
      </c>
      <c r="C776">
        <v>19601.53</v>
      </c>
      <c r="D776">
        <v>19449.73</v>
      </c>
      <c r="E776">
        <v>19553.86</v>
      </c>
      <c r="F776">
        <v>1399496</v>
      </c>
      <c r="P776"/>
      <c r="Q776"/>
      <c r="R776"/>
    </row>
    <row r="777" spans="1:18" x14ac:dyDescent="0.2">
      <c r="A777" s="310">
        <v>42872</v>
      </c>
      <c r="B777">
        <v>19806.78</v>
      </c>
      <c r="C777">
        <v>19842.78</v>
      </c>
      <c r="D777">
        <v>19764.63</v>
      </c>
      <c r="E777">
        <v>19814.88</v>
      </c>
      <c r="F777">
        <v>1217898</v>
      </c>
      <c r="P777"/>
      <c r="Q777"/>
      <c r="R777"/>
    </row>
    <row r="778" spans="1:18" x14ac:dyDescent="0.2">
      <c r="A778" s="310">
        <v>42871</v>
      </c>
      <c r="B778">
        <v>19953.060000000001</v>
      </c>
      <c r="C778">
        <v>19998.490000000002</v>
      </c>
      <c r="D778">
        <v>19862.41</v>
      </c>
      <c r="E778">
        <v>19919.82</v>
      </c>
      <c r="F778">
        <v>1352157</v>
      </c>
      <c r="P778"/>
      <c r="Q778"/>
      <c r="R778"/>
    </row>
    <row r="779" spans="1:18" x14ac:dyDescent="0.2">
      <c r="A779" s="310">
        <v>42870</v>
      </c>
      <c r="B779">
        <v>19753.46</v>
      </c>
      <c r="C779">
        <v>19869.849999999999</v>
      </c>
      <c r="D779">
        <v>19740.63</v>
      </c>
      <c r="E779">
        <v>19869.849999999999</v>
      </c>
      <c r="F779">
        <v>1323153</v>
      </c>
      <c r="P779"/>
      <c r="Q779"/>
      <c r="R779"/>
    </row>
    <row r="780" spans="1:18" x14ac:dyDescent="0.2">
      <c r="A780" s="310">
        <v>42867</v>
      </c>
      <c r="B780">
        <v>19941.64</v>
      </c>
      <c r="C780">
        <v>19941.64</v>
      </c>
      <c r="D780">
        <v>19809.91</v>
      </c>
      <c r="E780">
        <v>19883.900000000001</v>
      </c>
      <c r="F780">
        <v>1410500</v>
      </c>
      <c r="P780"/>
      <c r="Q780"/>
      <c r="R780"/>
    </row>
    <row r="781" spans="1:18" x14ac:dyDescent="0.2">
      <c r="A781" s="310">
        <v>42866</v>
      </c>
      <c r="B781">
        <v>19943.95</v>
      </c>
      <c r="C781">
        <v>19989.939999999999</v>
      </c>
      <c r="D781">
        <v>19906.349999999999</v>
      </c>
      <c r="E781">
        <v>19961.55</v>
      </c>
      <c r="F781">
        <v>1406246</v>
      </c>
      <c r="P781"/>
      <c r="Q781"/>
      <c r="R781"/>
    </row>
    <row r="782" spans="1:18" x14ac:dyDescent="0.2">
      <c r="A782" s="310">
        <v>42865</v>
      </c>
      <c r="B782">
        <v>19890.560000000001</v>
      </c>
      <c r="C782">
        <v>19938.53</v>
      </c>
      <c r="D782">
        <v>19866.3</v>
      </c>
      <c r="E782">
        <v>19900.09</v>
      </c>
      <c r="F782">
        <v>1329950</v>
      </c>
      <c r="P782"/>
      <c r="Q782"/>
      <c r="R782"/>
    </row>
    <row r="783" spans="1:18" x14ac:dyDescent="0.2">
      <c r="A783" s="310">
        <v>42864</v>
      </c>
      <c r="B783">
        <v>19915.64</v>
      </c>
      <c r="C783">
        <v>19917.45</v>
      </c>
      <c r="D783">
        <v>19838.71</v>
      </c>
      <c r="E783">
        <v>19843</v>
      </c>
      <c r="F783">
        <v>1272997</v>
      </c>
      <c r="P783"/>
      <c r="Q783"/>
      <c r="R783"/>
    </row>
    <row r="784" spans="1:18" x14ac:dyDescent="0.2">
      <c r="A784" s="310">
        <v>42863</v>
      </c>
      <c r="B784">
        <v>19709.009999999998</v>
      </c>
      <c r="C784">
        <v>19929.48</v>
      </c>
      <c r="D784">
        <v>19705.13</v>
      </c>
      <c r="E784">
        <v>19895.7</v>
      </c>
      <c r="F784">
        <v>1532765</v>
      </c>
      <c r="P784"/>
      <c r="Q784"/>
      <c r="R784"/>
    </row>
    <row r="785" spans="1:18" x14ac:dyDescent="0.2">
      <c r="A785" s="310">
        <v>42857</v>
      </c>
      <c r="B785">
        <v>19335.72</v>
      </c>
      <c r="C785">
        <v>19464.3</v>
      </c>
      <c r="D785">
        <v>19335.02</v>
      </c>
      <c r="E785">
        <v>19445.7</v>
      </c>
      <c r="F785">
        <v>1161529</v>
      </c>
      <c r="P785"/>
      <c r="Q785"/>
      <c r="R785"/>
    </row>
    <row r="786" spans="1:18" x14ac:dyDescent="0.2">
      <c r="A786" s="310">
        <v>42856</v>
      </c>
      <c r="B786">
        <v>19154.03</v>
      </c>
      <c r="C786">
        <v>19311.21</v>
      </c>
      <c r="D786">
        <v>19144.62</v>
      </c>
      <c r="E786">
        <v>19310.52</v>
      </c>
      <c r="F786">
        <v>1098133</v>
      </c>
      <c r="P786"/>
      <c r="Q786"/>
      <c r="R786"/>
    </row>
    <row r="787" spans="1:18" x14ac:dyDescent="0.2">
      <c r="A787" s="310">
        <v>42853</v>
      </c>
      <c r="B787">
        <v>19240.650000000001</v>
      </c>
      <c r="C787">
        <v>19264.57</v>
      </c>
      <c r="D787">
        <v>19164.68</v>
      </c>
      <c r="E787">
        <v>19196.740000000002</v>
      </c>
      <c r="F787">
        <v>1214218</v>
      </c>
      <c r="P787"/>
      <c r="Q787"/>
      <c r="R787"/>
    </row>
    <row r="788" spans="1:18" x14ac:dyDescent="0.2">
      <c r="A788" s="310">
        <v>42852</v>
      </c>
      <c r="B788">
        <v>19205.59</v>
      </c>
      <c r="C788">
        <v>19281.7</v>
      </c>
      <c r="D788">
        <v>19199.59</v>
      </c>
      <c r="E788">
        <v>19251.87</v>
      </c>
      <c r="F788">
        <v>1203226</v>
      </c>
      <c r="P788"/>
      <c r="Q788"/>
      <c r="R788"/>
    </row>
    <row r="789" spans="1:18" x14ac:dyDescent="0.2">
      <c r="A789" s="310">
        <v>42851</v>
      </c>
      <c r="B789">
        <v>19184.919999999998</v>
      </c>
      <c r="C789">
        <v>19289.43</v>
      </c>
      <c r="D789">
        <v>19170.86</v>
      </c>
      <c r="E789">
        <v>19289.43</v>
      </c>
      <c r="F789">
        <v>1334327</v>
      </c>
      <c r="P789"/>
      <c r="Q789"/>
      <c r="R789"/>
    </row>
    <row r="790" spans="1:18" x14ac:dyDescent="0.2">
      <c r="A790" s="310">
        <v>42850</v>
      </c>
      <c r="B790">
        <v>18872.560000000001</v>
      </c>
      <c r="C790">
        <v>19109.759999999998</v>
      </c>
      <c r="D790">
        <v>18867.189999999999</v>
      </c>
      <c r="E790">
        <v>19079.330000000002</v>
      </c>
      <c r="F790">
        <v>1216765</v>
      </c>
      <c r="P790"/>
      <c r="Q790"/>
      <c r="R790"/>
    </row>
    <row r="791" spans="1:18" x14ac:dyDescent="0.2">
      <c r="A791" s="310">
        <v>42849</v>
      </c>
      <c r="B791">
        <v>18890.38</v>
      </c>
      <c r="C791">
        <v>18910.330000000002</v>
      </c>
      <c r="D791">
        <v>18840.13</v>
      </c>
      <c r="E791">
        <v>18875.88</v>
      </c>
      <c r="F791">
        <v>1010529</v>
      </c>
      <c r="P791"/>
      <c r="Q791"/>
      <c r="R791"/>
    </row>
    <row r="792" spans="1:18" x14ac:dyDescent="0.2">
      <c r="A792" s="310">
        <v>42846</v>
      </c>
      <c r="B792">
        <v>18591.82</v>
      </c>
      <c r="C792">
        <v>18648.28</v>
      </c>
      <c r="D792">
        <v>18542.419999999998</v>
      </c>
      <c r="E792">
        <v>18620.75</v>
      </c>
      <c r="F792">
        <v>1166996</v>
      </c>
      <c r="P792"/>
      <c r="Q792"/>
      <c r="R792"/>
    </row>
    <row r="793" spans="1:18" x14ac:dyDescent="0.2">
      <c r="A793" s="310">
        <v>42845</v>
      </c>
      <c r="B793">
        <v>18446.39</v>
      </c>
      <c r="C793">
        <v>18523.400000000001</v>
      </c>
      <c r="D793">
        <v>18420.82</v>
      </c>
      <c r="E793">
        <v>18430.490000000002</v>
      </c>
      <c r="F793">
        <v>1204996</v>
      </c>
      <c r="P793"/>
      <c r="Q793"/>
      <c r="R793"/>
    </row>
    <row r="794" spans="1:18" x14ac:dyDescent="0.2">
      <c r="A794" s="310">
        <v>42844</v>
      </c>
      <c r="B794">
        <v>18327.330000000002</v>
      </c>
      <c r="C794">
        <v>18467.73</v>
      </c>
      <c r="D794">
        <v>18327.330000000002</v>
      </c>
      <c r="E794">
        <v>18432.2</v>
      </c>
      <c r="F794">
        <v>1245203</v>
      </c>
      <c r="P794"/>
      <c r="Q794"/>
      <c r="R794"/>
    </row>
    <row r="795" spans="1:18" x14ac:dyDescent="0.2">
      <c r="A795" s="310">
        <v>42843</v>
      </c>
      <c r="B795">
        <v>18497.38</v>
      </c>
      <c r="C795">
        <v>18547.46</v>
      </c>
      <c r="D795">
        <v>18362.73</v>
      </c>
      <c r="E795">
        <v>18418.59</v>
      </c>
      <c r="F795">
        <v>961994</v>
      </c>
      <c r="P795"/>
      <c r="Q795"/>
      <c r="R795"/>
    </row>
    <row r="796" spans="1:18" x14ac:dyDescent="0.2">
      <c r="A796" s="310">
        <v>42842</v>
      </c>
      <c r="B796">
        <v>18239.84</v>
      </c>
      <c r="C796">
        <v>18361.439999999999</v>
      </c>
      <c r="D796">
        <v>18224.68</v>
      </c>
      <c r="E796">
        <v>18355.259999999998</v>
      </c>
      <c r="F796">
        <v>891286</v>
      </c>
      <c r="P796"/>
      <c r="Q796"/>
      <c r="R796"/>
    </row>
    <row r="797" spans="1:18" x14ac:dyDescent="0.2">
      <c r="A797" s="310">
        <v>42839</v>
      </c>
      <c r="B797">
        <v>18531.91</v>
      </c>
      <c r="C797">
        <v>18531.91</v>
      </c>
      <c r="D797">
        <v>18285.73</v>
      </c>
      <c r="E797">
        <v>18335.63</v>
      </c>
      <c r="F797">
        <v>1191122</v>
      </c>
      <c r="P797"/>
      <c r="Q797"/>
      <c r="R797"/>
    </row>
    <row r="798" spans="1:18" x14ac:dyDescent="0.2">
      <c r="A798" s="310">
        <v>42838</v>
      </c>
      <c r="B798">
        <v>18391.72</v>
      </c>
      <c r="C798">
        <v>18455.25</v>
      </c>
      <c r="D798">
        <v>18304.72</v>
      </c>
      <c r="E798">
        <v>18426.84</v>
      </c>
      <c r="F798">
        <v>1274806</v>
      </c>
      <c r="P798"/>
      <c r="Q798"/>
      <c r="R798"/>
    </row>
    <row r="799" spans="1:18" x14ac:dyDescent="0.2">
      <c r="A799" s="310">
        <v>42837</v>
      </c>
      <c r="B799">
        <v>18592.099999999999</v>
      </c>
      <c r="C799">
        <v>18602.5</v>
      </c>
      <c r="D799">
        <v>18460.59</v>
      </c>
      <c r="E799">
        <v>18552.61</v>
      </c>
      <c r="F799">
        <v>1199324</v>
      </c>
      <c r="P799"/>
      <c r="Q799"/>
      <c r="R799"/>
    </row>
    <row r="800" spans="1:18" x14ac:dyDescent="0.2">
      <c r="A800" s="310">
        <v>42836</v>
      </c>
      <c r="B800">
        <v>18717.55</v>
      </c>
      <c r="C800">
        <v>18767.7</v>
      </c>
      <c r="D800">
        <v>18661.86</v>
      </c>
      <c r="E800">
        <v>18747.87</v>
      </c>
      <c r="F800">
        <v>1082709</v>
      </c>
      <c r="P800"/>
      <c r="Q800"/>
      <c r="R800"/>
    </row>
    <row r="801" spans="1:18" x14ac:dyDescent="0.2">
      <c r="A801" s="310">
        <v>42835</v>
      </c>
      <c r="B801">
        <v>18800.22</v>
      </c>
      <c r="C801">
        <v>18850.8</v>
      </c>
      <c r="D801">
        <v>18762.7</v>
      </c>
      <c r="E801">
        <v>18797.88</v>
      </c>
      <c r="F801">
        <v>1112952</v>
      </c>
      <c r="P801"/>
      <c r="Q801"/>
      <c r="R801"/>
    </row>
    <row r="802" spans="1:18" x14ac:dyDescent="0.2">
      <c r="A802" s="310">
        <v>42832</v>
      </c>
      <c r="B802">
        <v>18714.98</v>
      </c>
      <c r="C802">
        <v>18785.73</v>
      </c>
      <c r="D802">
        <v>18517.43</v>
      </c>
      <c r="E802">
        <v>18664.63</v>
      </c>
      <c r="F802">
        <v>1615991</v>
      </c>
      <c r="P802"/>
      <c r="Q802"/>
      <c r="R802"/>
    </row>
    <row r="803" spans="1:18" x14ac:dyDescent="0.2">
      <c r="A803" s="310">
        <v>42831</v>
      </c>
      <c r="B803">
        <v>18754.37</v>
      </c>
      <c r="C803">
        <v>18797.439999999999</v>
      </c>
      <c r="D803">
        <v>18532.650000000001</v>
      </c>
      <c r="E803">
        <v>18597.060000000001</v>
      </c>
      <c r="F803">
        <v>1336046</v>
      </c>
      <c r="P803"/>
      <c r="Q803"/>
      <c r="R803"/>
    </row>
    <row r="804" spans="1:18" x14ac:dyDescent="0.2">
      <c r="A804" s="310">
        <v>42830</v>
      </c>
      <c r="B804">
        <v>18900.7</v>
      </c>
      <c r="C804">
        <v>18941.939999999999</v>
      </c>
      <c r="D804">
        <v>18773.939999999999</v>
      </c>
      <c r="E804">
        <v>18861.27</v>
      </c>
      <c r="F804">
        <v>1216084</v>
      </c>
      <c r="P804"/>
      <c r="Q804"/>
      <c r="R804"/>
    </row>
    <row r="805" spans="1:18" x14ac:dyDescent="0.2">
      <c r="A805" s="310">
        <v>42829</v>
      </c>
      <c r="B805">
        <v>18933.82</v>
      </c>
      <c r="C805">
        <v>18947.330000000002</v>
      </c>
      <c r="D805">
        <v>18703.63</v>
      </c>
      <c r="E805">
        <v>18810.25</v>
      </c>
      <c r="F805">
        <v>1469116</v>
      </c>
      <c r="P805"/>
      <c r="Q805"/>
      <c r="R805"/>
    </row>
    <row r="806" spans="1:18" x14ac:dyDescent="0.2">
      <c r="A806" s="310">
        <v>42828</v>
      </c>
      <c r="B806">
        <v>18988</v>
      </c>
      <c r="C806">
        <v>19068.62</v>
      </c>
      <c r="D806">
        <v>18920.52</v>
      </c>
      <c r="E806">
        <v>18983.23</v>
      </c>
      <c r="F806">
        <v>1341846</v>
      </c>
      <c r="P806"/>
      <c r="Q806"/>
      <c r="R806"/>
    </row>
    <row r="807" spans="1:18" x14ac:dyDescent="0.2">
      <c r="A807" s="310">
        <v>42825</v>
      </c>
      <c r="B807">
        <v>19170.419999999998</v>
      </c>
      <c r="C807">
        <v>19210.919999999998</v>
      </c>
      <c r="D807">
        <v>18909.259999999998</v>
      </c>
      <c r="E807">
        <v>18909.259999999998</v>
      </c>
      <c r="F807">
        <v>1491619</v>
      </c>
      <c r="P807"/>
      <c r="Q807"/>
      <c r="R807"/>
    </row>
    <row r="808" spans="1:18" x14ac:dyDescent="0.2">
      <c r="A808" s="310">
        <v>42824</v>
      </c>
      <c r="B808">
        <v>19150.82</v>
      </c>
      <c r="C808">
        <v>19218.080000000002</v>
      </c>
      <c r="D808">
        <v>19043.48</v>
      </c>
      <c r="E808">
        <v>19063.22</v>
      </c>
      <c r="F808">
        <v>1245041</v>
      </c>
      <c r="P808"/>
      <c r="Q808"/>
      <c r="R808"/>
    </row>
    <row r="809" spans="1:18" x14ac:dyDescent="0.2">
      <c r="A809" s="310">
        <v>42823</v>
      </c>
      <c r="B809">
        <v>19216.78</v>
      </c>
      <c r="C809">
        <v>19251.3</v>
      </c>
      <c r="D809">
        <v>19164.61</v>
      </c>
      <c r="E809">
        <v>19217.48</v>
      </c>
      <c r="F809">
        <v>1150772</v>
      </c>
      <c r="P809"/>
      <c r="Q809"/>
      <c r="R809"/>
    </row>
    <row r="810" spans="1:18" x14ac:dyDescent="0.2">
      <c r="A810" s="310">
        <v>42822</v>
      </c>
      <c r="B810">
        <v>19159.07</v>
      </c>
      <c r="C810">
        <v>19203.64</v>
      </c>
      <c r="D810">
        <v>19113.439999999999</v>
      </c>
      <c r="E810">
        <v>19202.87</v>
      </c>
      <c r="F810">
        <v>1223400</v>
      </c>
      <c r="P810"/>
      <c r="Q810"/>
      <c r="R810"/>
    </row>
    <row r="811" spans="1:18" x14ac:dyDescent="0.2">
      <c r="A811" s="310">
        <v>42821</v>
      </c>
      <c r="B811">
        <v>19071.189999999999</v>
      </c>
      <c r="C811">
        <v>19086.89</v>
      </c>
      <c r="D811">
        <v>18932.09</v>
      </c>
      <c r="E811">
        <v>18985.59</v>
      </c>
      <c r="F811">
        <v>1208282</v>
      </c>
      <c r="P811"/>
      <c r="Q811"/>
      <c r="R811"/>
    </row>
    <row r="812" spans="1:18" x14ac:dyDescent="0.2">
      <c r="A812" s="310">
        <v>42818</v>
      </c>
      <c r="B812">
        <v>19066.349999999999</v>
      </c>
      <c r="C812">
        <v>19296.05</v>
      </c>
      <c r="D812">
        <v>19060.64</v>
      </c>
      <c r="E812">
        <v>19262.53</v>
      </c>
      <c r="F812">
        <v>1276605</v>
      </c>
      <c r="P812"/>
      <c r="Q812"/>
      <c r="R812"/>
    </row>
    <row r="813" spans="1:18" x14ac:dyDescent="0.2">
      <c r="A813" s="310">
        <v>42817</v>
      </c>
      <c r="B813">
        <v>19048.84</v>
      </c>
      <c r="C813">
        <v>19105.11</v>
      </c>
      <c r="D813">
        <v>18973.75</v>
      </c>
      <c r="E813">
        <v>19085.310000000001</v>
      </c>
      <c r="F813">
        <v>1210211</v>
      </c>
      <c r="P813"/>
      <c r="Q813"/>
      <c r="R813"/>
    </row>
    <row r="814" spans="1:18" x14ac:dyDescent="0.2">
      <c r="A814" s="310">
        <v>42816</v>
      </c>
      <c r="B814">
        <v>19146.62</v>
      </c>
      <c r="C814">
        <v>19183.27</v>
      </c>
      <c r="D814">
        <v>19026.53</v>
      </c>
      <c r="E814">
        <v>19041.38</v>
      </c>
      <c r="F814">
        <v>1365868</v>
      </c>
      <c r="P814"/>
      <c r="Q814"/>
      <c r="R814"/>
    </row>
    <row r="815" spans="1:18" x14ac:dyDescent="0.2">
      <c r="A815" s="310">
        <v>42815</v>
      </c>
      <c r="B815">
        <v>19416.55</v>
      </c>
      <c r="C815">
        <v>19485.14</v>
      </c>
      <c r="D815">
        <v>19337.22</v>
      </c>
      <c r="E815">
        <v>19455.88</v>
      </c>
      <c r="F815">
        <v>1016683</v>
      </c>
      <c r="P815"/>
      <c r="Q815"/>
      <c r="R815"/>
    </row>
    <row r="816" spans="1:18" x14ac:dyDescent="0.2">
      <c r="A816" s="310">
        <v>42811</v>
      </c>
      <c r="B816">
        <v>19510.89</v>
      </c>
      <c r="C816">
        <v>19547.509999999998</v>
      </c>
      <c r="D816">
        <v>19487.919999999998</v>
      </c>
      <c r="E816">
        <v>19521.59</v>
      </c>
      <c r="F816">
        <v>1371075</v>
      </c>
      <c r="P816"/>
      <c r="Q816"/>
      <c r="R816"/>
    </row>
    <row r="817" spans="1:18" x14ac:dyDescent="0.2">
      <c r="A817" s="310">
        <v>42810</v>
      </c>
      <c r="B817">
        <v>19458.7</v>
      </c>
      <c r="C817">
        <v>19618.990000000002</v>
      </c>
      <c r="D817">
        <v>19454.169999999998</v>
      </c>
      <c r="E817">
        <v>19590.14</v>
      </c>
      <c r="F817">
        <v>1224831</v>
      </c>
      <c r="P817"/>
      <c r="Q817"/>
      <c r="R817"/>
    </row>
    <row r="818" spans="1:18" x14ac:dyDescent="0.2">
      <c r="A818" s="310">
        <v>42809</v>
      </c>
      <c r="B818">
        <v>19528.75</v>
      </c>
      <c r="C818">
        <v>19581.53</v>
      </c>
      <c r="D818">
        <v>19503.740000000002</v>
      </c>
      <c r="E818">
        <v>19577.38</v>
      </c>
      <c r="F818">
        <v>1156678</v>
      </c>
      <c r="P818"/>
      <c r="Q818"/>
      <c r="R818"/>
    </row>
    <row r="819" spans="1:18" x14ac:dyDescent="0.2">
      <c r="A819" s="310">
        <v>42808</v>
      </c>
      <c r="B819">
        <v>19634.29</v>
      </c>
      <c r="C819">
        <v>19637.55</v>
      </c>
      <c r="D819">
        <v>19599.62</v>
      </c>
      <c r="E819">
        <v>19609.5</v>
      </c>
      <c r="F819">
        <v>1232644</v>
      </c>
      <c r="P819"/>
      <c r="Q819"/>
      <c r="R819"/>
    </row>
    <row r="820" spans="1:18" x14ac:dyDescent="0.2">
      <c r="A820" s="310">
        <v>42807</v>
      </c>
      <c r="B820">
        <v>19545.740000000002</v>
      </c>
      <c r="C820">
        <v>19656.48</v>
      </c>
      <c r="D820">
        <v>19531.509999999998</v>
      </c>
      <c r="E820">
        <v>19633.75</v>
      </c>
      <c r="F820">
        <v>926135</v>
      </c>
      <c r="P820"/>
      <c r="Q820"/>
      <c r="R820"/>
    </row>
    <row r="821" spans="1:18" x14ac:dyDescent="0.2">
      <c r="A821" s="310">
        <v>42804</v>
      </c>
      <c r="B821">
        <v>19444.71</v>
      </c>
      <c r="C821">
        <v>19623.72</v>
      </c>
      <c r="D821">
        <v>19427.810000000001</v>
      </c>
      <c r="E821">
        <v>19604.61</v>
      </c>
      <c r="F821">
        <v>1553374</v>
      </c>
      <c r="P821"/>
      <c r="Q821"/>
      <c r="R821"/>
    </row>
    <row r="822" spans="1:18" x14ac:dyDescent="0.2">
      <c r="A822" s="310">
        <v>42803</v>
      </c>
      <c r="B822">
        <v>19343.060000000001</v>
      </c>
      <c r="C822">
        <v>19350.2</v>
      </c>
      <c r="D822">
        <v>19262.98</v>
      </c>
      <c r="E822">
        <v>19318.580000000002</v>
      </c>
      <c r="F822">
        <v>1010884</v>
      </c>
      <c r="P822"/>
      <c r="Q822"/>
      <c r="R822"/>
    </row>
    <row r="823" spans="1:18" x14ac:dyDescent="0.2">
      <c r="A823" s="310">
        <v>42802</v>
      </c>
      <c r="B823">
        <v>19308.53</v>
      </c>
      <c r="C823">
        <v>19326.400000000001</v>
      </c>
      <c r="D823">
        <v>19198.78</v>
      </c>
      <c r="E823">
        <v>19254.03</v>
      </c>
      <c r="F823">
        <v>1032329</v>
      </c>
      <c r="P823"/>
      <c r="Q823"/>
      <c r="R823"/>
    </row>
    <row r="824" spans="1:18" x14ac:dyDescent="0.2">
      <c r="A824" s="310">
        <v>42801</v>
      </c>
      <c r="B824">
        <v>19337.189999999999</v>
      </c>
      <c r="C824">
        <v>19375.09</v>
      </c>
      <c r="D824">
        <v>19317.099999999999</v>
      </c>
      <c r="E824">
        <v>19344.150000000001</v>
      </c>
      <c r="F824">
        <v>987811</v>
      </c>
      <c r="P824"/>
      <c r="Q824"/>
      <c r="R824"/>
    </row>
    <row r="825" spans="1:18" x14ac:dyDescent="0.2">
      <c r="A825" s="310">
        <v>42800</v>
      </c>
      <c r="B825">
        <v>19409.18</v>
      </c>
      <c r="C825">
        <v>19411.54</v>
      </c>
      <c r="D825">
        <v>19340.32</v>
      </c>
      <c r="E825">
        <v>19379.14</v>
      </c>
      <c r="F825">
        <v>880226</v>
      </c>
      <c r="P825"/>
      <c r="Q825"/>
      <c r="R825"/>
    </row>
    <row r="826" spans="1:18" x14ac:dyDescent="0.2">
      <c r="A826" s="310">
        <v>42797</v>
      </c>
      <c r="B826">
        <v>19551.34</v>
      </c>
      <c r="C826">
        <v>19587.79</v>
      </c>
      <c r="D826">
        <v>19392.75</v>
      </c>
      <c r="E826">
        <v>19469.169999999998</v>
      </c>
      <c r="F826">
        <v>1109548</v>
      </c>
      <c r="P826"/>
      <c r="Q826"/>
      <c r="R826"/>
    </row>
    <row r="827" spans="1:18" x14ac:dyDescent="0.2">
      <c r="A827" s="310">
        <v>42796</v>
      </c>
      <c r="B827">
        <v>19624.82</v>
      </c>
      <c r="C827">
        <v>19668.009999999998</v>
      </c>
      <c r="D827">
        <v>19564.8</v>
      </c>
      <c r="E827">
        <v>19564.8</v>
      </c>
      <c r="F827">
        <v>1462326</v>
      </c>
      <c r="P827"/>
      <c r="Q827"/>
      <c r="R827"/>
    </row>
    <row r="828" spans="1:18" x14ac:dyDescent="0.2">
      <c r="A828" s="310">
        <v>42795</v>
      </c>
      <c r="B828">
        <v>19226.939999999999</v>
      </c>
      <c r="C828">
        <v>19414.55</v>
      </c>
      <c r="D828">
        <v>19164.62</v>
      </c>
      <c r="E828">
        <v>19393.54</v>
      </c>
      <c r="F828">
        <v>1323280</v>
      </c>
      <c r="P828"/>
      <c r="Q828"/>
      <c r="R828"/>
    </row>
    <row r="829" spans="1:18" x14ac:dyDescent="0.2">
      <c r="A829" s="310">
        <v>42794</v>
      </c>
      <c r="B829">
        <v>19194.68</v>
      </c>
      <c r="C829">
        <v>19267.990000000002</v>
      </c>
      <c r="D829">
        <v>19118.990000000002</v>
      </c>
      <c r="E829">
        <v>19118.990000000002</v>
      </c>
      <c r="F829">
        <v>1328720</v>
      </c>
      <c r="P829"/>
      <c r="Q829"/>
      <c r="R829"/>
    </row>
    <row r="830" spans="1:18" x14ac:dyDescent="0.2">
      <c r="A830" s="310">
        <v>42793</v>
      </c>
      <c r="B830">
        <v>19130.509999999998</v>
      </c>
      <c r="C830">
        <v>19178.990000000002</v>
      </c>
      <c r="D830">
        <v>18995.55</v>
      </c>
      <c r="E830">
        <v>19107.47</v>
      </c>
      <c r="F830">
        <v>1241818</v>
      </c>
      <c r="P830"/>
      <c r="Q830"/>
      <c r="R830"/>
    </row>
    <row r="831" spans="1:18" x14ac:dyDescent="0.2">
      <c r="A831" s="310">
        <v>42790</v>
      </c>
      <c r="B831">
        <v>19232.11</v>
      </c>
      <c r="C831">
        <v>19381.099999999999</v>
      </c>
      <c r="D831">
        <v>19219.580000000002</v>
      </c>
      <c r="E831">
        <v>19283.54</v>
      </c>
      <c r="F831">
        <v>1488609</v>
      </c>
      <c r="P831"/>
      <c r="Q831"/>
      <c r="R831"/>
    </row>
    <row r="832" spans="1:18" x14ac:dyDescent="0.2">
      <c r="A832" s="310">
        <v>42789</v>
      </c>
      <c r="B832">
        <v>19379.919999999998</v>
      </c>
      <c r="C832">
        <v>19379.919999999998</v>
      </c>
      <c r="D832">
        <v>19262.63</v>
      </c>
      <c r="E832">
        <v>19371.46</v>
      </c>
      <c r="F832">
        <v>1408283</v>
      </c>
      <c r="P832"/>
      <c r="Q832"/>
      <c r="R832"/>
    </row>
    <row r="833" spans="1:18" x14ac:dyDescent="0.2">
      <c r="A833" s="310">
        <v>42788</v>
      </c>
      <c r="B833">
        <v>19419.22</v>
      </c>
      <c r="C833">
        <v>19419.22</v>
      </c>
      <c r="D833">
        <v>19329.28</v>
      </c>
      <c r="E833">
        <v>19379.87</v>
      </c>
      <c r="F833">
        <v>1567168</v>
      </c>
      <c r="P833"/>
      <c r="Q833"/>
      <c r="R833"/>
    </row>
    <row r="834" spans="1:18" x14ac:dyDescent="0.2">
      <c r="B834"/>
      <c r="P834"/>
      <c r="Q834"/>
      <c r="R834"/>
    </row>
    <row r="835" spans="1:18" x14ac:dyDescent="0.2">
      <c r="B835"/>
      <c r="P835"/>
      <c r="Q835"/>
      <c r="R835"/>
    </row>
    <row r="836" spans="1:18" x14ac:dyDescent="0.2">
      <c r="B836"/>
      <c r="P836"/>
      <c r="Q836"/>
      <c r="R836"/>
    </row>
    <row r="837" spans="1:18" x14ac:dyDescent="0.2">
      <c r="B837"/>
      <c r="P837"/>
      <c r="Q837"/>
      <c r="R837"/>
    </row>
    <row r="838" spans="1:18" x14ac:dyDescent="0.2">
      <c r="B838"/>
      <c r="P838"/>
      <c r="Q838"/>
      <c r="R838"/>
    </row>
    <row r="839" spans="1:18" x14ac:dyDescent="0.2">
      <c r="B839"/>
      <c r="P839"/>
      <c r="Q839"/>
      <c r="R839"/>
    </row>
    <row r="840" spans="1:18" x14ac:dyDescent="0.2">
      <c r="B840"/>
      <c r="P840"/>
      <c r="Q840"/>
      <c r="R840"/>
    </row>
    <row r="841" spans="1:18" x14ac:dyDescent="0.2">
      <c r="B841"/>
      <c r="P841"/>
      <c r="Q841"/>
      <c r="R841"/>
    </row>
    <row r="842" spans="1:18" x14ac:dyDescent="0.2">
      <c r="B842"/>
      <c r="P842"/>
      <c r="Q842"/>
      <c r="R842"/>
    </row>
    <row r="843" spans="1:18" x14ac:dyDescent="0.2">
      <c r="B843"/>
      <c r="P843"/>
      <c r="Q843"/>
      <c r="R843"/>
    </row>
    <row r="844" spans="1:18" x14ac:dyDescent="0.2">
      <c r="B844"/>
      <c r="P844"/>
      <c r="Q844"/>
      <c r="R844"/>
    </row>
    <row r="845" spans="1:18" x14ac:dyDescent="0.2">
      <c r="B845"/>
      <c r="P845"/>
      <c r="Q845"/>
      <c r="R845"/>
    </row>
    <row r="846" spans="1:18" x14ac:dyDescent="0.2">
      <c r="B846"/>
      <c r="P846"/>
      <c r="Q846"/>
      <c r="R846"/>
    </row>
    <row r="847" spans="1:18" x14ac:dyDescent="0.2">
      <c r="B847"/>
      <c r="P847"/>
      <c r="Q847"/>
      <c r="R847"/>
    </row>
    <row r="848" spans="1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C23" sqref="C23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40</v>
      </c>
      <c r="G8" s="150">
        <v>-2.5</v>
      </c>
    </row>
    <row r="9" spans="1:8" x14ac:dyDescent="0.2">
      <c r="B9" s="278" t="s">
        <v>1543</v>
      </c>
      <c r="C9" s="19">
        <v>0.9</v>
      </c>
      <c r="D9" s="18">
        <v>1</v>
      </c>
      <c r="E9" s="1"/>
      <c r="F9" s="4" t="s">
        <v>41</v>
      </c>
      <c r="G9" s="20">
        <v>15</v>
      </c>
      <c r="H9" s="1"/>
    </row>
    <row r="10" spans="1:8" x14ac:dyDescent="0.2">
      <c r="B10" s="278" t="s">
        <v>1546</v>
      </c>
      <c r="C10" s="19">
        <v>0.6</v>
      </c>
      <c r="D10" s="18">
        <v>1</v>
      </c>
      <c r="E10" s="12"/>
      <c r="F10" s="4" t="s">
        <v>1538</v>
      </c>
      <c r="G10" s="19">
        <v>2</v>
      </c>
      <c r="H10" s="1"/>
    </row>
    <row r="11" spans="1:8" x14ac:dyDescent="0.2">
      <c r="B11" s="277" t="s">
        <v>1544</v>
      </c>
      <c r="C11" s="18">
        <v>0</v>
      </c>
      <c r="D11" s="19">
        <v>0.1</v>
      </c>
      <c r="E11" s="1" t="s">
        <v>18</v>
      </c>
    </row>
    <row r="12" spans="1:8" x14ac:dyDescent="0.2">
      <c r="B12" s="277" t="s">
        <v>1545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6" t="s">
        <v>37</v>
      </c>
      <c r="C17" s="405" t="s">
        <v>977</v>
      </c>
      <c r="D17" s="406"/>
      <c r="E17" s="406"/>
      <c r="F17" s="406"/>
      <c r="G17" s="407"/>
    </row>
    <row r="18" spans="2:9" x14ac:dyDescent="0.2">
      <c r="B18" s="276" t="s">
        <v>36</v>
      </c>
      <c r="C18" s="408" t="str">
        <f>C17 &amp; "\master\" &amp; H18</f>
        <v>G:\Stock\pairs_trade\pair_trade\stock_data\master\master.csv</v>
      </c>
      <c r="D18" s="409"/>
      <c r="E18" s="409"/>
      <c r="F18" s="409"/>
      <c r="G18" s="409"/>
      <c r="H18" s="403" t="s">
        <v>494</v>
      </c>
      <c r="I18" s="404"/>
    </row>
    <row r="19" spans="2:9" x14ac:dyDescent="0.2">
      <c r="B19" s="276" t="s">
        <v>237</v>
      </c>
      <c r="C19" s="410" t="str">
        <f>C17 &amp; "\master\" &amp; H19</f>
        <v>G:\Stock\pairs_trade\pair_trade\stock_data\master\fiscal_data.csv</v>
      </c>
      <c r="D19" s="411"/>
      <c r="E19" s="411"/>
      <c r="F19" s="411"/>
      <c r="G19" s="411"/>
      <c r="H19" s="403" t="s">
        <v>493</v>
      </c>
      <c r="I19" s="404"/>
    </row>
    <row r="20" spans="2:9" x14ac:dyDescent="0.2">
      <c r="B20" s="276" t="s">
        <v>555</v>
      </c>
      <c r="C20" s="181" t="str">
        <f>C17 &amp; "\master\" &amp; H20</f>
        <v>G:\Stock\pairs_trade\pair_trade\stock_data\master\gyakunipo_data.csv</v>
      </c>
      <c r="D20" s="182"/>
      <c r="E20" s="182"/>
      <c r="F20" s="182"/>
      <c r="G20" s="182"/>
      <c r="H20" s="403" t="s">
        <v>556</v>
      </c>
      <c r="I20" s="404"/>
    </row>
    <row r="21" spans="2:9" x14ac:dyDescent="0.2">
      <c r="B21" s="276" t="s">
        <v>975</v>
      </c>
      <c r="C21" s="181" t="str">
        <f>C17 &amp; "\" &amp; H21</f>
        <v>G:\Stock\pairs_trade\pair_trade\stock_data\trade</v>
      </c>
      <c r="D21" s="182"/>
      <c r="E21" s="182"/>
      <c r="F21" s="182"/>
      <c r="G21" s="182"/>
      <c r="H21" s="403" t="s">
        <v>976</v>
      </c>
      <c r="I21" s="404"/>
    </row>
    <row r="22" spans="2:9" x14ac:dyDescent="0.2">
      <c r="B22" s="276" t="s">
        <v>1065</v>
      </c>
      <c r="C22" s="255" t="str">
        <f>C17 &amp; "\" &amp; H22</f>
        <v>G:\Stock\pairs_trade\pair_trade\stock_data\result</v>
      </c>
      <c r="D22" s="256"/>
      <c r="E22" s="256"/>
      <c r="F22" s="256"/>
      <c r="G22" s="256"/>
      <c r="H22" s="403" t="s">
        <v>1064</v>
      </c>
      <c r="I22" s="404"/>
    </row>
    <row r="23" spans="2:9" s="106" customFormat="1" x14ac:dyDescent="0.2">
      <c r="B23" s="276" t="s">
        <v>2359</v>
      </c>
      <c r="C23" s="339" t="str">
        <f>C17 &amp; "\"  &amp; H23</f>
        <v>G:\Stock\pairs_trade\pair_trade\stock_data\$MNK.csv</v>
      </c>
      <c r="D23" s="340"/>
      <c r="E23" s="340"/>
      <c r="F23" s="340"/>
      <c r="G23" s="340"/>
      <c r="H23" s="403" t="s">
        <v>2360</v>
      </c>
      <c r="I23" s="404"/>
    </row>
    <row r="24" spans="2:9" x14ac:dyDescent="0.2">
      <c r="B24" s="4" t="s">
        <v>1539</v>
      </c>
      <c r="C24" s="275" t="s">
        <v>1541</v>
      </c>
      <c r="D24" t="s">
        <v>1540</v>
      </c>
    </row>
    <row r="26" spans="2:9" x14ac:dyDescent="0.2">
      <c r="B26" s="268" t="s">
        <v>1547</v>
      </c>
    </row>
    <row r="27" spans="2:9" x14ac:dyDescent="0.2">
      <c r="B27" s="4" t="s">
        <v>1548</v>
      </c>
      <c r="C27" s="275" t="s">
        <v>1541</v>
      </c>
      <c r="D27" s="106" t="s">
        <v>1540</v>
      </c>
    </row>
  </sheetData>
  <mergeCells count="9"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C37" sqref="C37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18" t="s">
        <v>542</v>
      </c>
      <c r="F2" s="416" t="s">
        <v>961</v>
      </c>
      <c r="G2" s="413"/>
      <c r="H2" s="413"/>
      <c r="I2" s="413"/>
      <c r="J2" s="413"/>
      <c r="K2" s="413"/>
      <c r="L2" s="178"/>
      <c r="M2" s="178"/>
      <c r="N2" s="177"/>
      <c r="O2" s="417" t="s">
        <v>200</v>
      </c>
      <c r="P2" s="413"/>
      <c r="Q2" s="413"/>
      <c r="R2" s="413"/>
      <c r="S2" s="413"/>
      <c r="T2" s="413"/>
      <c r="U2" s="413"/>
      <c r="V2" s="413"/>
      <c r="W2" s="414"/>
      <c r="X2" s="412" t="s">
        <v>531</v>
      </c>
      <c r="Y2" s="413"/>
      <c r="Z2" s="413"/>
      <c r="AA2" s="413"/>
      <c r="AB2" s="413"/>
      <c r="AC2" s="413"/>
      <c r="AD2" s="413"/>
      <c r="AE2" s="414"/>
      <c r="AF2" s="415" t="s">
        <v>201</v>
      </c>
      <c r="AG2" s="413"/>
      <c r="AH2" s="413"/>
      <c r="AI2" s="413"/>
      <c r="AJ2" s="413"/>
      <c r="AK2" s="413"/>
      <c r="AL2" s="413"/>
      <c r="AM2" s="413"/>
      <c r="AN2" s="413"/>
      <c r="AO2" s="414"/>
      <c r="AP2" s="111" t="s">
        <v>1040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419"/>
      <c r="F3" s="109" t="s">
        <v>202</v>
      </c>
      <c r="G3" s="125" t="s">
        <v>203</v>
      </c>
      <c r="H3" s="125" t="s">
        <v>204</v>
      </c>
      <c r="I3" s="125" t="s">
        <v>205</v>
      </c>
      <c r="J3" s="125" t="s">
        <v>206</v>
      </c>
      <c r="K3" s="176" t="s">
        <v>1953</v>
      </c>
      <c r="L3" s="176" t="s">
        <v>541</v>
      </c>
      <c r="M3" s="176"/>
      <c r="N3" s="126"/>
      <c r="O3" s="110" t="s">
        <v>202</v>
      </c>
      <c r="P3" s="114" t="s">
        <v>203</v>
      </c>
      <c r="Q3" s="114" t="s">
        <v>204</v>
      </c>
      <c r="R3" s="114" t="s">
        <v>205</v>
      </c>
      <c r="S3" s="114" t="s">
        <v>206</v>
      </c>
      <c r="T3" s="179" t="s">
        <v>966</v>
      </c>
      <c r="U3" s="179" t="s">
        <v>541</v>
      </c>
      <c r="V3" s="179"/>
      <c r="W3" s="115"/>
      <c r="X3" s="116" t="s">
        <v>532</v>
      </c>
      <c r="Y3" s="117" t="s">
        <v>533</v>
      </c>
      <c r="Z3" s="180" t="s">
        <v>967</v>
      </c>
      <c r="AA3" s="180" t="s">
        <v>968</v>
      </c>
      <c r="AB3" s="180" t="s">
        <v>957</v>
      </c>
      <c r="AC3" s="180" t="s">
        <v>1075</v>
      </c>
      <c r="AD3" s="117" t="s">
        <v>1076</v>
      </c>
      <c r="AE3" s="118"/>
      <c r="AF3" s="119" t="s">
        <v>958</v>
      </c>
      <c r="AG3" s="120" t="s">
        <v>207</v>
      </c>
      <c r="AH3" s="108" t="s">
        <v>208</v>
      </c>
      <c r="AI3" s="108" t="s">
        <v>209</v>
      </c>
      <c r="AJ3" s="108" t="s">
        <v>210</v>
      </c>
      <c r="AK3" s="120" t="s">
        <v>211</v>
      </c>
      <c r="AL3" s="120" t="s">
        <v>212</v>
      </c>
      <c r="AM3" s="108"/>
      <c r="AN3" s="120"/>
      <c r="AO3" s="121"/>
      <c r="AP3" s="122" t="s">
        <v>534</v>
      </c>
      <c r="AQ3" s="123" t="s">
        <v>1542</v>
      </c>
      <c r="AR3" s="123" t="s">
        <v>535</v>
      </c>
      <c r="AS3" s="149" t="s">
        <v>213</v>
      </c>
    </row>
    <row r="4" spans="1:52" s="279" customFormat="1" ht="15" customHeight="1" x14ac:dyDescent="0.2">
      <c r="A4" s="124" t="s">
        <v>1295</v>
      </c>
      <c r="B4" s="124" t="s">
        <v>1296</v>
      </c>
      <c r="C4" s="124" t="s">
        <v>1297</v>
      </c>
      <c r="D4"/>
      <c r="E4">
        <v>1</v>
      </c>
      <c r="F4">
        <v>5463</v>
      </c>
      <c r="G4" t="s">
        <v>64</v>
      </c>
      <c r="H4" t="s">
        <v>1301</v>
      </c>
      <c r="I4">
        <v>2843</v>
      </c>
      <c r="J4">
        <v>300</v>
      </c>
      <c r="K4"/>
      <c r="L4" s="184">
        <v>0.05</v>
      </c>
      <c r="M4"/>
      <c r="N4"/>
      <c r="O4">
        <v>3291</v>
      </c>
      <c r="P4" t="s">
        <v>56</v>
      </c>
      <c r="Q4" t="s">
        <v>1268</v>
      </c>
      <c r="R4">
        <v>1631</v>
      </c>
      <c r="S4">
        <v>500</v>
      </c>
      <c r="T4"/>
      <c r="U4"/>
      <c r="V4"/>
      <c r="W4"/>
      <c r="X4">
        <v>-1.8206529667962199</v>
      </c>
      <c r="Y4">
        <v>-6.11</v>
      </c>
      <c r="Z4">
        <v>852900</v>
      </c>
      <c r="AA4">
        <v>815500</v>
      </c>
      <c r="AB4">
        <v>4.3899999999999997</v>
      </c>
      <c r="AC4">
        <v>2.1323995329623102</v>
      </c>
      <c r="AD4" t="s">
        <v>1294</v>
      </c>
      <c r="AE4"/>
      <c r="AF4">
        <v>430578</v>
      </c>
      <c r="AG4">
        <v>22662</v>
      </c>
      <c r="AH4" s="273">
        <v>19</v>
      </c>
      <c r="AI4" s="273">
        <v>14</v>
      </c>
      <c r="AJ4" s="273" t="s">
        <v>2332</v>
      </c>
      <c r="AK4">
        <v>73.680000000000007</v>
      </c>
      <c r="AL4">
        <v>12</v>
      </c>
      <c r="AM4"/>
      <c r="AN4"/>
      <c r="AO4"/>
      <c r="AP4">
        <v>0.78954393855640104</v>
      </c>
      <c r="AQ4">
        <v>0.91192524860828805</v>
      </c>
      <c r="AR4">
        <v>1.97799734998605E-2</v>
      </c>
      <c r="AS4">
        <v>8.3184651155265296E-5</v>
      </c>
      <c r="AT4"/>
      <c r="AU4"/>
      <c r="AV4"/>
      <c r="AW4"/>
      <c r="AX4"/>
      <c r="AY4"/>
      <c r="AZ4"/>
    </row>
    <row r="5" spans="1:52" s="133" customFormat="1" x14ac:dyDescent="0.2">
      <c r="A5" s="124" t="s">
        <v>1295</v>
      </c>
      <c r="B5" s="124" t="s">
        <v>1296</v>
      </c>
      <c r="C5" s="124" t="s">
        <v>1297</v>
      </c>
      <c r="D5"/>
      <c r="E5">
        <v>2</v>
      </c>
      <c r="F5">
        <v>7012</v>
      </c>
      <c r="G5" t="s">
        <v>1468</v>
      </c>
      <c r="H5" t="s">
        <v>1264</v>
      </c>
      <c r="I5">
        <v>2205</v>
      </c>
      <c r="J5">
        <v>400</v>
      </c>
      <c r="K5"/>
      <c r="L5"/>
      <c r="M5"/>
      <c r="N5"/>
      <c r="O5">
        <v>7167</v>
      </c>
      <c r="P5" t="s">
        <v>1333</v>
      </c>
      <c r="Q5" t="s">
        <v>1303</v>
      </c>
      <c r="R5">
        <v>233</v>
      </c>
      <c r="S5">
        <v>3800</v>
      </c>
      <c r="T5"/>
      <c r="U5"/>
      <c r="V5"/>
      <c r="W5"/>
      <c r="X5">
        <v>2.0703048829903099</v>
      </c>
      <c r="Y5">
        <v>5.57</v>
      </c>
      <c r="Z5">
        <v>882000</v>
      </c>
      <c r="AA5">
        <v>885400</v>
      </c>
      <c r="AB5">
        <v>0.39</v>
      </c>
      <c r="AC5">
        <v>2.1204543841383501</v>
      </c>
      <c r="AD5" t="s">
        <v>1294</v>
      </c>
      <c r="AE5"/>
      <c r="AF5">
        <v>298067</v>
      </c>
      <c r="AG5">
        <v>17533</v>
      </c>
      <c r="AH5" s="273">
        <v>17</v>
      </c>
      <c r="AI5" s="273">
        <v>12</v>
      </c>
      <c r="AJ5" s="273" t="s">
        <v>2333</v>
      </c>
      <c r="AK5">
        <v>70.59</v>
      </c>
      <c r="AL5">
        <v>14</v>
      </c>
      <c r="AM5"/>
      <c r="AN5"/>
      <c r="AO5"/>
      <c r="AP5">
        <v>0.91484598724382804</v>
      </c>
      <c r="AQ5">
        <v>0.92115576018532297</v>
      </c>
      <c r="AR5">
        <v>7.8251386483278798E-2</v>
      </c>
      <c r="AS5">
        <v>1.34102778123659E-2</v>
      </c>
      <c r="AT5"/>
      <c r="AU5"/>
      <c r="AV5"/>
      <c r="AW5"/>
      <c r="AX5"/>
      <c r="AY5"/>
      <c r="AZ5"/>
    </row>
    <row r="6" spans="1:52" s="133" customFormat="1" x14ac:dyDescent="0.2">
      <c r="A6" s="124" t="s">
        <v>1295</v>
      </c>
      <c r="B6" s="124" t="s">
        <v>1296</v>
      </c>
      <c r="C6" s="124" t="s">
        <v>1297</v>
      </c>
      <c r="D6"/>
      <c r="E6">
        <v>3</v>
      </c>
      <c r="F6">
        <v>7182</v>
      </c>
      <c r="G6" t="s">
        <v>1363</v>
      </c>
      <c r="H6" t="s">
        <v>1303</v>
      </c>
      <c r="I6">
        <v>1009</v>
      </c>
      <c r="J6">
        <v>1100</v>
      </c>
      <c r="K6"/>
      <c r="L6"/>
      <c r="M6"/>
      <c r="N6"/>
      <c r="O6">
        <v>2267</v>
      </c>
      <c r="P6" t="s">
        <v>1491</v>
      </c>
      <c r="Q6" t="s">
        <v>1274</v>
      </c>
      <c r="R6">
        <v>5410</v>
      </c>
      <c r="S6">
        <v>200</v>
      </c>
      <c r="T6"/>
      <c r="U6"/>
      <c r="V6"/>
      <c r="W6"/>
      <c r="X6">
        <v>-1.85255447538652</v>
      </c>
      <c r="Y6">
        <v>-7.16</v>
      </c>
      <c r="Z6">
        <v>1109900</v>
      </c>
      <c r="AA6">
        <v>1082000</v>
      </c>
      <c r="AB6">
        <v>2.58</v>
      </c>
      <c r="AC6">
        <v>1.99476344626908</v>
      </c>
      <c r="AD6" t="s">
        <v>1294</v>
      </c>
      <c r="AE6"/>
      <c r="AF6">
        <v>293780</v>
      </c>
      <c r="AG6">
        <v>16321</v>
      </c>
      <c r="AH6" s="273">
        <v>18</v>
      </c>
      <c r="AI6" s="273">
        <v>13</v>
      </c>
      <c r="AJ6" s="273" t="s">
        <v>2334</v>
      </c>
      <c r="AK6">
        <v>72.22</v>
      </c>
      <c r="AL6">
        <v>13</v>
      </c>
      <c r="AM6"/>
      <c r="AN6"/>
      <c r="AO6"/>
      <c r="AP6">
        <v>0.78898551759220203</v>
      </c>
      <c r="AQ6">
        <v>0.93482075104324402</v>
      </c>
      <c r="AR6">
        <v>0.480253752126094</v>
      </c>
      <c r="AS6">
        <v>2.1773534659952101E-2</v>
      </c>
      <c r="AT6"/>
      <c r="AU6"/>
      <c r="AV6"/>
      <c r="AW6"/>
      <c r="AX6"/>
      <c r="AY6"/>
      <c r="AZ6"/>
    </row>
    <row r="7" spans="1:52" s="133" customFormat="1" x14ac:dyDescent="0.2">
      <c r="A7" s="124" t="s">
        <v>1295</v>
      </c>
      <c r="B7" s="124" t="s">
        <v>1296</v>
      </c>
      <c r="C7" s="124" t="s">
        <v>1297</v>
      </c>
      <c r="D7"/>
      <c r="E7">
        <v>4</v>
      </c>
      <c r="F7">
        <v>5991</v>
      </c>
      <c r="G7" t="s">
        <v>1077</v>
      </c>
      <c r="H7" t="s">
        <v>1446</v>
      </c>
      <c r="I7">
        <v>905</v>
      </c>
      <c r="J7">
        <v>1100</v>
      </c>
      <c r="K7"/>
      <c r="L7" s="184">
        <v>0.05</v>
      </c>
      <c r="M7"/>
      <c r="N7"/>
      <c r="O7">
        <v>6371</v>
      </c>
      <c r="P7" t="s">
        <v>1409</v>
      </c>
      <c r="Q7" t="s">
        <v>1259</v>
      </c>
      <c r="R7">
        <v>3215</v>
      </c>
      <c r="S7">
        <v>300</v>
      </c>
      <c r="T7"/>
      <c r="U7"/>
      <c r="V7"/>
      <c r="W7"/>
      <c r="X7">
        <v>2.4656965758058802</v>
      </c>
      <c r="Y7">
        <v>8.23</v>
      </c>
      <c r="Z7">
        <v>995500</v>
      </c>
      <c r="AA7">
        <v>964500</v>
      </c>
      <c r="AB7">
        <v>3.21</v>
      </c>
      <c r="AC7">
        <v>2.68914499586135</v>
      </c>
      <c r="AD7" t="s">
        <v>1294</v>
      </c>
      <c r="AE7"/>
      <c r="AF7">
        <v>242818</v>
      </c>
      <c r="AG7">
        <v>12141</v>
      </c>
      <c r="AH7" s="273">
        <v>20</v>
      </c>
      <c r="AI7" s="273">
        <v>11</v>
      </c>
      <c r="AJ7" s="273" t="s">
        <v>2335</v>
      </c>
      <c r="AK7">
        <v>55</v>
      </c>
      <c r="AL7">
        <v>13</v>
      </c>
      <c r="AM7"/>
      <c r="AN7"/>
      <c r="AO7"/>
      <c r="AP7">
        <v>0.92766554358180098</v>
      </c>
      <c r="AQ7">
        <v>0.91995438376412497</v>
      </c>
      <c r="AR7">
        <v>3.8914591078011901E-2</v>
      </c>
      <c r="AS7">
        <v>5.2635339325439196E-3</v>
      </c>
      <c r="AT7"/>
      <c r="AU7"/>
      <c r="AV7"/>
      <c r="AW7"/>
      <c r="AX7"/>
      <c r="AY7"/>
      <c r="AZ7"/>
    </row>
    <row r="8" spans="1:52" s="279" customFormat="1" x14ac:dyDescent="0.2">
      <c r="A8" s="124" t="s">
        <v>1295</v>
      </c>
      <c r="B8" s="124" t="s">
        <v>1296</v>
      </c>
      <c r="C8" s="124" t="s">
        <v>1297</v>
      </c>
      <c r="D8"/>
      <c r="E8">
        <v>5</v>
      </c>
      <c r="F8">
        <v>7267</v>
      </c>
      <c r="G8" t="s">
        <v>58</v>
      </c>
      <c r="H8" t="s">
        <v>1264</v>
      </c>
      <c r="I8">
        <v>3039</v>
      </c>
      <c r="J8">
        <v>300</v>
      </c>
      <c r="K8"/>
      <c r="L8" s="184">
        <v>0.05</v>
      </c>
      <c r="M8"/>
      <c r="N8"/>
      <c r="O8">
        <v>7186</v>
      </c>
      <c r="P8" t="s">
        <v>543</v>
      </c>
      <c r="Q8" t="s">
        <v>1303</v>
      </c>
      <c r="R8">
        <v>420</v>
      </c>
      <c r="S8">
        <v>2200</v>
      </c>
      <c r="T8"/>
      <c r="U8"/>
      <c r="V8"/>
      <c r="W8"/>
      <c r="X8">
        <v>-2.0904489361790302</v>
      </c>
      <c r="Y8">
        <v>-4.8099999999999996</v>
      </c>
      <c r="Z8">
        <v>911700</v>
      </c>
      <c r="AA8">
        <v>924000</v>
      </c>
      <c r="AB8">
        <v>1.35</v>
      </c>
      <c r="AC8">
        <v>2.2061751736758901</v>
      </c>
      <c r="AD8" t="s">
        <v>1294</v>
      </c>
      <c r="AE8"/>
      <c r="AF8">
        <v>213657</v>
      </c>
      <c r="AG8">
        <v>15261</v>
      </c>
      <c r="AH8" s="273">
        <v>14</v>
      </c>
      <c r="AI8" s="273">
        <v>9</v>
      </c>
      <c r="AJ8" s="273" t="s">
        <v>2336</v>
      </c>
      <c r="AK8">
        <v>64.290000000000006</v>
      </c>
      <c r="AL8">
        <v>15</v>
      </c>
      <c r="AM8"/>
      <c r="AN8"/>
      <c r="AO8"/>
      <c r="AP8">
        <v>0.85278715163983498</v>
      </c>
      <c r="AQ8">
        <v>0.93485527200548302</v>
      </c>
      <c r="AR8">
        <v>3.01693829630473E-2</v>
      </c>
      <c r="AS8">
        <v>4.4760378394416798E-3</v>
      </c>
      <c r="AT8"/>
      <c r="AU8"/>
      <c r="AV8"/>
      <c r="AW8"/>
      <c r="AX8"/>
      <c r="AY8"/>
      <c r="AZ8"/>
    </row>
    <row r="9" spans="1:52" s="279" customFormat="1" x14ac:dyDescent="0.2">
      <c r="A9" s="124" t="s">
        <v>1295</v>
      </c>
      <c r="B9" s="124" t="s">
        <v>1296</v>
      </c>
      <c r="C9" s="124" t="s">
        <v>1297</v>
      </c>
      <c r="D9"/>
      <c r="E9">
        <v>6</v>
      </c>
      <c r="F9">
        <v>5233</v>
      </c>
      <c r="G9" t="s">
        <v>1447</v>
      </c>
      <c r="H9" t="s">
        <v>1246</v>
      </c>
      <c r="I9">
        <v>2913</v>
      </c>
      <c r="J9">
        <v>300</v>
      </c>
      <c r="K9"/>
      <c r="L9"/>
      <c r="M9"/>
      <c r="N9"/>
      <c r="O9">
        <v>7189</v>
      </c>
      <c r="P9" t="s">
        <v>42</v>
      </c>
      <c r="Q9" t="s">
        <v>1303</v>
      </c>
      <c r="R9">
        <v>679</v>
      </c>
      <c r="S9">
        <v>1300</v>
      </c>
      <c r="T9"/>
      <c r="U9"/>
      <c r="V9"/>
      <c r="W9"/>
      <c r="X9">
        <v>1.9413733389818599</v>
      </c>
      <c r="Y9">
        <v>8.57</v>
      </c>
      <c r="Z9">
        <v>873900</v>
      </c>
      <c r="AA9">
        <v>882700</v>
      </c>
      <c r="AB9">
        <v>1.01</v>
      </c>
      <c r="AC9">
        <v>2.1826299575110601</v>
      </c>
      <c r="AD9" t="s">
        <v>1294</v>
      </c>
      <c r="AE9"/>
      <c r="AF9">
        <v>180704</v>
      </c>
      <c r="AG9">
        <v>9035</v>
      </c>
      <c r="AH9" s="273">
        <v>20</v>
      </c>
      <c r="AI9" s="273">
        <v>11</v>
      </c>
      <c r="AJ9" s="273" t="s">
        <v>2082</v>
      </c>
      <c r="AK9">
        <v>55</v>
      </c>
      <c r="AL9">
        <v>12</v>
      </c>
      <c r="AM9"/>
      <c r="AN9"/>
      <c r="AO9"/>
      <c r="AP9">
        <v>0.90483810742422099</v>
      </c>
      <c r="AQ9">
        <v>0.95149971120480503</v>
      </c>
      <c r="AR9">
        <v>0.18982271130733799</v>
      </c>
      <c r="AS9">
        <v>1.07995920819411E-2</v>
      </c>
      <c r="AT9"/>
      <c r="AU9"/>
      <c r="AV9"/>
      <c r="AW9"/>
      <c r="AX9"/>
      <c r="AY9"/>
      <c r="AZ9"/>
    </row>
    <row r="10" spans="1:52" s="133" customFormat="1" x14ac:dyDescent="0.2">
      <c r="A10" s="124" t="s">
        <v>1295</v>
      </c>
      <c r="B10" s="124" t="s">
        <v>1296</v>
      </c>
      <c r="C10" s="124" t="s">
        <v>1297</v>
      </c>
      <c r="D10"/>
      <c r="E10">
        <v>7</v>
      </c>
      <c r="F10">
        <v>6134</v>
      </c>
      <c r="G10" t="s">
        <v>1471</v>
      </c>
      <c r="H10" t="s">
        <v>1259</v>
      </c>
      <c r="I10">
        <v>1870</v>
      </c>
      <c r="J10">
        <v>500</v>
      </c>
      <c r="K10"/>
      <c r="L10"/>
      <c r="M10"/>
      <c r="N10"/>
      <c r="O10">
        <v>3086</v>
      </c>
      <c r="P10" t="s">
        <v>619</v>
      </c>
      <c r="Q10" t="s">
        <v>1272</v>
      </c>
      <c r="R10">
        <v>1287</v>
      </c>
      <c r="S10">
        <v>700</v>
      </c>
      <c r="T10"/>
      <c r="U10" s="184">
        <v>0.05</v>
      </c>
      <c r="V10"/>
      <c r="W10"/>
      <c r="X10">
        <v>-2.0848457920172101</v>
      </c>
      <c r="Y10">
        <v>-8.0299999999999994</v>
      </c>
      <c r="Z10">
        <v>935000</v>
      </c>
      <c r="AA10">
        <v>900900</v>
      </c>
      <c r="AB10">
        <v>3.65</v>
      </c>
      <c r="AC10">
        <v>2.7640619892518399</v>
      </c>
      <c r="AD10" t="s">
        <v>1294</v>
      </c>
      <c r="AE10"/>
      <c r="AF10">
        <v>151761</v>
      </c>
      <c r="AG10">
        <v>7987</v>
      </c>
      <c r="AH10" s="273">
        <v>19</v>
      </c>
      <c r="AI10" s="273">
        <v>11</v>
      </c>
      <c r="AJ10" s="273" t="s">
        <v>2130</v>
      </c>
      <c r="AK10">
        <v>57.89</v>
      </c>
      <c r="AL10">
        <v>11</v>
      </c>
      <c r="AM10"/>
      <c r="AN10"/>
      <c r="AO10"/>
      <c r="AP10">
        <v>0.79031965261320203</v>
      </c>
      <c r="AQ10">
        <v>0.92059456818096896</v>
      </c>
      <c r="AR10">
        <v>4.2945328251154803E-2</v>
      </c>
      <c r="AS10">
        <v>1.0155511831318E-3</v>
      </c>
      <c r="AT10"/>
      <c r="AU10"/>
      <c r="AV10"/>
      <c r="AW10"/>
      <c r="AX10"/>
      <c r="AY10"/>
      <c r="AZ10"/>
    </row>
    <row r="11" spans="1:52" s="133" customFormat="1" x14ac:dyDescent="0.2">
      <c r="A11" s="285" t="s">
        <v>1295</v>
      </c>
      <c r="B11" s="285" t="s">
        <v>1296</v>
      </c>
      <c r="C11" s="285" t="s">
        <v>1297</v>
      </c>
      <c r="E11" s="133">
        <v>8</v>
      </c>
      <c r="F11" s="283">
        <v>8316</v>
      </c>
      <c r="G11" s="133" t="s">
        <v>1465</v>
      </c>
      <c r="H11" s="133" t="s">
        <v>1303</v>
      </c>
      <c r="I11" s="133">
        <v>3754</v>
      </c>
      <c r="J11" s="133">
        <v>200</v>
      </c>
      <c r="O11" s="283">
        <v>8385</v>
      </c>
      <c r="P11" s="133" t="s">
        <v>886</v>
      </c>
      <c r="Q11" s="133" t="s">
        <v>1303</v>
      </c>
      <c r="R11" s="133">
        <v>537</v>
      </c>
      <c r="S11" s="133">
        <v>1400</v>
      </c>
      <c r="X11" s="133">
        <v>2.0131306834128799</v>
      </c>
      <c r="Y11" s="133">
        <v>4.12</v>
      </c>
      <c r="Z11" s="133">
        <v>750800</v>
      </c>
      <c r="AA11" s="133">
        <v>751800</v>
      </c>
      <c r="AB11" s="133">
        <v>0.13</v>
      </c>
      <c r="AC11" s="133">
        <v>2.2406937693392002</v>
      </c>
      <c r="AD11" s="133" t="s">
        <v>1294</v>
      </c>
      <c r="AF11" s="133">
        <v>143183</v>
      </c>
      <c r="AG11" s="133">
        <v>8949</v>
      </c>
      <c r="AH11" s="284">
        <v>16</v>
      </c>
      <c r="AI11" s="284">
        <v>9</v>
      </c>
      <c r="AJ11" s="284" t="s">
        <v>2083</v>
      </c>
      <c r="AK11" s="133">
        <v>56.25</v>
      </c>
      <c r="AL11" s="133">
        <v>16</v>
      </c>
      <c r="AP11" s="133">
        <v>0.93920787618611301</v>
      </c>
      <c r="AQ11" s="133">
        <v>0.90072351244572801</v>
      </c>
      <c r="AR11" s="133">
        <v>1.45330669669902E-3</v>
      </c>
      <c r="AS11" s="133">
        <v>1.9026721073717601E-2</v>
      </c>
    </row>
    <row r="12" spans="1:52" s="133" customFormat="1" ht="17.25" hidden="1" customHeight="1" x14ac:dyDescent="0.2">
      <c r="A12" s="285" t="s">
        <v>1295</v>
      </c>
      <c r="B12" s="285" t="s">
        <v>1296</v>
      </c>
      <c r="C12" s="285" t="s">
        <v>1297</v>
      </c>
      <c r="E12" s="133">
        <v>9</v>
      </c>
      <c r="F12" s="283">
        <v>6995</v>
      </c>
      <c r="G12" s="133" t="s">
        <v>48</v>
      </c>
      <c r="H12" s="133" t="s">
        <v>1264</v>
      </c>
      <c r="I12" s="133">
        <v>1810</v>
      </c>
      <c r="J12" s="133">
        <v>500</v>
      </c>
      <c r="O12" s="133">
        <v>6770</v>
      </c>
      <c r="P12" s="133" t="s">
        <v>22</v>
      </c>
      <c r="Q12" s="133" t="s">
        <v>1252</v>
      </c>
      <c r="R12" s="133">
        <v>1842</v>
      </c>
      <c r="S12" s="133">
        <v>500</v>
      </c>
      <c r="X12" s="133">
        <v>-1.8997876276265699</v>
      </c>
      <c r="Y12" s="133">
        <v>-11.68</v>
      </c>
      <c r="Z12" s="133">
        <v>905000</v>
      </c>
      <c r="AA12" s="133">
        <v>921000</v>
      </c>
      <c r="AB12" s="133">
        <v>1.74</v>
      </c>
      <c r="AC12" s="133">
        <v>2.0817179113068098</v>
      </c>
      <c r="AD12" s="133" t="s">
        <v>1294</v>
      </c>
      <c r="AF12" s="133">
        <v>132283</v>
      </c>
      <c r="AG12" s="133">
        <v>6614</v>
      </c>
      <c r="AH12" s="284">
        <v>20</v>
      </c>
      <c r="AI12" s="284">
        <v>11</v>
      </c>
      <c r="AJ12" s="284" t="s">
        <v>2337</v>
      </c>
      <c r="AK12" s="133">
        <v>55</v>
      </c>
      <c r="AL12" s="133">
        <v>12</v>
      </c>
      <c r="AP12" s="133">
        <v>0.927505417846891</v>
      </c>
      <c r="AQ12" s="133">
        <v>0.93834185341320897</v>
      </c>
      <c r="AR12" s="133">
        <v>0.16962332227601201</v>
      </c>
      <c r="AS12" s="133">
        <v>3.5888680071985403E-2</v>
      </c>
    </row>
    <row r="13" spans="1:52" s="133" customFormat="1" ht="17.25" hidden="1" customHeight="1" x14ac:dyDescent="0.2">
      <c r="A13" s="124" t="s">
        <v>1295</v>
      </c>
      <c r="B13" s="124" t="s">
        <v>1296</v>
      </c>
      <c r="C13" s="124" t="s">
        <v>1297</v>
      </c>
      <c r="D13"/>
      <c r="E13">
        <v>10</v>
      </c>
      <c r="F13">
        <v>8086</v>
      </c>
      <c r="G13" t="s">
        <v>1533</v>
      </c>
      <c r="H13" t="s">
        <v>1256</v>
      </c>
      <c r="I13">
        <v>1237</v>
      </c>
      <c r="J13">
        <v>800</v>
      </c>
      <c r="K13"/>
      <c r="L13"/>
      <c r="M13"/>
      <c r="N13"/>
      <c r="O13">
        <v>3099</v>
      </c>
      <c r="P13" t="s">
        <v>34</v>
      </c>
      <c r="Q13" t="s">
        <v>1272</v>
      </c>
      <c r="R13">
        <v>797</v>
      </c>
      <c r="S13">
        <v>1200</v>
      </c>
      <c r="T13"/>
      <c r="U13" s="184">
        <v>0.05</v>
      </c>
      <c r="V13"/>
      <c r="W13"/>
      <c r="X13">
        <v>-1.8970156121152399</v>
      </c>
      <c r="Y13">
        <v>-14.47</v>
      </c>
      <c r="Z13">
        <v>989600</v>
      </c>
      <c r="AA13">
        <v>956400</v>
      </c>
      <c r="AB13">
        <v>3.35</v>
      </c>
      <c r="AC13">
        <v>1.90257380950031</v>
      </c>
      <c r="AD13" t="s">
        <v>1294</v>
      </c>
      <c r="AE13"/>
      <c r="AF13">
        <v>124280</v>
      </c>
      <c r="AG13">
        <v>8285</v>
      </c>
      <c r="AH13" s="273">
        <v>15</v>
      </c>
      <c r="AI13" s="273">
        <v>9</v>
      </c>
      <c r="AJ13" s="273" t="s">
        <v>2338</v>
      </c>
      <c r="AK13">
        <v>60</v>
      </c>
      <c r="AL13">
        <v>9</v>
      </c>
      <c r="AM13"/>
      <c r="AN13"/>
      <c r="AO13"/>
      <c r="AP13">
        <v>0.77545715077678501</v>
      </c>
      <c r="AQ13">
        <v>0.90086325487583596</v>
      </c>
      <c r="AR13">
        <v>0.12803773446680899</v>
      </c>
      <c r="AS13">
        <v>1.66226354668319E-3</v>
      </c>
      <c r="AT13"/>
      <c r="AU13"/>
      <c r="AV13"/>
      <c r="AW13"/>
      <c r="AX13"/>
      <c r="AY13"/>
      <c r="AZ13"/>
    </row>
    <row r="14" spans="1:52" s="133" customFormat="1" ht="17.25" hidden="1" customHeight="1" x14ac:dyDescent="0.2">
      <c r="A14" s="124" t="s">
        <v>1295</v>
      </c>
      <c r="B14" s="124" t="s">
        <v>1296</v>
      </c>
      <c r="C14" s="124" t="s">
        <v>1297</v>
      </c>
      <c r="D14"/>
      <c r="E14">
        <v>11</v>
      </c>
      <c r="F14">
        <v>3105</v>
      </c>
      <c r="G14" t="s">
        <v>47</v>
      </c>
      <c r="H14" t="s">
        <v>1252</v>
      </c>
      <c r="I14">
        <v>1051</v>
      </c>
      <c r="J14">
        <v>1000</v>
      </c>
      <c r="K14"/>
      <c r="L14"/>
      <c r="M14"/>
      <c r="N14"/>
      <c r="O14">
        <v>7282</v>
      </c>
      <c r="P14" t="s">
        <v>1498</v>
      </c>
      <c r="Q14" t="s">
        <v>1264</v>
      </c>
      <c r="R14">
        <v>2535</v>
      </c>
      <c r="S14">
        <v>400</v>
      </c>
      <c r="T14" t="s">
        <v>1557</v>
      </c>
      <c r="U14" s="184">
        <v>0.05</v>
      </c>
      <c r="V14"/>
      <c r="W14"/>
      <c r="X14">
        <v>1.83814664380674</v>
      </c>
      <c r="Y14">
        <v>6.65</v>
      </c>
      <c r="Z14">
        <v>1051000</v>
      </c>
      <c r="AA14">
        <v>1014000</v>
      </c>
      <c r="AB14">
        <v>3.65</v>
      </c>
      <c r="AC14">
        <v>1.9392082785387601</v>
      </c>
      <c r="AD14" t="s">
        <v>1294</v>
      </c>
      <c r="AE14"/>
      <c r="AF14">
        <v>113458</v>
      </c>
      <c r="AG14">
        <v>5157</v>
      </c>
      <c r="AH14" s="273">
        <v>22</v>
      </c>
      <c r="AI14" s="273">
        <v>12</v>
      </c>
      <c r="AJ14" s="273" t="s">
        <v>2339</v>
      </c>
      <c r="AK14">
        <v>54.55</v>
      </c>
      <c r="AL14">
        <v>11</v>
      </c>
      <c r="AM14"/>
      <c r="AN14"/>
      <c r="AO14"/>
      <c r="AP14">
        <v>0.71389691524183496</v>
      </c>
      <c r="AQ14">
        <v>0.95895786805837602</v>
      </c>
      <c r="AR14">
        <v>0.37565666012353</v>
      </c>
      <c r="AS14">
        <v>9.5919313824596904E-3</v>
      </c>
      <c r="AT14"/>
      <c r="AU14"/>
      <c r="AV14"/>
      <c r="AW14"/>
      <c r="AX14"/>
      <c r="AY14"/>
      <c r="AZ14"/>
    </row>
    <row r="15" spans="1:52" s="133" customFormat="1" x14ac:dyDescent="0.2">
      <c r="A15" s="124" t="s">
        <v>1295</v>
      </c>
      <c r="B15" s="124" t="s">
        <v>1296</v>
      </c>
      <c r="C15" s="124" t="s">
        <v>1297</v>
      </c>
      <c r="D15"/>
      <c r="E15">
        <v>12</v>
      </c>
      <c r="F15">
        <v>8086</v>
      </c>
      <c r="G15" t="s">
        <v>1533</v>
      </c>
      <c r="H15" t="s">
        <v>1256</v>
      </c>
      <c r="I15">
        <v>1237</v>
      </c>
      <c r="J15">
        <v>800</v>
      </c>
      <c r="K15"/>
      <c r="L15"/>
      <c r="M15"/>
      <c r="N15"/>
      <c r="O15">
        <v>7327</v>
      </c>
      <c r="P15" t="s">
        <v>1497</v>
      </c>
      <c r="Q15" t="s">
        <v>1303</v>
      </c>
      <c r="R15">
        <v>2566</v>
      </c>
      <c r="S15">
        <v>400</v>
      </c>
      <c r="T15"/>
      <c r="U15"/>
      <c r="V15"/>
      <c r="W15"/>
      <c r="X15">
        <v>-1.87849073421494</v>
      </c>
      <c r="Y15">
        <v>-8.19</v>
      </c>
      <c r="Z15">
        <v>989600</v>
      </c>
      <c r="AA15">
        <v>1026400</v>
      </c>
      <c r="AB15">
        <v>3.59</v>
      </c>
      <c r="AC15">
        <v>2.18057057968436</v>
      </c>
      <c r="AD15" t="s">
        <v>1294</v>
      </c>
      <c r="AE15"/>
      <c r="AF15">
        <v>87941</v>
      </c>
      <c r="AG15">
        <v>21985</v>
      </c>
      <c r="AH15" s="273">
        <v>4</v>
      </c>
      <c r="AI15" s="273">
        <v>4</v>
      </c>
      <c r="AJ15" s="273" t="s">
        <v>2129</v>
      </c>
      <c r="AK15">
        <v>100</v>
      </c>
      <c r="AL15">
        <v>14</v>
      </c>
      <c r="AM15"/>
      <c r="AN15"/>
      <c r="AO15"/>
      <c r="AP15">
        <v>0.84154231614048502</v>
      </c>
      <c r="AQ15">
        <v>0.90772356737826798</v>
      </c>
      <c r="AR15">
        <v>2.6355672961737599E-2</v>
      </c>
      <c r="AS15">
        <v>1.1504186592107699E-2</v>
      </c>
      <c r="AT15"/>
      <c r="AU15"/>
      <c r="AV15"/>
      <c r="AW15"/>
      <c r="AX15"/>
      <c r="AY15"/>
      <c r="AZ15"/>
    </row>
    <row r="16" spans="1:52" s="133" customFormat="1" x14ac:dyDescent="0.2">
      <c r="A16" s="124" t="s">
        <v>1295</v>
      </c>
      <c r="B16" s="124" t="s">
        <v>1296</v>
      </c>
      <c r="C16" s="124" t="s">
        <v>1297</v>
      </c>
      <c r="D16"/>
      <c r="E16">
        <v>13</v>
      </c>
      <c r="F16">
        <v>9201</v>
      </c>
      <c r="G16" t="s">
        <v>1507</v>
      </c>
      <c r="H16" t="s">
        <v>1508</v>
      </c>
      <c r="I16">
        <v>3000</v>
      </c>
      <c r="J16">
        <v>300</v>
      </c>
      <c r="K16"/>
      <c r="L16"/>
      <c r="M16"/>
      <c r="N16"/>
      <c r="O16">
        <v>8242</v>
      </c>
      <c r="P16" t="s">
        <v>857</v>
      </c>
      <c r="Q16" t="s">
        <v>1272</v>
      </c>
      <c r="R16">
        <v>944</v>
      </c>
      <c r="S16">
        <v>1000</v>
      </c>
      <c r="T16"/>
      <c r="U16"/>
      <c r="V16"/>
      <c r="W16"/>
      <c r="X16">
        <v>-1.98374253911618</v>
      </c>
      <c r="Y16">
        <v>-12.86</v>
      </c>
      <c r="Z16">
        <v>900000</v>
      </c>
      <c r="AA16">
        <v>944000</v>
      </c>
      <c r="AB16">
        <v>4.8899999999999997</v>
      </c>
      <c r="AC16">
        <v>2.1940608610848802</v>
      </c>
      <c r="AD16" t="s">
        <v>1294</v>
      </c>
      <c r="AE16"/>
      <c r="AF16">
        <v>79076</v>
      </c>
      <c r="AG16">
        <v>5648</v>
      </c>
      <c r="AH16" s="273">
        <v>14</v>
      </c>
      <c r="AI16" s="273">
        <v>8</v>
      </c>
      <c r="AJ16" s="273" t="s">
        <v>2340</v>
      </c>
      <c r="AK16">
        <v>57.14</v>
      </c>
      <c r="AL16">
        <v>13</v>
      </c>
      <c r="AM16"/>
      <c r="AN16"/>
      <c r="AO16"/>
      <c r="AP16">
        <v>0.93447836771697701</v>
      </c>
      <c r="AQ16">
        <v>0.93037311343412299</v>
      </c>
      <c r="AR16">
        <v>0.201616045618042</v>
      </c>
      <c r="AS16">
        <v>2.68323820447996E-2</v>
      </c>
      <c r="AT16"/>
      <c r="AU16"/>
      <c r="AV16"/>
      <c r="AW16"/>
      <c r="AX16"/>
      <c r="AY16"/>
      <c r="AZ16"/>
    </row>
    <row r="17" spans="1:52" s="133" customFormat="1" x14ac:dyDescent="0.2">
      <c r="A17" s="124" t="s">
        <v>1295</v>
      </c>
      <c r="B17" s="124" t="s">
        <v>1296</v>
      </c>
      <c r="C17" s="124" t="s">
        <v>1297</v>
      </c>
      <c r="D17"/>
      <c r="E17">
        <v>14</v>
      </c>
      <c r="F17">
        <v>1332</v>
      </c>
      <c r="G17" t="s">
        <v>1667</v>
      </c>
      <c r="H17" t="s">
        <v>1366</v>
      </c>
      <c r="I17">
        <v>594</v>
      </c>
      <c r="J17">
        <v>1800</v>
      </c>
      <c r="K17"/>
      <c r="L17"/>
      <c r="M17"/>
      <c r="N17"/>
      <c r="O17">
        <v>5406</v>
      </c>
      <c r="P17" t="s">
        <v>1582</v>
      </c>
      <c r="Q17" t="s">
        <v>1301</v>
      </c>
      <c r="R17">
        <v>448</v>
      </c>
      <c r="S17">
        <v>2400</v>
      </c>
      <c r="T17"/>
      <c r="U17"/>
      <c r="V17"/>
      <c r="W17"/>
      <c r="X17">
        <v>2.4510086469574199</v>
      </c>
      <c r="Y17">
        <v>14.72</v>
      </c>
      <c r="Z17">
        <v>1069200</v>
      </c>
      <c r="AA17">
        <v>1075200</v>
      </c>
      <c r="AB17">
        <v>0.56000000000000005</v>
      </c>
      <c r="AC17">
        <v>2.7836519282773602</v>
      </c>
      <c r="AD17" t="s">
        <v>1294</v>
      </c>
      <c r="AE17"/>
      <c r="AF17">
        <v>63207</v>
      </c>
      <c r="AG17">
        <v>3010</v>
      </c>
      <c r="AH17" s="273">
        <v>21</v>
      </c>
      <c r="AI17" s="273">
        <v>12</v>
      </c>
      <c r="AJ17" s="273" t="s">
        <v>2341</v>
      </c>
      <c r="AK17">
        <v>57.14</v>
      </c>
      <c r="AL17">
        <v>9</v>
      </c>
      <c r="AM17"/>
      <c r="AN17"/>
      <c r="AO17"/>
      <c r="AP17">
        <v>0.64551012688716303</v>
      </c>
      <c r="AQ17">
        <v>0.92546269043326701</v>
      </c>
      <c r="AR17">
        <v>0.15173136095654399</v>
      </c>
      <c r="AS17">
        <v>1.8640203670239101E-2</v>
      </c>
      <c r="AT17"/>
      <c r="AU17"/>
      <c r="AV17"/>
      <c r="AW17"/>
      <c r="AX17"/>
      <c r="AY17"/>
      <c r="AZ17"/>
    </row>
    <row r="18" spans="1:52" s="133" customFormat="1" x14ac:dyDescent="0.2">
      <c r="A18" s="124" t="s">
        <v>1295</v>
      </c>
      <c r="B18" s="124" t="s">
        <v>1296</v>
      </c>
      <c r="C18" s="124" t="s">
        <v>1297</v>
      </c>
      <c r="D18"/>
      <c r="E18">
        <v>15</v>
      </c>
      <c r="F18">
        <v>7186</v>
      </c>
      <c r="G18" t="s">
        <v>543</v>
      </c>
      <c r="H18" t="s">
        <v>1303</v>
      </c>
      <c r="I18">
        <v>420</v>
      </c>
      <c r="J18">
        <v>2300</v>
      </c>
      <c r="K18"/>
      <c r="L18"/>
      <c r="M18"/>
      <c r="N18"/>
      <c r="O18">
        <v>4634</v>
      </c>
      <c r="P18" t="s">
        <v>63</v>
      </c>
      <c r="Q18" t="s">
        <v>1271</v>
      </c>
      <c r="R18">
        <v>2410</v>
      </c>
      <c r="S18">
        <v>400</v>
      </c>
      <c r="T18"/>
      <c r="U18"/>
      <c r="V18"/>
      <c r="W18"/>
      <c r="X18">
        <v>-2.0359123470240701</v>
      </c>
      <c r="Y18">
        <v>-3.32</v>
      </c>
      <c r="Z18">
        <v>966000</v>
      </c>
      <c r="AA18">
        <v>964000</v>
      </c>
      <c r="AB18">
        <v>0.21</v>
      </c>
      <c r="AC18">
        <v>2.5937794999522801</v>
      </c>
      <c r="AD18" t="s">
        <v>1294</v>
      </c>
      <c r="AE18"/>
      <c r="AF18">
        <v>41040</v>
      </c>
      <c r="AG18">
        <v>2736</v>
      </c>
      <c r="AH18" s="273">
        <v>15</v>
      </c>
      <c r="AI18" s="273">
        <v>8</v>
      </c>
      <c r="AJ18" s="273" t="s">
        <v>2342</v>
      </c>
      <c r="AK18">
        <v>53.33</v>
      </c>
      <c r="AL18">
        <v>13</v>
      </c>
      <c r="AM18"/>
      <c r="AN18"/>
      <c r="AO18"/>
      <c r="AP18">
        <v>0.909271986825398</v>
      </c>
      <c r="AQ18">
        <v>0.91866588839372498</v>
      </c>
      <c r="AR18">
        <v>0.440668462027896</v>
      </c>
      <c r="AS18">
        <v>3.5391534761425203E-2</v>
      </c>
      <c r="AT18"/>
      <c r="AU18"/>
      <c r="AV18"/>
      <c r="AW18"/>
      <c r="AX18"/>
      <c r="AY18"/>
      <c r="AZ18"/>
    </row>
    <row r="19" spans="1:52" s="133" customFormat="1" x14ac:dyDescent="0.2">
      <c r="A19" s="124" t="s">
        <v>1295</v>
      </c>
      <c r="B19" s="124" t="s">
        <v>1296</v>
      </c>
      <c r="C19" s="124" t="s">
        <v>1297</v>
      </c>
      <c r="D19"/>
      <c r="E19">
        <v>16</v>
      </c>
      <c r="F19">
        <v>1333</v>
      </c>
      <c r="G19" t="s">
        <v>1365</v>
      </c>
      <c r="H19" t="s">
        <v>1366</v>
      </c>
      <c r="I19">
        <v>2544</v>
      </c>
      <c r="J19">
        <v>400</v>
      </c>
      <c r="K19"/>
      <c r="L19"/>
      <c r="M19"/>
      <c r="N19"/>
      <c r="O19">
        <v>8273</v>
      </c>
      <c r="P19" t="s">
        <v>1370</v>
      </c>
      <c r="Q19" t="s">
        <v>1272</v>
      </c>
      <c r="R19">
        <v>3310</v>
      </c>
      <c r="S19">
        <v>300</v>
      </c>
      <c r="T19"/>
      <c r="U19"/>
      <c r="V19"/>
      <c r="W19"/>
      <c r="X19">
        <v>1.91511565979291</v>
      </c>
      <c r="Y19">
        <v>7.9</v>
      </c>
      <c r="Z19">
        <v>1017600</v>
      </c>
      <c r="AA19">
        <v>993000</v>
      </c>
      <c r="AB19">
        <v>2.48</v>
      </c>
      <c r="AC19">
        <v>2.0862989313390501</v>
      </c>
      <c r="AD19" t="s">
        <v>1294</v>
      </c>
      <c r="AE19"/>
      <c r="AF19">
        <v>22601</v>
      </c>
      <c r="AG19">
        <v>2825</v>
      </c>
      <c r="AH19" s="273">
        <v>8</v>
      </c>
      <c r="AI19" s="273">
        <v>4</v>
      </c>
      <c r="AJ19" s="273" t="s">
        <v>2343</v>
      </c>
      <c r="AK19">
        <v>50</v>
      </c>
      <c r="AL19">
        <v>16</v>
      </c>
      <c r="AM19"/>
      <c r="AN19"/>
      <c r="AO19"/>
      <c r="AP19">
        <v>0.950311017297223</v>
      </c>
      <c r="AQ19">
        <v>0.907307785611708</v>
      </c>
      <c r="AR19">
        <v>1.12571077538344E-3</v>
      </c>
      <c r="AS19">
        <v>8.6017196132551599E-2</v>
      </c>
      <c r="AT19"/>
      <c r="AU19"/>
      <c r="AV19"/>
      <c r="AW19"/>
      <c r="AX19"/>
      <c r="AY19"/>
      <c r="AZ19"/>
    </row>
    <row r="20" spans="1:52" s="133" customFormat="1" x14ac:dyDescent="0.2">
      <c r="A20" s="124" t="s">
        <v>1295</v>
      </c>
      <c r="B20" s="124" t="s">
        <v>1296</v>
      </c>
      <c r="C20" s="124" t="s">
        <v>1297</v>
      </c>
      <c r="D20"/>
      <c r="E20">
        <v>17</v>
      </c>
      <c r="F20">
        <v>2001</v>
      </c>
      <c r="G20" t="s">
        <v>1167</v>
      </c>
      <c r="H20" t="s">
        <v>1274</v>
      </c>
      <c r="I20">
        <v>1644</v>
      </c>
      <c r="J20">
        <v>600</v>
      </c>
      <c r="K20"/>
      <c r="L20" s="184">
        <v>0.05</v>
      </c>
      <c r="M20"/>
      <c r="N20"/>
      <c r="O20">
        <v>8273</v>
      </c>
      <c r="P20" t="s">
        <v>1370</v>
      </c>
      <c r="Q20" t="s">
        <v>1272</v>
      </c>
      <c r="R20">
        <v>3310</v>
      </c>
      <c r="S20">
        <v>300</v>
      </c>
      <c r="T20"/>
      <c r="U20"/>
      <c r="V20"/>
      <c r="W20"/>
      <c r="X20">
        <v>2.0152363894796501</v>
      </c>
      <c r="Y20">
        <v>12.21</v>
      </c>
      <c r="Z20">
        <v>986400</v>
      </c>
      <c r="AA20">
        <v>993000</v>
      </c>
      <c r="AB20">
        <v>0.66</v>
      </c>
      <c r="AC20">
        <v>2.07726470166239</v>
      </c>
      <c r="AD20" t="s">
        <v>1294</v>
      </c>
      <c r="AE20"/>
      <c r="AF20">
        <v>19444</v>
      </c>
      <c r="AG20">
        <v>1080</v>
      </c>
      <c r="AH20" s="273">
        <v>18</v>
      </c>
      <c r="AI20" s="273">
        <v>8</v>
      </c>
      <c r="AJ20" s="273" t="s">
        <v>2344</v>
      </c>
      <c r="AK20">
        <v>44.44</v>
      </c>
      <c r="AL20">
        <v>14</v>
      </c>
      <c r="AM20"/>
      <c r="AN20"/>
      <c r="AO20"/>
      <c r="AP20">
        <v>0.87684752007316502</v>
      </c>
      <c r="AQ20">
        <v>0.90625569140260498</v>
      </c>
      <c r="AR20">
        <v>3.85788233964706E-3</v>
      </c>
      <c r="AS20">
        <v>1.13457383332195E-2</v>
      </c>
      <c r="AT20"/>
      <c r="AU20"/>
      <c r="AV20"/>
      <c r="AW20"/>
      <c r="AX20"/>
      <c r="AY20"/>
      <c r="AZ20"/>
    </row>
    <row r="21" spans="1:52" s="133" customFormat="1" x14ac:dyDescent="0.2">
      <c r="A21" s="124" t="s">
        <v>1295</v>
      </c>
      <c r="B21" s="124" t="s">
        <v>1296</v>
      </c>
      <c r="C21" s="124" t="s">
        <v>1297</v>
      </c>
      <c r="D21"/>
      <c r="E21">
        <v>18</v>
      </c>
      <c r="F21">
        <v>6967</v>
      </c>
      <c r="G21" t="s">
        <v>774</v>
      </c>
      <c r="H21" t="s">
        <v>1252</v>
      </c>
      <c r="I21">
        <v>1384</v>
      </c>
      <c r="J21">
        <v>600</v>
      </c>
      <c r="K21"/>
      <c r="L21" s="184">
        <v>0.05</v>
      </c>
      <c r="M21"/>
      <c r="N21"/>
      <c r="O21">
        <v>1414</v>
      </c>
      <c r="P21" t="s">
        <v>1427</v>
      </c>
      <c r="Q21" t="s">
        <v>1257</v>
      </c>
      <c r="R21">
        <v>4285</v>
      </c>
      <c r="S21">
        <v>200</v>
      </c>
      <c r="T21"/>
      <c r="U21"/>
      <c r="V21"/>
      <c r="W21"/>
      <c r="X21">
        <v>-2.0920261233539401</v>
      </c>
      <c r="Y21">
        <v>-17.64</v>
      </c>
      <c r="Z21">
        <v>830400</v>
      </c>
      <c r="AA21">
        <v>857000</v>
      </c>
      <c r="AB21">
        <v>3.1</v>
      </c>
      <c r="AC21">
        <v>2.12664642378473</v>
      </c>
      <c r="AD21" t="s">
        <v>1294</v>
      </c>
      <c r="AE21"/>
      <c r="AF21">
        <v>15884</v>
      </c>
      <c r="AG21">
        <v>635</v>
      </c>
      <c r="AH21" s="273">
        <v>25</v>
      </c>
      <c r="AI21" s="273">
        <v>12</v>
      </c>
      <c r="AJ21" s="273" t="s">
        <v>2345</v>
      </c>
      <c r="AK21">
        <v>48</v>
      </c>
      <c r="AL21">
        <v>10</v>
      </c>
      <c r="AM21"/>
      <c r="AN21"/>
      <c r="AO21"/>
      <c r="AP21">
        <v>0.62372894481604102</v>
      </c>
      <c r="AQ21">
        <v>0.90099650982350499</v>
      </c>
      <c r="AR21">
        <v>4.4789235408187701E-3</v>
      </c>
      <c r="AS21">
        <v>1.39997763708599E-2</v>
      </c>
      <c r="AT21"/>
      <c r="AU21"/>
      <c r="AV21"/>
      <c r="AW21"/>
      <c r="AX21"/>
      <c r="AY21"/>
      <c r="AZ21"/>
    </row>
    <row r="22" spans="1:52" s="133" customFormat="1" x14ac:dyDescent="0.2">
      <c r="A22" s="124" t="s">
        <v>1295</v>
      </c>
      <c r="B22" s="124" t="s">
        <v>1296</v>
      </c>
      <c r="C22" s="124" t="s">
        <v>1297</v>
      </c>
      <c r="D22"/>
      <c r="E22">
        <v>19</v>
      </c>
      <c r="F22">
        <v>8002</v>
      </c>
      <c r="G22" t="s">
        <v>27</v>
      </c>
      <c r="H22" t="s">
        <v>1254</v>
      </c>
      <c r="I22">
        <v>788.8</v>
      </c>
      <c r="J22">
        <v>1200</v>
      </c>
      <c r="K22"/>
      <c r="L22"/>
      <c r="M22"/>
      <c r="N22"/>
      <c r="O22">
        <v>9810</v>
      </c>
      <c r="P22" t="s">
        <v>1214</v>
      </c>
      <c r="Q22" t="s">
        <v>1254</v>
      </c>
      <c r="R22">
        <v>4615</v>
      </c>
      <c r="S22">
        <v>200</v>
      </c>
      <c r="T22"/>
      <c r="U22"/>
      <c r="V22"/>
      <c r="W22"/>
      <c r="X22">
        <v>2.0053504241231499</v>
      </c>
      <c r="Y22">
        <v>5.67</v>
      </c>
      <c r="Z22">
        <v>946560</v>
      </c>
      <c r="AA22">
        <v>923000</v>
      </c>
      <c r="AB22">
        <v>2.5499999999999998</v>
      </c>
      <c r="AC22">
        <v>2.3738040055699798</v>
      </c>
      <c r="AD22" t="s">
        <v>1294</v>
      </c>
      <c r="AE22"/>
      <c r="AF22">
        <v>3470</v>
      </c>
      <c r="AG22">
        <v>165</v>
      </c>
      <c r="AH22" s="273">
        <v>21</v>
      </c>
      <c r="AI22" s="273">
        <v>10</v>
      </c>
      <c r="AJ22" s="273" t="s">
        <v>2346</v>
      </c>
      <c r="AK22">
        <v>47.62</v>
      </c>
      <c r="AL22">
        <v>14</v>
      </c>
      <c r="AM22"/>
      <c r="AN22"/>
      <c r="AO22"/>
      <c r="AP22">
        <v>0.78667054370626799</v>
      </c>
      <c r="AQ22">
        <v>0.92911206486115705</v>
      </c>
      <c r="AR22">
        <v>5.9496710627794297E-2</v>
      </c>
      <c r="AS22">
        <v>3.5718089595974903E-2</v>
      </c>
      <c r="AT22"/>
      <c r="AU22"/>
      <c r="AV22"/>
      <c r="AW22"/>
      <c r="AX22"/>
      <c r="AY22"/>
      <c r="AZ22"/>
    </row>
    <row r="23" spans="1:52" s="133" customFormat="1" ht="13.5" customHeight="1" x14ac:dyDescent="0.2">
      <c r="A23" s="124" t="s">
        <v>1295</v>
      </c>
      <c r="B23" s="124" t="s">
        <v>1296</v>
      </c>
      <c r="C23" s="124" t="s">
        <v>1297</v>
      </c>
      <c r="D23"/>
      <c r="E23">
        <v>20</v>
      </c>
      <c r="F23">
        <v>3861</v>
      </c>
      <c r="G23" t="s">
        <v>35</v>
      </c>
      <c r="H23" t="s">
        <v>1463</v>
      </c>
      <c r="I23">
        <v>567</v>
      </c>
      <c r="J23">
        <v>1900</v>
      </c>
      <c r="K23"/>
      <c r="L23"/>
      <c r="M23"/>
      <c r="N23"/>
      <c r="O23">
        <v>7189</v>
      </c>
      <c r="P23" t="s">
        <v>42</v>
      </c>
      <c r="Q23" t="s">
        <v>1303</v>
      </c>
      <c r="R23">
        <v>679</v>
      </c>
      <c r="S23">
        <v>1600</v>
      </c>
      <c r="T23"/>
      <c r="U23"/>
      <c r="V23"/>
      <c r="W23"/>
      <c r="X23">
        <v>1.8516240099309</v>
      </c>
      <c r="Y23">
        <v>10.59</v>
      </c>
      <c r="Z23">
        <v>1077300</v>
      </c>
      <c r="AA23">
        <v>1086400</v>
      </c>
      <c r="AB23">
        <v>0.84</v>
      </c>
      <c r="AC23">
        <v>2.7829584543611099</v>
      </c>
      <c r="AD23" t="s">
        <v>1294</v>
      </c>
      <c r="AE23"/>
      <c r="AF23">
        <v>-13598</v>
      </c>
      <c r="AG23">
        <v>-800</v>
      </c>
      <c r="AH23" s="273">
        <v>17</v>
      </c>
      <c r="AI23" s="273">
        <v>9</v>
      </c>
      <c r="AJ23" s="273" t="s">
        <v>2347</v>
      </c>
      <c r="AK23">
        <v>52.94</v>
      </c>
      <c r="AL23">
        <v>11</v>
      </c>
      <c r="AM23"/>
      <c r="AN23"/>
      <c r="AO23"/>
      <c r="AP23">
        <v>0.69505565619883503</v>
      </c>
      <c r="AQ23">
        <v>0.90561482877347299</v>
      </c>
      <c r="AR23">
        <v>0.15965366418444499</v>
      </c>
      <c r="AS23">
        <v>6.3160231893180901E-2</v>
      </c>
      <c r="AT23"/>
      <c r="AU23"/>
      <c r="AV23"/>
      <c r="AW23"/>
      <c r="AX23"/>
      <c r="AY23"/>
      <c r="AZ23"/>
    </row>
    <row r="24" spans="1:52" s="133" customFormat="1" x14ac:dyDescent="0.2">
      <c r="A24" s="124" t="s">
        <v>1295</v>
      </c>
      <c r="B24" s="124" t="s">
        <v>1296</v>
      </c>
      <c r="C24" s="124" t="s">
        <v>1297</v>
      </c>
      <c r="D24"/>
      <c r="E24">
        <v>21</v>
      </c>
      <c r="F24">
        <v>5714</v>
      </c>
      <c r="G24" t="s">
        <v>711</v>
      </c>
      <c r="H24" t="s">
        <v>1262</v>
      </c>
      <c r="I24">
        <v>3925</v>
      </c>
      <c r="J24">
        <v>200</v>
      </c>
      <c r="K24"/>
      <c r="L24"/>
      <c r="M24"/>
      <c r="N24"/>
      <c r="O24">
        <v>6807</v>
      </c>
      <c r="P24" t="s">
        <v>235</v>
      </c>
      <c r="Q24" t="s">
        <v>1252</v>
      </c>
      <c r="R24">
        <v>1911</v>
      </c>
      <c r="S24">
        <v>400</v>
      </c>
      <c r="T24"/>
      <c r="U24"/>
      <c r="V24"/>
      <c r="W24"/>
      <c r="X24">
        <v>2.3704548591991799</v>
      </c>
      <c r="Y24">
        <v>8.57</v>
      </c>
      <c r="Z24">
        <v>785000</v>
      </c>
      <c r="AA24">
        <v>764400</v>
      </c>
      <c r="AB24">
        <v>2.62</v>
      </c>
      <c r="AC24">
        <v>2.4573844941869698</v>
      </c>
      <c r="AD24" t="s">
        <v>1294</v>
      </c>
      <c r="AE24"/>
      <c r="AF24">
        <v>-14586</v>
      </c>
      <c r="AG24">
        <v>-768</v>
      </c>
      <c r="AH24" s="273">
        <v>19</v>
      </c>
      <c r="AI24" s="273">
        <v>10</v>
      </c>
      <c r="AJ24" s="273" t="s">
        <v>2348</v>
      </c>
      <c r="AK24">
        <v>52.63</v>
      </c>
      <c r="AL24">
        <v>11</v>
      </c>
      <c r="AM24"/>
      <c r="AN24"/>
      <c r="AO24"/>
      <c r="AP24">
        <v>0.78403815064826698</v>
      </c>
      <c r="AQ24">
        <v>0.90541971375631702</v>
      </c>
      <c r="AR24">
        <v>6.0103971413774999E-2</v>
      </c>
      <c r="AS24">
        <v>1.0243743418614599E-2</v>
      </c>
      <c r="AT24"/>
      <c r="AU24"/>
      <c r="AV24"/>
      <c r="AW24"/>
      <c r="AX24"/>
      <c r="AY24"/>
      <c r="AZ24"/>
    </row>
    <row r="25" spans="1:52" s="133" customFormat="1" x14ac:dyDescent="0.2">
      <c r="A25" s="124" t="s">
        <v>1295</v>
      </c>
      <c r="B25" s="124" t="s">
        <v>1296</v>
      </c>
      <c r="C25" s="124" t="s">
        <v>1297</v>
      </c>
      <c r="D25"/>
      <c r="E25">
        <v>22</v>
      </c>
      <c r="F25">
        <v>4902</v>
      </c>
      <c r="G25" t="s">
        <v>1681</v>
      </c>
      <c r="H25" t="s">
        <v>1252</v>
      </c>
      <c r="I25">
        <v>645</v>
      </c>
      <c r="J25">
        <v>1600</v>
      </c>
      <c r="K25"/>
      <c r="L25"/>
      <c r="M25"/>
      <c r="N25"/>
      <c r="O25">
        <v>6302</v>
      </c>
      <c r="P25" t="s">
        <v>1506</v>
      </c>
      <c r="Q25" t="s">
        <v>1259</v>
      </c>
      <c r="R25">
        <v>2636</v>
      </c>
      <c r="S25">
        <v>400</v>
      </c>
      <c r="T25"/>
      <c r="U25"/>
      <c r="V25"/>
      <c r="W25"/>
      <c r="X25">
        <v>1.8130440474707501</v>
      </c>
      <c r="Y25">
        <v>5.53</v>
      </c>
      <c r="Z25">
        <v>1032000</v>
      </c>
      <c r="AA25">
        <v>1054400</v>
      </c>
      <c r="AB25">
        <v>2.12</v>
      </c>
      <c r="AC25">
        <v>1.96117735191553</v>
      </c>
      <c r="AD25" t="s">
        <v>1294</v>
      </c>
      <c r="AE25"/>
      <c r="AF25">
        <v>-24313</v>
      </c>
      <c r="AG25">
        <v>-1430</v>
      </c>
      <c r="AH25" s="273">
        <v>17</v>
      </c>
      <c r="AI25" s="273">
        <v>9</v>
      </c>
      <c r="AJ25" s="273" t="s">
        <v>2131</v>
      </c>
      <c r="AK25">
        <v>52.94</v>
      </c>
      <c r="AL25">
        <v>13</v>
      </c>
      <c r="AM25"/>
      <c r="AN25"/>
      <c r="AO25"/>
      <c r="AP25">
        <v>0.93000969343125095</v>
      </c>
      <c r="AQ25">
        <v>0.92102707011885698</v>
      </c>
      <c r="AR25">
        <v>4.0887693874152697E-2</v>
      </c>
      <c r="AS25">
        <v>6.5476605350272901E-2</v>
      </c>
      <c r="AT25"/>
      <c r="AU25"/>
      <c r="AV25"/>
      <c r="AW25"/>
      <c r="AX25"/>
      <c r="AY25"/>
      <c r="AZ25"/>
    </row>
    <row r="26" spans="1:52" s="279" customFormat="1" x14ac:dyDescent="0.2">
      <c r="A26" s="124" t="s">
        <v>1295</v>
      </c>
      <c r="B26" s="124" t="s">
        <v>1296</v>
      </c>
      <c r="C26" s="124" t="s">
        <v>1297</v>
      </c>
      <c r="D26"/>
      <c r="E26">
        <v>23</v>
      </c>
      <c r="F26">
        <v>1802</v>
      </c>
      <c r="G26" t="s">
        <v>1455</v>
      </c>
      <c r="H26" t="s">
        <v>1257</v>
      </c>
      <c r="I26">
        <v>1209</v>
      </c>
      <c r="J26">
        <v>700</v>
      </c>
      <c r="K26" t="s">
        <v>1394</v>
      </c>
      <c r="L26"/>
      <c r="M26"/>
      <c r="N26"/>
      <c r="O26">
        <v>1414</v>
      </c>
      <c r="P26" t="s">
        <v>1427</v>
      </c>
      <c r="Q26" t="s">
        <v>1257</v>
      </c>
      <c r="R26">
        <v>4285</v>
      </c>
      <c r="S26">
        <v>200</v>
      </c>
      <c r="T26"/>
      <c r="U26"/>
      <c r="V26"/>
      <c r="W26"/>
      <c r="X26">
        <v>-1.89267068657703</v>
      </c>
      <c r="Y26">
        <v>-4.26</v>
      </c>
      <c r="Z26">
        <v>846300</v>
      </c>
      <c r="AA26">
        <v>857000</v>
      </c>
      <c r="AB26">
        <v>1.25</v>
      </c>
      <c r="AC26">
        <v>3.23369203564007</v>
      </c>
      <c r="AD26" t="s">
        <v>1294</v>
      </c>
      <c r="AE26"/>
      <c r="AF26">
        <v>-29956</v>
      </c>
      <c r="AG26">
        <v>-1577</v>
      </c>
      <c r="AH26" s="273">
        <v>19</v>
      </c>
      <c r="AI26" s="273">
        <v>9</v>
      </c>
      <c r="AJ26" s="273" t="s">
        <v>2130</v>
      </c>
      <c r="AK26">
        <v>47.37</v>
      </c>
      <c r="AL26">
        <v>12</v>
      </c>
      <c r="AM26"/>
      <c r="AN26"/>
      <c r="AO26"/>
      <c r="AP26">
        <v>0.73364864633434002</v>
      </c>
      <c r="AQ26">
        <v>0.90382815391092297</v>
      </c>
      <c r="AR26">
        <v>0.17333745454816901</v>
      </c>
      <c r="AS26">
        <v>8.2747608301117201E-2</v>
      </c>
      <c r="AT26"/>
      <c r="AU26"/>
      <c r="AV26"/>
      <c r="AW26"/>
      <c r="AX26"/>
      <c r="AY26"/>
      <c r="AZ26"/>
    </row>
    <row r="27" spans="1:52" s="133" customFormat="1" x14ac:dyDescent="0.2">
      <c r="A27" s="124" t="s">
        <v>1295</v>
      </c>
      <c r="B27" s="124" t="s">
        <v>1296</v>
      </c>
      <c r="C27" s="124" t="s">
        <v>1297</v>
      </c>
      <c r="D27"/>
      <c r="E27">
        <v>24</v>
      </c>
      <c r="F27">
        <v>1332</v>
      </c>
      <c r="G27" t="s">
        <v>1667</v>
      </c>
      <c r="H27" t="s">
        <v>1366</v>
      </c>
      <c r="I27">
        <v>594</v>
      </c>
      <c r="J27">
        <v>1500</v>
      </c>
      <c r="K27"/>
      <c r="L27"/>
      <c r="M27"/>
      <c r="N27"/>
      <c r="O27">
        <v>4927</v>
      </c>
      <c r="P27" t="s">
        <v>1530</v>
      </c>
      <c r="Q27" t="s">
        <v>1271</v>
      </c>
      <c r="R27">
        <v>2254</v>
      </c>
      <c r="S27">
        <v>400</v>
      </c>
      <c r="T27"/>
      <c r="U27"/>
      <c r="V27"/>
      <c r="W27"/>
      <c r="X27">
        <v>1.87585825792507</v>
      </c>
      <c r="Y27">
        <v>6.46</v>
      </c>
      <c r="Z27">
        <v>891000</v>
      </c>
      <c r="AA27">
        <v>901600</v>
      </c>
      <c r="AB27">
        <v>1.18</v>
      </c>
      <c r="AC27">
        <v>2.6093605295081099</v>
      </c>
      <c r="AD27" t="s">
        <v>1294</v>
      </c>
      <c r="AE27"/>
      <c r="AF27">
        <v>-30383</v>
      </c>
      <c r="AG27">
        <v>-1321</v>
      </c>
      <c r="AH27" s="273">
        <v>23</v>
      </c>
      <c r="AI27" s="273">
        <v>10</v>
      </c>
      <c r="AJ27" s="273" t="s">
        <v>2349</v>
      </c>
      <c r="AK27">
        <v>43.48</v>
      </c>
      <c r="AL27">
        <v>8</v>
      </c>
      <c r="AM27"/>
      <c r="AN27"/>
      <c r="AO27"/>
      <c r="AP27">
        <v>0.78832623800986001</v>
      </c>
      <c r="AQ27">
        <v>0.90856955677846896</v>
      </c>
      <c r="AR27">
        <v>3.9241160197031798E-2</v>
      </c>
      <c r="AS27">
        <v>1.63964943461824E-2</v>
      </c>
      <c r="AT27"/>
      <c r="AU27"/>
      <c r="AV27"/>
      <c r="AW27"/>
      <c r="AX27"/>
      <c r="AY27"/>
      <c r="AZ27"/>
    </row>
    <row r="28" spans="1:52" s="133" customFormat="1" x14ac:dyDescent="0.2">
      <c r="A28" s="124" t="s">
        <v>1295</v>
      </c>
      <c r="B28" s="124" t="s">
        <v>1296</v>
      </c>
      <c r="C28" s="124" t="s">
        <v>1297</v>
      </c>
      <c r="D28"/>
      <c r="E28">
        <v>25</v>
      </c>
      <c r="F28">
        <v>6302</v>
      </c>
      <c r="G28" t="s">
        <v>1506</v>
      </c>
      <c r="H28" t="s">
        <v>1259</v>
      </c>
      <c r="I28">
        <v>2636</v>
      </c>
      <c r="J28">
        <v>400</v>
      </c>
      <c r="K28"/>
      <c r="L28"/>
      <c r="M28"/>
      <c r="N28"/>
      <c r="O28">
        <v>7201</v>
      </c>
      <c r="P28" t="s">
        <v>1288</v>
      </c>
      <c r="Q28" t="s">
        <v>1264</v>
      </c>
      <c r="R28">
        <v>504.1</v>
      </c>
      <c r="S28">
        <v>2100</v>
      </c>
      <c r="T28"/>
      <c r="U28"/>
      <c r="V28"/>
      <c r="W28"/>
      <c r="X28">
        <v>1.9958846281303999</v>
      </c>
      <c r="Y28">
        <v>7.6</v>
      </c>
      <c r="Z28">
        <v>1054400</v>
      </c>
      <c r="AA28">
        <v>1058610</v>
      </c>
      <c r="AB28">
        <v>0.4</v>
      </c>
      <c r="AC28">
        <v>2.3429539421427599</v>
      </c>
      <c r="AD28" t="s">
        <v>1294</v>
      </c>
      <c r="AE28"/>
      <c r="AF28">
        <v>-67305</v>
      </c>
      <c r="AG28">
        <v>-3205</v>
      </c>
      <c r="AH28" s="273">
        <v>21</v>
      </c>
      <c r="AI28" s="273">
        <v>10</v>
      </c>
      <c r="AJ28" s="273" t="s">
        <v>2132</v>
      </c>
      <c r="AK28">
        <v>47.62</v>
      </c>
      <c r="AL28">
        <v>14</v>
      </c>
      <c r="AM28"/>
      <c r="AN28"/>
      <c r="AO28"/>
      <c r="AP28">
        <v>0.91759311803076005</v>
      </c>
      <c r="AQ28">
        <v>0.90996512167489996</v>
      </c>
      <c r="AR28">
        <v>0.326041977424603</v>
      </c>
      <c r="AS28">
        <v>6.5244419027960104E-2</v>
      </c>
      <c r="AT28"/>
      <c r="AU28"/>
      <c r="AV28"/>
      <c r="AW28"/>
      <c r="AX28"/>
      <c r="AY28"/>
      <c r="AZ28"/>
    </row>
    <row r="29" spans="1:52" s="279" customFormat="1" x14ac:dyDescent="0.2">
      <c r="A29" s="124" t="s">
        <v>1295</v>
      </c>
      <c r="B29" s="124" t="s">
        <v>1296</v>
      </c>
      <c r="C29" s="124" t="s">
        <v>1297</v>
      </c>
      <c r="D29"/>
      <c r="E29">
        <v>26</v>
      </c>
      <c r="F29">
        <v>3865</v>
      </c>
      <c r="G29" t="s">
        <v>1197</v>
      </c>
      <c r="H29" t="s">
        <v>1463</v>
      </c>
      <c r="I29">
        <v>492</v>
      </c>
      <c r="J29">
        <v>2100</v>
      </c>
      <c r="K29"/>
      <c r="L29"/>
      <c r="M29"/>
      <c r="N29"/>
      <c r="O29">
        <v>8242</v>
      </c>
      <c r="P29" t="s">
        <v>857</v>
      </c>
      <c r="Q29" t="s">
        <v>1272</v>
      </c>
      <c r="R29">
        <v>944</v>
      </c>
      <c r="S29">
        <v>1100</v>
      </c>
      <c r="T29"/>
      <c r="U29"/>
      <c r="V29"/>
      <c r="W29"/>
      <c r="X29">
        <v>2.0136018797632498</v>
      </c>
      <c r="Y29">
        <v>9.6</v>
      </c>
      <c r="Z29">
        <v>1033200</v>
      </c>
      <c r="AA29">
        <v>1038400</v>
      </c>
      <c r="AB29">
        <v>0.5</v>
      </c>
      <c r="AC29">
        <v>2.2423474162875401</v>
      </c>
      <c r="AD29" t="s">
        <v>1294</v>
      </c>
      <c r="AE29"/>
      <c r="AF29">
        <v>-71938</v>
      </c>
      <c r="AG29">
        <v>-3426</v>
      </c>
      <c r="AH29" s="273">
        <v>21</v>
      </c>
      <c r="AI29" s="273">
        <v>8</v>
      </c>
      <c r="AJ29" s="273" t="s">
        <v>2350</v>
      </c>
      <c r="AK29">
        <v>38.1</v>
      </c>
      <c r="AL29">
        <v>12</v>
      </c>
      <c r="AM29"/>
      <c r="AN29"/>
      <c r="AO29"/>
      <c r="AP29">
        <v>0.95285627928933603</v>
      </c>
      <c r="AQ29">
        <v>0.91786850442364198</v>
      </c>
      <c r="AR29">
        <v>4.3306728610857402E-2</v>
      </c>
      <c r="AS29">
        <v>1.1100322665546401E-3</v>
      </c>
      <c r="AT29"/>
      <c r="AU29"/>
      <c r="AV29"/>
      <c r="AW29"/>
      <c r="AX29"/>
      <c r="AY29"/>
      <c r="AZ29"/>
    </row>
    <row r="30" spans="1:52" s="133" customFormat="1" x14ac:dyDescent="0.2">
      <c r="A30" s="124" t="s">
        <v>1295</v>
      </c>
      <c r="B30" s="124" t="s">
        <v>1296</v>
      </c>
      <c r="C30" s="124" t="s">
        <v>1297</v>
      </c>
      <c r="D30"/>
      <c r="E30">
        <v>27</v>
      </c>
      <c r="F30">
        <v>1332</v>
      </c>
      <c r="G30" t="s">
        <v>1667</v>
      </c>
      <c r="H30" t="s">
        <v>1366</v>
      </c>
      <c r="I30">
        <v>594</v>
      </c>
      <c r="J30">
        <v>1800</v>
      </c>
      <c r="K30"/>
      <c r="L30"/>
      <c r="M30"/>
      <c r="N30"/>
      <c r="O30">
        <v>7201</v>
      </c>
      <c r="P30" t="s">
        <v>1288</v>
      </c>
      <c r="Q30" t="s">
        <v>1264</v>
      </c>
      <c r="R30">
        <v>504.1</v>
      </c>
      <c r="S30">
        <v>2100</v>
      </c>
      <c r="T30"/>
      <c r="U30"/>
      <c r="V30"/>
      <c r="W30"/>
      <c r="X30">
        <v>2.3840849379526499</v>
      </c>
      <c r="Y30">
        <v>15.97</v>
      </c>
      <c r="Z30">
        <v>1069200</v>
      </c>
      <c r="AA30">
        <v>1058610</v>
      </c>
      <c r="AB30">
        <v>0.99</v>
      </c>
      <c r="AC30">
        <v>2.9119624935061701</v>
      </c>
      <c r="AD30" t="s">
        <v>1294</v>
      </c>
      <c r="AE30"/>
      <c r="AF30">
        <v>-80195</v>
      </c>
      <c r="AG30">
        <v>-3487</v>
      </c>
      <c r="AH30" s="273">
        <v>23</v>
      </c>
      <c r="AI30" s="273">
        <v>12</v>
      </c>
      <c r="AJ30" s="273" t="s">
        <v>2351</v>
      </c>
      <c r="AK30">
        <v>52.17</v>
      </c>
      <c r="AL30">
        <v>12</v>
      </c>
      <c r="AM30"/>
      <c r="AN30"/>
      <c r="AO30"/>
      <c r="AP30">
        <v>0.62679333682251703</v>
      </c>
      <c r="AQ30">
        <v>0.90200083359402305</v>
      </c>
      <c r="AR30">
        <v>0.20209176436939599</v>
      </c>
      <c r="AS30">
        <v>1.0952904798716301E-2</v>
      </c>
      <c r="AT30"/>
      <c r="AU30"/>
      <c r="AV30"/>
      <c r="AW30"/>
      <c r="AX30"/>
      <c r="AY30"/>
      <c r="AZ30"/>
    </row>
    <row r="31" spans="1:52" s="133" customFormat="1" x14ac:dyDescent="0.2">
      <c r="A31" s="124" t="s">
        <v>1295</v>
      </c>
      <c r="B31" s="124" t="s">
        <v>1296</v>
      </c>
      <c r="C31" s="124" t="s">
        <v>1297</v>
      </c>
      <c r="D31"/>
      <c r="E31">
        <v>28</v>
      </c>
      <c r="F31">
        <v>6178</v>
      </c>
      <c r="G31" t="s">
        <v>1700</v>
      </c>
      <c r="H31" t="s">
        <v>1261</v>
      </c>
      <c r="I31">
        <v>1003.5</v>
      </c>
      <c r="J31">
        <v>900</v>
      </c>
      <c r="K31"/>
      <c r="L31"/>
      <c r="M31"/>
      <c r="N31"/>
      <c r="O31">
        <v>4927</v>
      </c>
      <c r="P31" t="s">
        <v>1530</v>
      </c>
      <c r="Q31" t="s">
        <v>1271</v>
      </c>
      <c r="R31">
        <v>2254</v>
      </c>
      <c r="S31">
        <v>400</v>
      </c>
      <c r="T31"/>
      <c r="U31"/>
      <c r="V31"/>
      <c r="W31"/>
      <c r="X31">
        <v>-2.4807206021670201</v>
      </c>
      <c r="Y31">
        <v>-11.29</v>
      </c>
      <c r="Z31">
        <v>903150</v>
      </c>
      <c r="AA31">
        <v>901600</v>
      </c>
      <c r="AB31">
        <v>0.17</v>
      </c>
      <c r="AC31">
        <v>2.5523752470068501</v>
      </c>
      <c r="AD31" t="s">
        <v>1294</v>
      </c>
      <c r="AE31"/>
      <c r="AF31">
        <v>-98970</v>
      </c>
      <c r="AG31">
        <v>-5209</v>
      </c>
      <c r="AH31" s="273">
        <v>19</v>
      </c>
      <c r="AI31" s="273">
        <v>7</v>
      </c>
      <c r="AJ31" s="273" t="s">
        <v>2352</v>
      </c>
      <c r="AK31">
        <v>36.840000000000003</v>
      </c>
      <c r="AL31">
        <v>12</v>
      </c>
      <c r="AM31"/>
      <c r="AN31"/>
      <c r="AO31"/>
      <c r="AP31">
        <v>0.76990236355268304</v>
      </c>
      <c r="AQ31">
        <v>0.93116234927168595</v>
      </c>
      <c r="AR31">
        <v>0.144494876920852</v>
      </c>
      <c r="AS31">
        <v>2.9411756503964898E-2</v>
      </c>
      <c r="AT31"/>
      <c r="AU31"/>
      <c r="AV31"/>
      <c r="AW31"/>
      <c r="AX31"/>
      <c r="AY31"/>
      <c r="AZ31"/>
    </row>
    <row r="32" spans="1:52" s="133" customFormat="1" x14ac:dyDescent="0.2">
      <c r="A32" s="124" t="s">
        <v>1295</v>
      </c>
      <c r="B32" s="124" t="s">
        <v>1296</v>
      </c>
      <c r="C32" s="124" t="s">
        <v>1297</v>
      </c>
      <c r="D32"/>
      <c r="E32">
        <v>29</v>
      </c>
      <c r="F32">
        <v>5301</v>
      </c>
      <c r="G32" t="s">
        <v>701</v>
      </c>
      <c r="H32" t="s">
        <v>1246</v>
      </c>
      <c r="I32">
        <v>1016</v>
      </c>
      <c r="J32">
        <v>1000</v>
      </c>
      <c r="K32"/>
      <c r="L32" s="184">
        <v>0.05</v>
      </c>
      <c r="M32"/>
      <c r="N32"/>
      <c r="O32">
        <v>9507</v>
      </c>
      <c r="P32" t="s">
        <v>1374</v>
      </c>
      <c r="Q32" t="s">
        <v>1305</v>
      </c>
      <c r="R32">
        <v>881</v>
      </c>
      <c r="S32">
        <v>1200</v>
      </c>
      <c r="T32"/>
      <c r="U32"/>
      <c r="V32"/>
      <c r="W32"/>
      <c r="X32">
        <v>2.1743867541945701</v>
      </c>
      <c r="Y32">
        <v>9.6</v>
      </c>
      <c r="Z32">
        <v>1016000</v>
      </c>
      <c r="AA32">
        <v>1057200</v>
      </c>
      <c r="AB32">
        <v>4.0599999999999996</v>
      </c>
      <c r="AC32">
        <v>2.4098587805743001</v>
      </c>
      <c r="AD32" t="s">
        <v>1294</v>
      </c>
      <c r="AE32"/>
      <c r="AF32">
        <v>-115099</v>
      </c>
      <c r="AG32">
        <v>-4427</v>
      </c>
      <c r="AH32" s="273">
        <v>26</v>
      </c>
      <c r="AI32" s="273">
        <v>13</v>
      </c>
      <c r="AJ32" s="273" t="s">
        <v>2084</v>
      </c>
      <c r="AK32">
        <v>50</v>
      </c>
      <c r="AL32">
        <v>7</v>
      </c>
      <c r="AM32"/>
      <c r="AN32"/>
      <c r="AO32"/>
      <c r="AP32">
        <v>0.88742929328675302</v>
      </c>
      <c r="AQ32">
        <v>0.92048936830115302</v>
      </c>
      <c r="AR32">
        <v>9.4623351432355507E-2</v>
      </c>
      <c r="AS32">
        <v>1.04781762313479E-2</v>
      </c>
      <c r="AT32"/>
      <c r="AU32"/>
      <c r="AV32"/>
      <c r="AW32"/>
      <c r="AX32"/>
      <c r="AY32"/>
      <c r="AZ32"/>
    </row>
    <row r="33" spans="1:52" s="133" customFormat="1" x14ac:dyDescent="0.2">
      <c r="A33" s="124" t="s">
        <v>1295</v>
      </c>
      <c r="B33" s="124" t="s">
        <v>1296</v>
      </c>
      <c r="C33" s="124" t="s">
        <v>1297</v>
      </c>
      <c r="D33"/>
      <c r="E33">
        <v>30</v>
      </c>
      <c r="F33">
        <v>4005</v>
      </c>
      <c r="G33" t="s">
        <v>1489</v>
      </c>
      <c r="H33" t="s">
        <v>1271</v>
      </c>
      <c r="I33">
        <v>446</v>
      </c>
      <c r="J33">
        <v>2300</v>
      </c>
      <c r="K33"/>
      <c r="L33"/>
      <c r="M33"/>
      <c r="N33"/>
      <c r="O33">
        <v>8242</v>
      </c>
      <c r="P33" t="s">
        <v>857</v>
      </c>
      <c r="Q33" t="s">
        <v>1272</v>
      </c>
      <c r="R33">
        <v>944</v>
      </c>
      <c r="S33">
        <v>1100</v>
      </c>
      <c r="T33"/>
      <c r="U33"/>
      <c r="V33"/>
      <c r="W33"/>
      <c r="X33">
        <v>2.22140240686225</v>
      </c>
      <c r="Y33">
        <v>11.36</v>
      </c>
      <c r="Z33">
        <v>1025800</v>
      </c>
      <c r="AA33">
        <v>1038400</v>
      </c>
      <c r="AB33">
        <v>1.21</v>
      </c>
      <c r="AC33">
        <v>2.3226664888250399</v>
      </c>
      <c r="AD33" t="s">
        <v>1294</v>
      </c>
      <c r="AE33"/>
      <c r="AF33">
        <v>-188150</v>
      </c>
      <c r="AG33">
        <v>-8960</v>
      </c>
      <c r="AH33" s="273">
        <v>21</v>
      </c>
      <c r="AI33" s="273">
        <v>10</v>
      </c>
      <c r="AJ33" s="273" t="s">
        <v>2353</v>
      </c>
      <c r="AK33">
        <v>47.62</v>
      </c>
      <c r="AL33">
        <v>12</v>
      </c>
      <c r="AM33"/>
      <c r="AN33"/>
      <c r="AO33"/>
      <c r="AP33">
        <v>0.95494489137360306</v>
      </c>
      <c r="AQ33">
        <v>0.91488085010203701</v>
      </c>
      <c r="AR33">
        <v>0.13929354927131299</v>
      </c>
      <c r="AS33">
        <v>2.1454086767885801E-2</v>
      </c>
      <c r="AT33"/>
      <c r="AU33"/>
      <c r="AV33"/>
      <c r="AW33"/>
      <c r="AX33"/>
      <c r="AY33"/>
      <c r="AZ33"/>
    </row>
    <row r="34" spans="1:52" x14ac:dyDescent="0.2">
      <c r="A34" s="124" t="s">
        <v>1295</v>
      </c>
      <c r="B34" s="124" t="s">
        <v>1296</v>
      </c>
      <c r="C34" s="124" t="s">
        <v>1297</v>
      </c>
      <c r="D34"/>
      <c r="E34">
        <v>31</v>
      </c>
      <c r="F34">
        <v>2531</v>
      </c>
      <c r="G34" t="s">
        <v>1273</v>
      </c>
      <c r="H34" t="s">
        <v>1274</v>
      </c>
      <c r="I34">
        <v>934</v>
      </c>
      <c r="J34">
        <v>1000</v>
      </c>
      <c r="L34"/>
      <c r="M34"/>
      <c r="N34"/>
      <c r="O34">
        <v>3765</v>
      </c>
      <c r="P34" t="s">
        <v>1536</v>
      </c>
      <c r="Q34" t="s">
        <v>1249</v>
      </c>
      <c r="R34">
        <v>1889</v>
      </c>
      <c r="S34">
        <v>500</v>
      </c>
      <c r="T34"/>
      <c r="U34"/>
      <c r="V34"/>
      <c r="W34"/>
      <c r="X34">
        <v>1.97957720950631</v>
      </c>
      <c r="Y34">
        <v>8.24</v>
      </c>
      <c r="Z34">
        <v>934000</v>
      </c>
      <c r="AA34">
        <v>944500</v>
      </c>
      <c r="AB34">
        <v>1.1100000000000001</v>
      </c>
      <c r="AC34">
        <v>3.2180737388176999</v>
      </c>
      <c r="AD34" t="s">
        <v>1294</v>
      </c>
      <c r="AE34"/>
      <c r="AF34">
        <v>-206529</v>
      </c>
      <c r="AG34">
        <v>-8980</v>
      </c>
      <c r="AH34" s="273">
        <v>23</v>
      </c>
      <c r="AI34" s="273">
        <v>10</v>
      </c>
      <c r="AJ34" s="273" t="s">
        <v>2354</v>
      </c>
      <c r="AK34">
        <v>43.48</v>
      </c>
      <c r="AL34">
        <v>12</v>
      </c>
      <c r="AM34"/>
      <c r="AN34"/>
      <c r="AO34"/>
      <c r="AP34">
        <v>0.87013427718563596</v>
      </c>
      <c r="AQ34">
        <v>0.92698212979476502</v>
      </c>
      <c r="AR34">
        <v>3.0520551543365498E-2</v>
      </c>
      <c r="AS34">
        <v>4.4840769592473101E-3</v>
      </c>
    </row>
    <row r="35" spans="1:52" s="133" customFormat="1" x14ac:dyDescent="0.2">
      <c r="A35" s="124" t="s">
        <v>1295</v>
      </c>
      <c r="B35" s="124" t="s">
        <v>1296</v>
      </c>
      <c r="C35" s="124" t="s">
        <v>1297</v>
      </c>
      <c r="D35"/>
      <c r="E35">
        <v>32</v>
      </c>
      <c r="F35">
        <v>7261</v>
      </c>
      <c r="G35" t="s">
        <v>1622</v>
      </c>
      <c r="H35" t="s">
        <v>1264</v>
      </c>
      <c r="I35">
        <v>897</v>
      </c>
      <c r="J35">
        <v>1100</v>
      </c>
      <c r="K35"/>
      <c r="L35"/>
      <c r="M35"/>
      <c r="N35"/>
      <c r="O35">
        <v>3765</v>
      </c>
      <c r="P35" t="s">
        <v>1536</v>
      </c>
      <c r="Q35" t="s">
        <v>1249</v>
      </c>
      <c r="R35">
        <v>1889</v>
      </c>
      <c r="S35">
        <v>500</v>
      </c>
      <c r="T35"/>
      <c r="U35"/>
      <c r="V35"/>
      <c r="W35"/>
      <c r="X35">
        <v>-2.02178329852905</v>
      </c>
      <c r="Y35">
        <v>-12.36</v>
      </c>
      <c r="Z35">
        <v>986700</v>
      </c>
      <c r="AA35">
        <v>944500</v>
      </c>
      <c r="AB35">
        <v>4.47</v>
      </c>
      <c r="AC35">
        <v>2.5678751822064001</v>
      </c>
      <c r="AD35" t="s">
        <v>1294</v>
      </c>
      <c r="AE35"/>
      <c r="AF35">
        <v>-260251</v>
      </c>
      <c r="AG35">
        <v>-10410</v>
      </c>
      <c r="AH35" s="273">
        <v>25</v>
      </c>
      <c r="AI35" s="273">
        <v>13</v>
      </c>
      <c r="AJ35" s="273" t="s">
        <v>2355</v>
      </c>
      <c r="AK35">
        <v>52</v>
      </c>
      <c r="AL35">
        <v>10</v>
      </c>
      <c r="AM35"/>
      <c r="AN35"/>
      <c r="AO35"/>
      <c r="AP35">
        <v>0.70651621240412099</v>
      </c>
      <c r="AQ35">
        <v>0.91403369895643105</v>
      </c>
      <c r="AR35">
        <v>0.243309408642266</v>
      </c>
      <c r="AS35">
        <v>2.7080184297219999E-2</v>
      </c>
      <c r="AT35"/>
      <c r="AU35"/>
      <c r="AV35"/>
      <c r="AW35"/>
      <c r="AX35"/>
      <c r="AY35"/>
      <c r="AZ35"/>
    </row>
    <row r="36" spans="1:52" s="133" customFormat="1" x14ac:dyDescent="0.2">
      <c r="A36" s="124" t="s">
        <v>1295</v>
      </c>
      <c r="B36" s="124" t="s">
        <v>1296</v>
      </c>
      <c r="C36" s="124" t="s">
        <v>1297</v>
      </c>
      <c r="D36"/>
      <c r="E36">
        <v>33</v>
      </c>
      <c r="F36">
        <v>9506</v>
      </c>
      <c r="G36" t="s">
        <v>1304</v>
      </c>
      <c r="H36" t="s">
        <v>1305</v>
      </c>
      <c r="I36">
        <v>1022</v>
      </c>
      <c r="J36">
        <v>1000</v>
      </c>
      <c r="K36"/>
      <c r="L36"/>
      <c r="M36"/>
      <c r="N36"/>
      <c r="O36">
        <v>9474</v>
      </c>
      <c r="P36" t="s">
        <v>1460</v>
      </c>
      <c r="Q36" t="s">
        <v>1249</v>
      </c>
      <c r="R36">
        <v>1474</v>
      </c>
      <c r="S36">
        <v>700</v>
      </c>
      <c r="T36"/>
      <c r="U36"/>
      <c r="V36"/>
      <c r="W36"/>
      <c r="X36">
        <v>-1.9597781052380201</v>
      </c>
      <c r="Y36">
        <v>-15.57</v>
      </c>
      <c r="Z36">
        <v>1022000</v>
      </c>
      <c r="AA36">
        <v>1031800</v>
      </c>
      <c r="AB36">
        <v>0.95</v>
      </c>
      <c r="AC36">
        <v>2.14640881083713</v>
      </c>
      <c r="AD36" t="s">
        <v>1294</v>
      </c>
      <c r="AE36"/>
      <c r="AF36">
        <v>-282393</v>
      </c>
      <c r="AG36">
        <v>-13447</v>
      </c>
      <c r="AH36" s="273">
        <v>21</v>
      </c>
      <c r="AI36" s="273">
        <v>9</v>
      </c>
      <c r="AJ36" s="273" t="s">
        <v>2356</v>
      </c>
      <c r="AK36">
        <v>42.86</v>
      </c>
      <c r="AL36">
        <v>11</v>
      </c>
      <c r="AM36"/>
      <c r="AN36"/>
      <c r="AO36"/>
      <c r="AP36">
        <v>0.75387796554542197</v>
      </c>
      <c r="AQ36">
        <v>0.93596414482770496</v>
      </c>
      <c r="AR36">
        <v>0.48062159484377398</v>
      </c>
      <c r="AS36">
        <v>3.5244887873521501E-2</v>
      </c>
      <c r="AT36"/>
      <c r="AU36"/>
      <c r="AV36"/>
      <c r="AW36"/>
      <c r="AX36"/>
      <c r="AY36"/>
      <c r="AZ36"/>
    </row>
    <row r="37" spans="1:52" x14ac:dyDescent="0.2">
      <c r="A37" s="124" t="s">
        <v>1295</v>
      </c>
      <c r="B37" s="124" t="s">
        <v>1296</v>
      </c>
      <c r="C37" s="124" t="s">
        <v>1297</v>
      </c>
      <c r="D37"/>
      <c r="E37">
        <v>34</v>
      </c>
      <c r="F37">
        <v>2001</v>
      </c>
      <c r="G37" t="s">
        <v>1167</v>
      </c>
      <c r="H37" t="s">
        <v>1274</v>
      </c>
      <c r="I37">
        <v>1644</v>
      </c>
      <c r="J37">
        <v>700</v>
      </c>
      <c r="L37" s="184">
        <v>0.05</v>
      </c>
      <c r="M37"/>
      <c r="N37"/>
      <c r="O37">
        <v>2267</v>
      </c>
      <c r="P37" t="s">
        <v>1491</v>
      </c>
      <c r="Q37" t="s">
        <v>1274</v>
      </c>
      <c r="R37">
        <v>5410</v>
      </c>
      <c r="S37">
        <v>200</v>
      </c>
      <c r="T37"/>
      <c r="U37"/>
      <c r="V37"/>
      <c r="W37"/>
      <c r="X37">
        <v>1.9441389485203999</v>
      </c>
      <c r="Y37">
        <v>6.83</v>
      </c>
      <c r="Z37">
        <v>1150800</v>
      </c>
      <c r="AA37">
        <v>1082000</v>
      </c>
      <c r="AB37">
        <v>6.36</v>
      </c>
      <c r="AC37">
        <v>2.2232807570816902</v>
      </c>
      <c r="AD37" t="s">
        <v>1294</v>
      </c>
      <c r="AE37"/>
      <c r="AF37">
        <v>-285139</v>
      </c>
      <c r="AG37">
        <v>-15007</v>
      </c>
      <c r="AH37" s="273">
        <v>19</v>
      </c>
      <c r="AI37" s="273">
        <v>6</v>
      </c>
      <c r="AJ37" s="273" t="s">
        <v>2357</v>
      </c>
      <c r="AK37">
        <v>31.58</v>
      </c>
      <c r="AL37">
        <v>12</v>
      </c>
      <c r="AM37"/>
      <c r="AN37"/>
      <c r="AO37"/>
      <c r="AP37">
        <v>0.83234831721828495</v>
      </c>
      <c r="AQ37">
        <v>0.91037437968364898</v>
      </c>
      <c r="AR37">
        <v>3.24247769840839E-2</v>
      </c>
      <c r="AS37">
        <v>2.3024256470964299E-2</v>
      </c>
    </row>
    <row r="38" spans="1:52" s="133" customForma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52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52" s="279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s="279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52" s="279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s="133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s="13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s="279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s="133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s="279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s="279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s="279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  <hyperlink ref="A26" display="CHT"/>
    <hyperlink ref="B26" display="MOR"/>
    <hyperlink ref="C26" display="NEW"/>
    <hyperlink ref="A27" display="CHT"/>
    <hyperlink ref="B27" display="MOR"/>
    <hyperlink ref="C27" display="NEW"/>
    <hyperlink ref="A28" display="CHT"/>
    <hyperlink ref="B28" display="MOR"/>
    <hyperlink ref="C28" display="NEW"/>
    <hyperlink ref="A29" display="CHT"/>
    <hyperlink ref="B29" display="MOR"/>
    <hyperlink ref="C29" display="NEW"/>
    <hyperlink ref="A30" display="CHT"/>
    <hyperlink ref="B30" display="MOR"/>
    <hyperlink ref="C30" display="NEW"/>
    <hyperlink ref="A31" display="CHT"/>
    <hyperlink ref="B31" display="MOR"/>
    <hyperlink ref="C31" display="NEW"/>
    <hyperlink ref="A32" display="CHT"/>
    <hyperlink ref="B32" display="MOR"/>
    <hyperlink ref="C32" display="NEW"/>
    <hyperlink ref="A33" display="CHT"/>
    <hyperlink ref="B33" display="MOR"/>
    <hyperlink ref="C33" display="NEW"/>
    <hyperlink ref="A34" display="CHT"/>
    <hyperlink ref="B34" display="MOR"/>
    <hyperlink ref="C34" display="NEW"/>
    <hyperlink ref="A35" display="CHT"/>
    <hyperlink ref="B35" display="MOR"/>
    <hyperlink ref="C35" display="NEW"/>
    <hyperlink ref="A36" display="CHT"/>
    <hyperlink ref="B36" display="MOR"/>
    <hyperlink ref="C36" display="NEW"/>
    <hyperlink ref="A37" display="CHT"/>
    <hyperlink ref="B37" display="MOR"/>
    <hyperlink ref="C37" display="NEW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W2" sqref="W2:X9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87" t="s">
        <v>2135</v>
      </c>
      <c r="C1" s="185">
        <v>5233</v>
      </c>
      <c r="D1" s="186" t="s">
        <v>2136</v>
      </c>
      <c r="E1" s="184"/>
      <c r="F1" s="184"/>
      <c r="G1" s="184"/>
      <c r="H1" s="188" t="s">
        <v>2137</v>
      </c>
      <c r="I1" s="136">
        <v>7189</v>
      </c>
      <c r="J1" s="137" t="s">
        <v>2138</v>
      </c>
      <c r="N1" s="169"/>
      <c r="O1" s="189">
        <v>3</v>
      </c>
      <c r="P1" s="135" t="s">
        <v>2147</v>
      </c>
      <c r="Q1" s="190">
        <v>17</v>
      </c>
      <c r="R1" s="135"/>
      <c r="T1" s="169"/>
      <c r="U1" s="135" t="s">
        <v>1537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1" t="s">
        <v>2139</v>
      </c>
      <c r="X2" s="170">
        <v>2.1826299575110601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2" t="s">
        <v>2140</v>
      </c>
      <c r="X3" s="170">
        <v>9.35</v>
      </c>
    </row>
    <row r="4" spans="1:24" x14ac:dyDescent="0.2">
      <c r="A4" s="196" t="s">
        <v>1062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2" t="s">
        <v>2141</v>
      </c>
      <c r="X4" s="170">
        <v>0.32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1" t="s">
        <v>2142</v>
      </c>
      <c r="X5" s="170">
        <v>180704</v>
      </c>
    </row>
    <row r="6" spans="1:24" ht="15" customHeight="1" x14ac:dyDescent="0.2">
      <c r="A6" s="196" t="s">
        <v>959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3" t="s">
        <v>2143</v>
      </c>
      <c r="X6" s="170">
        <v>0.89129876426985399</v>
      </c>
    </row>
    <row r="7" spans="1:24" x14ac:dyDescent="0.2">
      <c r="A7" s="197">
        <v>4.3117401568609193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3" t="s">
        <v>2144</v>
      </c>
      <c r="X7" s="170">
        <v>0.95207961094053895</v>
      </c>
    </row>
    <row r="8" spans="1:24" x14ac:dyDescent="0.2">
      <c r="A8" s="196" t="s">
        <v>960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1" t="s">
        <v>2145</v>
      </c>
      <c r="X8" s="170">
        <v>0.33457135045755798</v>
      </c>
    </row>
    <row r="9" spans="1:24" x14ac:dyDescent="0.2">
      <c r="A9" s="197">
        <v>2.7527108255079638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1" t="s">
        <v>2146</v>
      </c>
      <c r="X9" s="170">
        <v>9.1499235825473306E-3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495</v>
      </c>
      <c r="B41" s="106" t="s">
        <v>2085</v>
      </c>
      <c r="C41" s="106" t="s">
        <v>2086</v>
      </c>
      <c r="D41" s="106" t="s">
        <v>2133</v>
      </c>
      <c r="E41" s="106" t="s">
        <v>2134</v>
      </c>
      <c r="F41" s="106" t="s">
        <v>496</v>
      </c>
      <c r="G41" s="106" t="s">
        <v>497</v>
      </c>
      <c r="H41" s="106" t="s">
        <v>498</v>
      </c>
      <c r="I41" s="106" t="s">
        <v>499</v>
      </c>
      <c r="J41" s="106" t="s">
        <v>500</v>
      </c>
      <c r="L41" s="106" t="s">
        <v>195</v>
      </c>
      <c r="M41" s="106" t="s">
        <v>196</v>
      </c>
      <c r="N41" s="106" t="s">
        <v>197</v>
      </c>
      <c r="O41" s="106" t="s">
        <v>198</v>
      </c>
    </row>
    <row r="42" spans="1:20" x14ac:dyDescent="0.2">
      <c r="A42" s="14">
        <v>43881</v>
      </c>
      <c r="B42">
        <v>2969</v>
      </c>
      <c r="C42">
        <v>2946</v>
      </c>
      <c r="D42">
        <v>694</v>
      </c>
      <c r="E42">
        <v>682</v>
      </c>
      <c r="F42">
        <v>4.3196480938416402</v>
      </c>
      <c r="G42">
        <v>3.9159706079841601</v>
      </c>
      <c r="H42">
        <v>0.18495003446108599</v>
      </c>
      <c r="I42">
        <v>2.1826299575110601</v>
      </c>
      <c r="J42">
        <v>9.35</v>
      </c>
      <c r="L42">
        <v>4.1009206424452458</v>
      </c>
      <c r="M42">
        <v>3.7310205735230739</v>
      </c>
      <c r="N42">
        <v>4.2858706769063319</v>
      </c>
      <c r="O42">
        <v>3.5460705390619882</v>
      </c>
    </row>
    <row r="43" spans="1:20" x14ac:dyDescent="0.2">
      <c r="A43" s="14">
        <v>43880</v>
      </c>
      <c r="B43">
        <v>2978</v>
      </c>
      <c r="C43">
        <v>2954</v>
      </c>
      <c r="D43">
        <v>683</v>
      </c>
      <c r="E43">
        <v>675</v>
      </c>
      <c r="F43">
        <v>4.3762962962962897</v>
      </c>
      <c r="G43">
        <v>3.9095628512538299</v>
      </c>
      <c r="H43">
        <v>0.17908537802038099</v>
      </c>
      <c r="I43">
        <v>2.6062063257299801</v>
      </c>
      <c r="J43">
        <v>10.67</v>
      </c>
      <c r="L43">
        <v>4.0886482292742112</v>
      </c>
      <c r="M43">
        <v>3.7304774732334489</v>
      </c>
      <c r="N43">
        <v>4.2677336072945922</v>
      </c>
      <c r="O43">
        <v>3.551392095213068</v>
      </c>
    </row>
    <row r="44" spans="1:20" x14ac:dyDescent="0.2">
      <c r="A44" s="14">
        <v>43879</v>
      </c>
      <c r="B44">
        <v>2983</v>
      </c>
      <c r="C44">
        <v>2990</v>
      </c>
      <c r="D44">
        <v>688</v>
      </c>
      <c r="E44">
        <v>685</v>
      </c>
      <c r="F44">
        <v>4.3649635036496299</v>
      </c>
      <c r="G44">
        <v>3.90288925260342</v>
      </c>
      <c r="H44">
        <v>0.170697748212709</v>
      </c>
      <c r="I44">
        <v>2.7069733249814898</v>
      </c>
      <c r="J44">
        <v>10.59</v>
      </c>
      <c r="L44">
        <v>4.0735870008161292</v>
      </c>
      <c r="M44">
        <v>3.7321915043907108</v>
      </c>
      <c r="N44">
        <v>4.2442847490288376</v>
      </c>
      <c r="O44">
        <v>3.561493756178002</v>
      </c>
    </row>
    <row r="45" spans="1:20" x14ac:dyDescent="0.2">
      <c r="A45" s="14">
        <v>43878</v>
      </c>
      <c r="B45">
        <v>2989</v>
      </c>
      <c r="C45">
        <v>2992</v>
      </c>
      <c r="D45">
        <v>689</v>
      </c>
      <c r="E45">
        <v>691</v>
      </c>
      <c r="F45">
        <v>4.32995658465991</v>
      </c>
      <c r="G45">
        <v>3.8967808365299099</v>
      </c>
      <c r="H45">
        <v>0.16203018531435601</v>
      </c>
      <c r="I45">
        <v>2.6734262340661301</v>
      </c>
      <c r="J45">
        <v>10</v>
      </c>
      <c r="L45">
        <v>4.0588110218442663</v>
      </c>
      <c r="M45">
        <v>3.7347506512155539</v>
      </c>
      <c r="N45">
        <v>4.2208412071586219</v>
      </c>
      <c r="O45">
        <v>3.572720465901198</v>
      </c>
    </row>
    <row r="46" spans="1:20" x14ac:dyDescent="0.2">
      <c r="A46" s="14">
        <v>43875</v>
      </c>
      <c r="B46">
        <v>2950</v>
      </c>
      <c r="C46">
        <v>2990</v>
      </c>
      <c r="D46">
        <v>691</v>
      </c>
      <c r="E46">
        <v>698</v>
      </c>
      <c r="F46">
        <v>4.2836676217765</v>
      </c>
      <c r="G46">
        <v>3.89194753972318</v>
      </c>
      <c r="H46">
        <v>0.15425674418400401</v>
      </c>
      <c r="I46">
        <v>2.5394032794187198</v>
      </c>
      <c r="J46">
        <v>9.14</v>
      </c>
      <c r="L46">
        <v>4.0462042839071843</v>
      </c>
      <c r="M46">
        <v>3.737690795539176</v>
      </c>
      <c r="N46">
        <v>4.2004610280911878</v>
      </c>
      <c r="O46">
        <v>3.5834340513551721</v>
      </c>
    </row>
    <row r="47" spans="1:20" x14ac:dyDescent="0.2">
      <c r="A47" s="14">
        <v>43874</v>
      </c>
      <c r="B47">
        <v>3000</v>
      </c>
      <c r="C47">
        <v>2971</v>
      </c>
      <c r="D47">
        <v>703</v>
      </c>
      <c r="E47">
        <v>697</v>
      </c>
      <c r="F47">
        <v>4.2625538020085996</v>
      </c>
      <c r="G47">
        <v>3.88794365088722</v>
      </c>
      <c r="H47">
        <v>0.14779932039604601</v>
      </c>
      <c r="I47">
        <v>2.5345864251443699</v>
      </c>
      <c r="J47">
        <v>8.7899999999999991</v>
      </c>
      <c r="L47">
        <v>4.0357429712832662</v>
      </c>
      <c r="M47">
        <v>3.7401443304911739</v>
      </c>
      <c r="N47">
        <v>4.1835422916793119</v>
      </c>
      <c r="O47">
        <v>3.5923450100951282</v>
      </c>
    </row>
    <row r="48" spans="1:20" x14ac:dyDescent="0.2">
      <c r="A48" s="14">
        <v>43873</v>
      </c>
      <c r="B48">
        <v>3100</v>
      </c>
      <c r="C48">
        <v>3030</v>
      </c>
      <c r="D48">
        <v>719</v>
      </c>
      <c r="E48">
        <v>704</v>
      </c>
      <c r="F48">
        <v>4.3039772727272698</v>
      </c>
      <c r="G48">
        <v>3.8835210385207</v>
      </c>
      <c r="H48">
        <v>0.14134543199650801</v>
      </c>
      <c r="I48">
        <v>2.9746715423880898</v>
      </c>
      <c r="J48">
        <v>9.77</v>
      </c>
      <c r="L48">
        <v>4.0248664705172077</v>
      </c>
      <c r="M48">
        <v>3.7421756065241918</v>
      </c>
      <c r="N48">
        <v>4.1662119025137159</v>
      </c>
      <c r="O48">
        <v>3.6008301745276841</v>
      </c>
    </row>
    <row r="49" spans="1:15" x14ac:dyDescent="0.2">
      <c r="A49" s="14">
        <v>43871</v>
      </c>
      <c r="B49">
        <v>3010</v>
      </c>
      <c r="C49">
        <v>3045</v>
      </c>
      <c r="D49">
        <v>723</v>
      </c>
      <c r="E49">
        <v>728</v>
      </c>
      <c r="F49">
        <v>4.1826923076923004</v>
      </c>
      <c r="G49">
        <v>3.8802259754872699</v>
      </c>
      <c r="H49">
        <v>0.13420552204151501</v>
      </c>
      <c r="I49">
        <v>2.2537547457359302</v>
      </c>
      <c r="J49">
        <v>7.23</v>
      </c>
      <c r="L49">
        <v>4.0144314975287845</v>
      </c>
      <c r="M49">
        <v>3.7460204534457548</v>
      </c>
      <c r="N49">
        <v>4.1486370195703</v>
      </c>
      <c r="O49">
        <v>3.6118149314042398</v>
      </c>
    </row>
    <row r="50" spans="1:15" x14ac:dyDescent="0.2">
      <c r="A50" s="14">
        <v>43868</v>
      </c>
      <c r="B50">
        <v>3035</v>
      </c>
      <c r="C50">
        <v>3040</v>
      </c>
      <c r="D50">
        <v>755</v>
      </c>
      <c r="E50">
        <v>738</v>
      </c>
      <c r="F50">
        <v>4.1192411924119199</v>
      </c>
      <c r="G50">
        <v>3.8778760995567501</v>
      </c>
      <c r="H50">
        <v>0.13037724988864699</v>
      </c>
      <c r="I50">
        <v>1.85128228323053</v>
      </c>
      <c r="J50">
        <v>5.86</v>
      </c>
      <c r="L50">
        <v>4.0082533494453969</v>
      </c>
      <c r="M50">
        <v>3.7474988496681032</v>
      </c>
      <c r="N50">
        <v>4.1386305993340438</v>
      </c>
      <c r="O50">
        <v>3.6171215997794559</v>
      </c>
    </row>
    <row r="51" spans="1:15" x14ac:dyDescent="0.2">
      <c r="A51" s="14">
        <v>43867</v>
      </c>
      <c r="B51">
        <v>3100</v>
      </c>
      <c r="C51">
        <v>3050</v>
      </c>
      <c r="D51">
        <v>756</v>
      </c>
      <c r="E51">
        <v>757</v>
      </c>
      <c r="F51">
        <v>4.0290620871862597</v>
      </c>
      <c r="G51">
        <v>3.8745603286663801</v>
      </c>
      <c r="H51">
        <v>0.127323153821506</v>
      </c>
      <c r="I51">
        <v>1.21346160444997</v>
      </c>
      <c r="J51">
        <v>3.83</v>
      </c>
      <c r="L51">
        <v>4.0018834824878864</v>
      </c>
      <c r="M51">
        <v>3.7472371748448743</v>
      </c>
      <c r="N51">
        <v>4.1292066363093918</v>
      </c>
      <c r="O51">
        <v>3.619914021023368</v>
      </c>
    </row>
    <row r="52" spans="1:15" x14ac:dyDescent="0.2">
      <c r="A52" s="14">
        <v>43866</v>
      </c>
      <c r="B52">
        <v>2998</v>
      </c>
      <c r="C52">
        <v>3000</v>
      </c>
      <c r="D52">
        <v>745</v>
      </c>
      <c r="E52">
        <v>744</v>
      </c>
      <c r="F52">
        <v>4.0322580645161201</v>
      </c>
      <c r="G52">
        <v>3.8705659965637298</v>
      </c>
      <c r="H52">
        <v>0.12711242981367199</v>
      </c>
      <c r="I52">
        <v>1.27203978548293</v>
      </c>
      <c r="J52">
        <v>4.01</v>
      </c>
      <c r="L52">
        <v>3.9976784263774019</v>
      </c>
      <c r="M52">
        <v>3.7434535667500577</v>
      </c>
      <c r="N52">
        <v>4.1247908561910736</v>
      </c>
      <c r="O52">
        <v>3.616341136936386</v>
      </c>
    </row>
    <row r="53" spans="1:15" x14ac:dyDescent="0.2">
      <c r="A53" s="14">
        <v>43865</v>
      </c>
      <c r="B53">
        <v>2920</v>
      </c>
      <c r="C53">
        <v>2967</v>
      </c>
      <c r="D53">
        <v>729</v>
      </c>
      <c r="E53">
        <v>739</v>
      </c>
      <c r="F53">
        <v>4.0148849797023001</v>
      </c>
      <c r="G53">
        <v>3.86651384179275</v>
      </c>
      <c r="H53">
        <v>0.12673690921463601</v>
      </c>
      <c r="I53">
        <v>1.17070188020973</v>
      </c>
      <c r="J53">
        <v>3.7</v>
      </c>
      <c r="L53">
        <v>3.9932507510073862</v>
      </c>
      <c r="M53">
        <v>3.7397769325781138</v>
      </c>
      <c r="N53">
        <v>4.119987660222022</v>
      </c>
      <c r="O53">
        <v>3.6130400233634781</v>
      </c>
    </row>
    <row r="54" spans="1:15" x14ac:dyDescent="0.2">
      <c r="A54" s="14">
        <v>43864</v>
      </c>
      <c r="B54">
        <v>2920</v>
      </c>
      <c r="C54">
        <v>2950</v>
      </c>
      <c r="D54">
        <v>718</v>
      </c>
      <c r="E54">
        <v>731</v>
      </c>
      <c r="F54">
        <v>4.0355677154582699</v>
      </c>
      <c r="G54">
        <v>3.86408114116248</v>
      </c>
      <c r="H54">
        <v>0.125611677125369</v>
      </c>
      <c r="I54">
        <v>1.3652120425446601</v>
      </c>
      <c r="J54">
        <v>4.25</v>
      </c>
      <c r="L54">
        <v>3.9896928182878488</v>
      </c>
      <c r="M54">
        <v>3.7384694640371112</v>
      </c>
      <c r="N54">
        <v>4.1153044954132181</v>
      </c>
      <c r="O54">
        <v>3.612857786911742</v>
      </c>
    </row>
    <row r="55" spans="1:15" x14ac:dyDescent="0.2">
      <c r="A55" s="14">
        <v>43861</v>
      </c>
      <c r="B55">
        <v>2943</v>
      </c>
      <c r="C55">
        <v>2984</v>
      </c>
      <c r="D55">
        <v>732</v>
      </c>
      <c r="E55">
        <v>733</v>
      </c>
      <c r="F55">
        <v>4.0709413369713499</v>
      </c>
      <c r="G55">
        <v>3.8605643993635299</v>
      </c>
      <c r="H55">
        <v>0.124448135445391</v>
      </c>
      <c r="I55">
        <v>1.6904788236070201</v>
      </c>
      <c r="J55">
        <v>5.17</v>
      </c>
      <c r="L55">
        <v>3.9850125348089209</v>
      </c>
      <c r="M55">
        <v>3.7361162639181389</v>
      </c>
      <c r="N55">
        <v>4.1094606702543119</v>
      </c>
      <c r="O55">
        <v>3.6116681284727479</v>
      </c>
    </row>
    <row r="56" spans="1:15" x14ac:dyDescent="0.2">
      <c r="A56" s="14">
        <v>43860</v>
      </c>
      <c r="B56">
        <v>2966</v>
      </c>
      <c r="C56">
        <v>2924</v>
      </c>
      <c r="D56">
        <v>720</v>
      </c>
      <c r="E56">
        <v>719</v>
      </c>
      <c r="F56">
        <v>4.0667593880389399</v>
      </c>
      <c r="G56">
        <v>3.8569770054366201</v>
      </c>
      <c r="H56">
        <v>0.12218945847734899</v>
      </c>
      <c r="I56">
        <v>1.71686154613088</v>
      </c>
      <c r="J56">
        <v>5.16</v>
      </c>
      <c r="L56">
        <v>3.9791664639139692</v>
      </c>
      <c r="M56">
        <v>3.7347875469592711</v>
      </c>
      <c r="N56">
        <v>4.1013559223913179</v>
      </c>
      <c r="O56">
        <v>3.612598088481922</v>
      </c>
    </row>
    <row r="57" spans="1:15" x14ac:dyDescent="0.2">
      <c r="A57" s="14">
        <v>43859</v>
      </c>
      <c r="B57">
        <v>2950</v>
      </c>
      <c r="C57">
        <v>2965</v>
      </c>
      <c r="D57">
        <v>724</v>
      </c>
      <c r="E57">
        <v>728</v>
      </c>
      <c r="F57">
        <v>4.07280219780219</v>
      </c>
      <c r="G57">
        <v>3.8533083507183399</v>
      </c>
      <c r="H57">
        <v>0.119945794166369</v>
      </c>
      <c r="I57">
        <v>1.8299420051311599</v>
      </c>
      <c r="J57">
        <v>5.39</v>
      </c>
      <c r="L57">
        <v>3.973254144884709</v>
      </c>
      <c r="M57">
        <v>3.7333625565519708</v>
      </c>
      <c r="N57">
        <v>4.093199939051078</v>
      </c>
      <c r="O57">
        <v>3.6134167623856017</v>
      </c>
    </row>
    <row r="58" spans="1:15" x14ac:dyDescent="0.2">
      <c r="A58" s="14">
        <v>43858</v>
      </c>
      <c r="B58">
        <v>2980</v>
      </c>
      <c r="C58">
        <v>2942</v>
      </c>
      <c r="D58">
        <v>720</v>
      </c>
      <c r="E58">
        <v>724</v>
      </c>
      <c r="F58">
        <v>4.0635359116022096</v>
      </c>
      <c r="G58">
        <v>3.8498523939766698</v>
      </c>
      <c r="H58">
        <v>0.117276170618987</v>
      </c>
      <c r="I58">
        <v>1.82205401572808</v>
      </c>
      <c r="J58">
        <v>5.26</v>
      </c>
      <c r="L58">
        <v>3.9671285645956567</v>
      </c>
      <c r="M58">
        <v>3.7325762233576829</v>
      </c>
      <c r="N58">
        <v>4.084404735214644</v>
      </c>
      <c r="O58">
        <v>3.6153000527386956</v>
      </c>
    </row>
    <row r="59" spans="1:15" x14ac:dyDescent="0.2">
      <c r="A59" s="14">
        <v>43857</v>
      </c>
      <c r="B59">
        <v>3000</v>
      </c>
      <c r="C59">
        <v>3015</v>
      </c>
      <c r="D59">
        <v>736</v>
      </c>
      <c r="E59">
        <v>735</v>
      </c>
      <c r="F59">
        <v>4.1020408163265296</v>
      </c>
      <c r="G59">
        <v>3.8457432164030698</v>
      </c>
      <c r="H59">
        <v>0.115095996205882</v>
      </c>
      <c r="I59">
        <v>2.22681594818458</v>
      </c>
      <c r="J59">
        <v>6.25</v>
      </c>
      <c r="L59">
        <v>3.9608392126089518</v>
      </c>
      <c r="M59">
        <v>3.7306472201971879</v>
      </c>
      <c r="N59">
        <v>4.0759352088148342</v>
      </c>
      <c r="O59">
        <v>3.6155512239913059</v>
      </c>
    </row>
    <row r="60" spans="1:15" x14ac:dyDescent="0.2">
      <c r="A60" s="14">
        <v>43854</v>
      </c>
      <c r="B60">
        <v>3105</v>
      </c>
      <c r="C60">
        <v>3070</v>
      </c>
      <c r="D60">
        <v>758</v>
      </c>
      <c r="E60">
        <v>754</v>
      </c>
      <c r="F60">
        <v>4.0716180371352699</v>
      </c>
      <c r="G60">
        <v>3.8405706617415198</v>
      </c>
      <c r="H60">
        <v>0.112140784106167</v>
      </c>
      <c r="I60">
        <v>2.0603331538596201</v>
      </c>
      <c r="J60">
        <v>5.67</v>
      </c>
      <c r="L60">
        <v>3.9527114458476866</v>
      </c>
      <c r="M60">
        <v>3.7284298776353531</v>
      </c>
      <c r="N60">
        <v>4.0648522299538534</v>
      </c>
      <c r="O60">
        <v>3.6162890935291858</v>
      </c>
    </row>
    <row r="61" spans="1:15" x14ac:dyDescent="0.2">
      <c r="A61" s="14">
        <v>43853</v>
      </c>
      <c r="B61">
        <v>3120</v>
      </c>
      <c r="C61">
        <v>3060</v>
      </c>
      <c r="D61">
        <v>764</v>
      </c>
      <c r="E61">
        <v>761</v>
      </c>
      <c r="F61">
        <v>4.0210249671484801</v>
      </c>
      <c r="G61">
        <v>3.8368133176780699</v>
      </c>
      <c r="H61">
        <v>0.10901381305939301</v>
      </c>
      <c r="I61">
        <v>1.6898009921921899</v>
      </c>
      <c r="J61">
        <v>4.58</v>
      </c>
      <c r="L61">
        <v>3.9458271307374631</v>
      </c>
      <c r="M61">
        <v>3.7277995046186767</v>
      </c>
      <c r="N61">
        <v>4.0548409437968562</v>
      </c>
      <c r="O61">
        <v>3.618785691559284</v>
      </c>
    </row>
    <row r="62" spans="1:15" x14ac:dyDescent="0.2">
      <c r="A62" s="14">
        <v>43852</v>
      </c>
      <c r="B62">
        <v>3125</v>
      </c>
      <c r="C62">
        <v>3160</v>
      </c>
      <c r="D62">
        <v>779</v>
      </c>
      <c r="E62">
        <v>776</v>
      </c>
      <c r="F62">
        <v>4.0721649484536</v>
      </c>
      <c r="G62">
        <v>3.8341199508769801</v>
      </c>
      <c r="H62">
        <v>0.10690427954623</v>
      </c>
      <c r="I62">
        <v>2.2267115833625302</v>
      </c>
      <c r="J62">
        <v>5.85</v>
      </c>
      <c r="L62">
        <v>3.9410242304232099</v>
      </c>
      <c r="M62">
        <v>3.7272156713307503</v>
      </c>
      <c r="N62">
        <v>4.0479285099694398</v>
      </c>
      <c r="O62">
        <v>3.62031139178452</v>
      </c>
    </row>
    <row r="63" spans="1:15" x14ac:dyDescent="0.2">
      <c r="A63" s="14">
        <v>43851</v>
      </c>
      <c r="B63">
        <v>3150</v>
      </c>
      <c r="C63">
        <v>3135</v>
      </c>
      <c r="D63">
        <v>781</v>
      </c>
      <c r="E63">
        <v>782</v>
      </c>
      <c r="F63">
        <v>4.0089514066496097</v>
      </c>
      <c r="G63">
        <v>3.8320495721447401</v>
      </c>
      <c r="H63">
        <v>0.103730598300234</v>
      </c>
      <c r="I63">
        <v>1.7053968395405199</v>
      </c>
      <c r="J63">
        <v>4.41</v>
      </c>
      <c r="L63">
        <v>3.935780170444974</v>
      </c>
      <c r="M63">
        <v>3.7283189738445062</v>
      </c>
      <c r="N63">
        <v>4.0395107687452079</v>
      </c>
      <c r="O63">
        <v>3.6245883755442723</v>
      </c>
    </row>
    <row r="64" spans="1:15" x14ac:dyDescent="0.2">
      <c r="A64" s="14">
        <v>43850</v>
      </c>
      <c r="B64">
        <v>3160</v>
      </c>
      <c r="C64">
        <v>3155</v>
      </c>
      <c r="D64">
        <v>789</v>
      </c>
      <c r="E64">
        <v>786</v>
      </c>
      <c r="F64">
        <v>4.0139949109414701</v>
      </c>
      <c r="G64">
        <v>3.83074812531467</v>
      </c>
      <c r="H64">
        <v>0.102102492061821</v>
      </c>
      <c r="I64">
        <v>1.79473372222737</v>
      </c>
      <c r="J64">
        <v>4.57</v>
      </c>
      <c r="L64">
        <v>3.932850617376491</v>
      </c>
      <c r="M64">
        <v>3.728645633252849</v>
      </c>
      <c r="N64">
        <v>4.0349531094383124</v>
      </c>
      <c r="O64">
        <v>3.6265431411910281</v>
      </c>
    </row>
    <row r="65" spans="1:15" x14ac:dyDescent="0.2">
      <c r="A65" s="14">
        <v>43847</v>
      </c>
      <c r="B65">
        <v>3150</v>
      </c>
      <c r="C65">
        <v>3125</v>
      </c>
      <c r="D65">
        <v>784</v>
      </c>
      <c r="E65">
        <v>786</v>
      </c>
      <c r="F65">
        <v>3.9758269720101702</v>
      </c>
      <c r="G65">
        <v>3.8285908207764101</v>
      </c>
      <c r="H65">
        <v>9.9893312554771005E-2</v>
      </c>
      <c r="I65">
        <v>1.47393401488243</v>
      </c>
      <c r="J65">
        <v>3.7</v>
      </c>
      <c r="L65">
        <v>3.9284841333311813</v>
      </c>
      <c r="M65">
        <v>3.7286975082216389</v>
      </c>
      <c r="N65">
        <v>4.028377445885952</v>
      </c>
      <c r="O65">
        <v>3.6288041956668682</v>
      </c>
    </row>
    <row r="66" spans="1:15" x14ac:dyDescent="0.2">
      <c r="A66" s="14">
        <v>43846</v>
      </c>
      <c r="B66">
        <v>3125</v>
      </c>
      <c r="C66">
        <v>3140</v>
      </c>
      <c r="D66">
        <v>785</v>
      </c>
      <c r="E66">
        <v>779</v>
      </c>
      <c r="F66">
        <v>4.0308087291399204</v>
      </c>
      <c r="G66">
        <v>3.8284818609699198</v>
      </c>
      <c r="H66">
        <v>9.9736988092620701E-2</v>
      </c>
      <c r="I66">
        <v>2.0286041521738101</v>
      </c>
      <c r="J66">
        <v>5.0199999999999996</v>
      </c>
      <c r="L66">
        <v>3.9282188490625405</v>
      </c>
      <c r="M66">
        <v>3.7287448728772992</v>
      </c>
      <c r="N66">
        <v>4.0279558371551616</v>
      </c>
      <c r="O66">
        <v>3.6290078847846785</v>
      </c>
    </row>
    <row r="67" spans="1:15" x14ac:dyDescent="0.2">
      <c r="A67" s="14">
        <v>43845</v>
      </c>
      <c r="B67">
        <v>3035</v>
      </c>
      <c r="C67">
        <v>3085</v>
      </c>
      <c r="D67">
        <v>790</v>
      </c>
      <c r="E67">
        <v>790</v>
      </c>
      <c r="F67">
        <v>3.90506329113924</v>
      </c>
      <c r="G67">
        <v>3.82689617804823</v>
      </c>
      <c r="H67">
        <v>9.7426275506958995E-2</v>
      </c>
      <c r="I67">
        <v>0.80232065409728803</v>
      </c>
      <c r="J67">
        <v>2</v>
      </c>
      <c r="L67">
        <v>3.924322453555189</v>
      </c>
      <c r="M67">
        <v>3.729469902541271</v>
      </c>
      <c r="N67">
        <v>4.0217487290621481</v>
      </c>
      <c r="O67">
        <v>3.6320436270343119</v>
      </c>
    </row>
    <row r="68" spans="1:15" x14ac:dyDescent="0.2">
      <c r="A68" s="14">
        <v>43844</v>
      </c>
      <c r="B68">
        <v>3090</v>
      </c>
      <c r="C68">
        <v>3035</v>
      </c>
      <c r="D68">
        <v>823</v>
      </c>
      <c r="E68">
        <v>794</v>
      </c>
      <c r="F68">
        <v>3.8224181360201501</v>
      </c>
      <c r="G68">
        <v>3.8278527693641902</v>
      </c>
      <c r="H68">
        <v>9.8534978948077598E-2</v>
      </c>
      <c r="I68">
        <v>-5.5154356372347502E-2</v>
      </c>
      <c r="J68">
        <v>-0.14000000000000001</v>
      </c>
      <c r="L68">
        <v>3.9263877483122678</v>
      </c>
      <c r="M68">
        <v>3.7293177904161126</v>
      </c>
      <c r="N68">
        <v>4.0249227272603454</v>
      </c>
      <c r="O68">
        <v>3.6307828114680349</v>
      </c>
    </row>
    <row r="69" spans="1:15" x14ac:dyDescent="0.2">
      <c r="A69" s="14">
        <v>43840</v>
      </c>
      <c r="B69">
        <v>3180</v>
      </c>
      <c r="C69">
        <v>3160</v>
      </c>
      <c r="D69">
        <v>836</v>
      </c>
      <c r="E69">
        <v>829</v>
      </c>
      <c r="F69">
        <v>3.81182147165259</v>
      </c>
      <c r="G69">
        <v>3.8307930113917701</v>
      </c>
      <c r="H69">
        <v>0.101572218233866</v>
      </c>
      <c r="I69">
        <v>-0.18677882662265599</v>
      </c>
      <c r="J69">
        <v>-0.5</v>
      </c>
      <c r="L69">
        <v>3.9323652296256362</v>
      </c>
      <c r="M69">
        <v>3.729220793157904</v>
      </c>
      <c r="N69">
        <v>4.0339374478595023</v>
      </c>
      <c r="O69">
        <v>3.6276485749240379</v>
      </c>
    </row>
    <row r="70" spans="1:15" x14ac:dyDescent="0.2">
      <c r="A70" s="14">
        <v>43839</v>
      </c>
      <c r="B70">
        <v>3170</v>
      </c>
      <c r="C70">
        <v>3145</v>
      </c>
      <c r="D70">
        <v>831</v>
      </c>
      <c r="E70">
        <v>839</v>
      </c>
      <c r="F70">
        <v>3.7485101311084601</v>
      </c>
      <c r="G70">
        <v>3.8341515505878299</v>
      </c>
      <c r="H70">
        <v>0.10499612529341799</v>
      </c>
      <c r="I70">
        <v>-0.81566266602739701</v>
      </c>
      <c r="J70">
        <v>-2.2799999999999998</v>
      </c>
      <c r="L70">
        <v>3.939147675881248</v>
      </c>
      <c r="M70">
        <v>3.7291554252944117</v>
      </c>
      <c r="N70">
        <v>4.0441438011746662</v>
      </c>
      <c r="O70">
        <v>3.624159300000994</v>
      </c>
    </row>
    <row r="71" spans="1:15" x14ac:dyDescent="0.2">
      <c r="A71" s="14">
        <v>43838</v>
      </c>
      <c r="B71">
        <v>3110</v>
      </c>
      <c r="C71">
        <v>3105</v>
      </c>
      <c r="D71">
        <v>828</v>
      </c>
      <c r="E71">
        <v>816</v>
      </c>
      <c r="F71">
        <v>3.8051470588235201</v>
      </c>
      <c r="G71">
        <v>3.8386577009550198</v>
      </c>
      <c r="H71">
        <v>0.108420288888694</v>
      </c>
      <c r="I71">
        <v>-0.30908091534319798</v>
      </c>
      <c r="J71">
        <v>-0.88</v>
      </c>
      <c r="L71">
        <v>3.9470779898437138</v>
      </c>
      <c r="M71">
        <v>3.7302374120663258</v>
      </c>
      <c r="N71">
        <v>4.0554982787324079</v>
      </c>
      <c r="O71">
        <v>3.6218171231776317</v>
      </c>
    </row>
    <row r="72" spans="1:15" x14ac:dyDescent="0.2">
      <c r="A72" s="14">
        <v>43837</v>
      </c>
      <c r="B72">
        <v>3155</v>
      </c>
      <c r="C72">
        <v>3195</v>
      </c>
      <c r="D72">
        <v>834</v>
      </c>
      <c r="E72">
        <v>843</v>
      </c>
      <c r="F72">
        <v>3.7900355871886098</v>
      </c>
      <c r="G72">
        <v>3.84194862406583</v>
      </c>
      <c r="H72">
        <v>0.111066782133936</v>
      </c>
      <c r="I72">
        <v>-0.46740380768953899</v>
      </c>
      <c r="J72">
        <v>-1.37</v>
      </c>
      <c r="L72">
        <v>3.953015406199766</v>
      </c>
      <c r="M72">
        <v>3.7308818419318941</v>
      </c>
      <c r="N72">
        <v>4.0640821883337024</v>
      </c>
      <c r="O72">
        <v>3.6198150597979581</v>
      </c>
    </row>
    <row r="73" spans="1:15" x14ac:dyDescent="0.2">
      <c r="A73" s="14">
        <v>43836</v>
      </c>
      <c r="B73">
        <v>3150</v>
      </c>
      <c r="C73">
        <v>3130</v>
      </c>
      <c r="D73">
        <v>838</v>
      </c>
      <c r="E73">
        <v>829</v>
      </c>
      <c r="F73">
        <v>3.77563329312424</v>
      </c>
      <c r="G73">
        <v>3.84542803625554</v>
      </c>
      <c r="H73">
        <v>0.11344797603620201</v>
      </c>
      <c r="I73">
        <v>-0.61521364743451701</v>
      </c>
      <c r="J73">
        <v>-1.85</v>
      </c>
      <c r="L73">
        <v>3.9588760122917419</v>
      </c>
      <c r="M73">
        <v>3.731980060219338</v>
      </c>
      <c r="N73">
        <v>4.0723239883279438</v>
      </c>
      <c r="O73">
        <v>3.6185320841831361</v>
      </c>
    </row>
    <row r="74" spans="1:15" x14ac:dyDescent="0.2">
      <c r="A74" s="14">
        <v>43829</v>
      </c>
      <c r="B74">
        <v>3250</v>
      </c>
      <c r="C74">
        <v>3215</v>
      </c>
      <c r="D74">
        <v>868</v>
      </c>
      <c r="E74">
        <v>857</v>
      </c>
      <c r="F74">
        <v>3.7514585764294002</v>
      </c>
      <c r="G74">
        <v>3.8495498605464502</v>
      </c>
      <c r="H74">
        <v>0.116414338280893</v>
      </c>
      <c r="I74">
        <v>-0.84260483343869297</v>
      </c>
      <c r="J74">
        <v>-2.61</v>
      </c>
      <c r="L74">
        <v>3.9659641988273431</v>
      </c>
      <c r="M74">
        <v>3.7331355222655573</v>
      </c>
      <c r="N74">
        <v>4.0823785371082364</v>
      </c>
      <c r="O74">
        <v>3.616721183984664</v>
      </c>
    </row>
    <row r="75" spans="1:15" x14ac:dyDescent="0.2">
      <c r="A75" s="14">
        <v>43826</v>
      </c>
      <c r="B75">
        <v>3305</v>
      </c>
      <c r="C75">
        <v>3275</v>
      </c>
      <c r="D75">
        <v>861</v>
      </c>
      <c r="E75">
        <v>877</v>
      </c>
      <c r="F75">
        <v>3.7343215507411598</v>
      </c>
      <c r="G75">
        <v>3.8553612285706902</v>
      </c>
      <c r="H75">
        <v>0.122111985196401</v>
      </c>
      <c r="I75">
        <v>-0.99121865584985702</v>
      </c>
      <c r="J75">
        <v>-3.24</v>
      </c>
      <c r="L75">
        <v>3.9774732137670914</v>
      </c>
      <c r="M75">
        <v>3.733249243374289</v>
      </c>
      <c r="N75">
        <v>4.0995851989634922</v>
      </c>
      <c r="O75">
        <v>3.6111372581778882</v>
      </c>
    </row>
    <row r="76" spans="1:15" x14ac:dyDescent="0.2">
      <c r="A76" s="14">
        <v>43825</v>
      </c>
      <c r="B76">
        <v>3210</v>
      </c>
      <c r="C76">
        <v>3285</v>
      </c>
      <c r="D76">
        <v>849</v>
      </c>
      <c r="E76">
        <v>859</v>
      </c>
      <c r="F76">
        <v>3.8242142025611101</v>
      </c>
      <c r="G76">
        <v>3.86213965500116</v>
      </c>
      <c r="H76">
        <v>0.12911430062760701</v>
      </c>
      <c r="I76">
        <v>-0.293735490613311</v>
      </c>
      <c r="J76">
        <v>-0.99</v>
      </c>
      <c r="L76">
        <v>3.9912539556287672</v>
      </c>
      <c r="M76">
        <v>3.7330253543735528</v>
      </c>
      <c r="N76">
        <v>4.1203682562563744</v>
      </c>
      <c r="O76">
        <v>3.603911053745946</v>
      </c>
    </row>
    <row r="77" spans="1:15" x14ac:dyDescent="0.2">
      <c r="A77" s="14">
        <v>43824</v>
      </c>
      <c r="B77">
        <v>3290</v>
      </c>
      <c r="C77">
        <v>3220</v>
      </c>
      <c r="D77">
        <v>867</v>
      </c>
      <c r="E77">
        <v>851</v>
      </c>
      <c r="F77">
        <v>3.7837837837837802</v>
      </c>
      <c r="G77">
        <v>3.8668111838572599</v>
      </c>
      <c r="H77">
        <v>0.13390697663975001</v>
      </c>
      <c r="I77">
        <v>-0.62003789613478399</v>
      </c>
      <c r="J77">
        <v>-2.19</v>
      </c>
      <c r="L77">
        <v>4.0007181604970095</v>
      </c>
      <c r="M77">
        <v>3.7329042072175098</v>
      </c>
      <c r="N77">
        <v>4.1346251371367595</v>
      </c>
      <c r="O77">
        <v>3.5989972305777598</v>
      </c>
    </row>
    <row r="78" spans="1:15" x14ac:dyDescent="0.2">
      <c r="A78" s="14">
        <v>43823</v>
      </c>
      <c r="B78">
        <v>3280</v>
      </c>
      <c r="C78">
        <v>3305</v>
      </c>
      <c r="D78">
        <v>878</v>
      </c>
      <c r="E78">
        <v>864</v>
      </c>
      <c r="F78">
        <v>3.8252314814814801</v>
      </c>
      <c r="G78">
        <v>3.8728044866468299</v>
      </c>
      <c r="H78">
        <v>0.13997827650063799</v>
      </c>
      <c r="I78">
        <v>-0.339859915085723</v>
      </c>
      <c r="J78">
        <v>-1.24</v>
      </c>
      <c r="L78">
        <v>4.0127827631474675</v>
      </c>
      <c r="M78">
        <v>3.7328262101461918</v>
      </c>
      <c r="N78">
        <v>4.1527610396481061</v>
      </c>
      <c r="O78">
        <v>3.5928479336455537</v>
      </c>
    </row>
    <row r="79" spans="1:15" x14ac:dyDescent="0.2">
      <c r="A79" s="14">
        <v>43822</v>
      </c>
      <c r="B79">
        <v>3345</v>
      </c>
      <c r="C79">
        <v>3285</v>
      </c>
      <c r="D79">
        <v>879</v>
      </c>
      <c r="E79">
        <v>869</v>
      </c>
      <c r="F79">
        <v>3.7802071346375099</v>
      </c>
      <c r="G79">
        <v>3.8774111563246398</v>
      </c>
      <c r="H79">
        <v>0.14396525851693001</v>
      </c>
      <c r="I79">
        <v>-0.67519082512325101</v>
      </c>
      <c r="J79">
        <v>-2.57</v>
      </c>
      <c r="L79">
        <v>4.02137641484157</v>
      </c>
      <c r="M79">
        <v>3.7334458978077096</v>
      </c>
      <c r="N79">
        <v>4.1653416733585003</v>
      </c>
      <c r="O79">
        <v>3.5894806392907799</v>
      </c>
    </row>
    <row r="80" spans="1:15" x14ac:dyDescent="0.2">
      <c r="A80" s="14">
        <v>43819</v>
      </c>
      <c r="B80">
        <v>3430</v>
      </c>
      <c r="C80">
        <v>3360</v>
      </c>
      <c r="D80">
        <v>869</v>
      </c>
      <c r="E80">
        <v>879</v>
      </c>
      <c r="F80">
        <v>3.8225255972696202</v>
      </c>
      <c r="G80">
        <v>3.8821645645243499</v>
      </c>
      <c r="H80">
        <v>0.14653981266655899</v>
      </c>
      <c r="I80">
        <v>-0.40698132589014901</v>
      </c>
      <c r="J80">
        <v>-1.56</v>
      </c>
      <c r="L80">
        <v>4.028704377190909</v>
      </c>
      <c r="M80">
        <v>3.7356247518577907</v>
      </c>
      <c r="N80">
        <v>4.1752441898574677</v>
      </c>
      <c r="O80">
        <v>3.5890849391912321</v>
      </c>
    </row>
    <row r="81" spans="1:15" x14ac:dyDescent="0.2">
      <c r="A81" s="14">
        <v>43818</v>
      </c>
      <c r="B81">
        <v>3360</v>
      </c>
      <c r="C81">
        <v>3405</v>
      </c>
      <c r="D81">
        <v>867</v>
      </c>
      <c r="E81">
        <v>868</v>
      </c>
      <c r="F81">
        <v>3.9228110599078301</v>
      </c>
      <c r="G81">
        <v>3.88457069088911</v>
      </c>
      <c r="H81">
        <v>0.14702155547928999</v>
      </c>
      <c r="I81">
        <v>0.26010042468978301</v>
      </c>
      <c r="J81">
        <v>0.97</v>
      </c>
      <c r="L81">
        <v>4.0315922463684002</v>
      </c>
      <c r="M81">
        <v>3.7375491354098198</v>
      </c>
      <c r="N81">
        <v>4.1786138018476899</v>
      </c>
      <c r="O81">
        <v>3.5905275799305301</v>
      </c>
    </row>
    <row r="82" spans="1:15" x14ac:dyDescent="0.2">
      <c r="A82" s="14">
        <v>43817</v>
      </c>
      <c r="B82">
        <v>3315</v>
      </c>
      <c r="C82">
        <v>3380</v>
      </c>
      <c r="D82">
        <v>881</v>
      </c>
      <c r="E82">
        <v>871</v>
      </c>
      <c r="F82">
        <v>3.8805970149253701</v>
      </c>
      <c r="G82">
        <v>3.88746034187329</v>
      </c>
      <c r="H82">
        <v>0.149847410866706</v>
      </c>
      <c r="I82">
        <v>-4.58021056768542E-2</v>
      </c>
      <c r="J82">
        <v>-0.18</v>
      </c>
      <c r="L82">
        <v>4.0373077527399959</v>
      </c>
      <c r="M82">
        <v>3.7376129310065842</v>
      </c>
      <c r="N82">
        <v>4.1871551636067021</v>
      </c>
      <c r="O82">
        <v>3.5877655201398779</v>
      </c>
    </row>
    <row r="83" spans="1:15" x14ac:dyDescent="0.2">
      <c r="A83" s="14">
        <v>43816</v>
      </c>
      <c r="B83">
        <v>3345</v>
      </c>
      <c r="C83">
        <v>3295</v>
      </c>
      <c r="D83">
        <v>889</v>
      </c>
      <c r="E83">
        <v>880</v>
      </c>
      <c r="F83">
        <v>3.7443181818181799</v>
      </c>
      <c r="G83">
        <v>3.8904062278281302</v>
      </c>
      <c r="H83">
        <v>0.15184202134750999</v>
      </c>
      <c r="I83">
        <v>-0.96210551409619505</v>
      </c>
      <c r="J83">
        <v>-3.9</v>
      </c>
      <c r="L83">
        <v>4.04224824917564</v>
      </c>
      <c r="M83">
        <v>3.7385642064806204</v>
      </c>
      <c r="N83">
        <v>4.1940902705231498</v>
      </c>
      <c r="O83">
        <v>3.5867221851331101</v>
      </c>
    </row>
    <row r="84" spans="1:15" x14ac:dyDescent="0.2">
      <c r="A84" s="14">
        <v>43815</v>
      </c>
      <c r="B84">
        <v>3355</v>
      </c>
      <c r="C84">
        <v>3345</v>
      </c>
      <c r="D84">
        <v>878</v>
      </c>
      <c r="E84">
        <v>877</v>
      </c>
      <c r="F84">
        <v>3.8141391106043301</v>
      </c>
      <c r="G84">
        <v>3.8936931813326399</v>
      </c>
      <c r="H84">
        <v>0.15131137070464701</v>
      </c>
      <c r="I84">
        <v>-0.52576399485268999</v>
      </c>
      <c r="J84">
        <v>-2.09</v>
      </c>
      <c r="L84">
        <v>4.0450045520372866</v>
      </c>
      <c r="M84">
        <v>3.7423818106279927</v>
      </c>
      <c r="N84">
        <v>4.1963159227419338</v>
      </c>
      <c r="O84">
        <v>3.591070439923346</v>
      </c>
    </row>
    <row r="85" spans="1:15" x14ac:dyDescent="0.2">
      <c r="A85" s="14">
        <v>43812</v>
      </c>
      <c r="B85">
        <v>3410</v>
      </c>
      <c r="C85">
        <v>3355</v>
      </c>
      <c r="D85">
        <v>873</v>
      </c>
      <c r="E85">
        <v>879</v>
      </c>
      <c r="F85">
        <v>3.8168373151308299</v>
      </c>
      <c r="G85">
        <v>3.8972512849877199</v>
      </c>
      <c r="H85">
        <v>0.15253148909241701</v>
      </c>
      <c r="I85">
        <v>-0.527195861886392</v>
      </c>
      <c r="J85">
        <v>-2.11</v>
      </c>
      <c r="L85">
        <v>4.0497827740801373</v>
      </c>
      <c r="M85">
        <v>3.7447197958953029</v>
      </c>
      <c r="N85">
        <v>4.2023142631725543</v>
      </c>
      <c r="O85">
        <v>3.5921883068028859</v>
      </c>
    </row>
    <row r="86" spans="1:15" x14ac:dyDescent="0.2">
      <c r="A86" s="14">
        <v>43811</v>
      </c>
      <c r="B86">
        <v>3380</v>
      </c>
      <c r="C86">
        <v>3370</v>
      </c>
      <c r="D86">
        <v>862</v>
      </c>
      <c r="E86">
        <v>844</v>
      </c>
      <c r="F86">
        <v>3.9928909952606602</v>
      </c>
      <c r="G86">
        <v>3.90116584675734</v>
      </c>
      <c r="H86">
        <v>0.15417601955306501</v>
      </c>
      <c r="I86">
        <v>0.59493784292274599</v>
      </c>
      <c r="J86">
        <v>2.2999999999999998</v>
      </c>
      <c r="L86">
        <v>4.0553418663104051</v>
      </c>
      <c r="M86">
        <v>3.746989827204275</v>
      </c>
      <c r="N86">
        <v>4.2095178858634696</v>
      </c>
      <c r="O86">
        <v>3.5928138076512099</v>
      </c>
    </row>
    <row r="87" spans="1:15" x14ac:dyDescent="0.2">
      <c r="A87" s="14">
        <v>43810</v>
      </c>
      <c r="B87">
        <v>3400</v>
      </c>
      <c r="C87">
        <v>3365</v>
      </c>
      <c r="D87">
        <v>871</v>
      </c>
      <c r="E87">
        <v>857</v>
      </c>
      <c r="F87">
        <v>3.92648774795799</v>
      </c>
      <c r="G87">
        <v>3.9027330261252402</v>
      </c>
      <c r="H87">
        <v>0.15569037321682899</v>
      </c>
      <c r="I87">
        <v>0.152576690144272</v>
      </c>
      <c r="J87">
        <v>0.6</v>
      </c>
      <c r="L87">
        <v>4.0584233993420691</v>
      </c>
      <c r="M87">
        <v>3.7470426529084113</v>
      </c>
      <c r="N87">
        <v>4.214113772558898</v>
      </c>
      <c r="O87">
        <v>3.5913522796915824</v>
      </c>
    </row>
    <row r="88" spans="1:15" x14ac:dyDescent="0.2">
      <c r="A88" s="14">
        <v>43809</v>
      </c>
      <c r="B88">
        <v>3450</v>
      </c>
      <c r="C88">
        <v>3440</v>
      </c>
      <c r="D88">
        <v>884</v>
      </c>
      <c r="E88">
        <v>870</v>
      </c>
      <c r="F88">
        <v>3.9540229885057401</v>
      </c>
      <c r="G88">
        <v>3.90498006383678</v>
      </c>
      <c r="H88">
        <v>0.157225592799877</v>
      </c>
      <c r="I88">
        <v>0.31192710929308798</v>
      </c>
      <c r="J88">
        <v>1.24</v>
      </c>
      <c r="L88">
        <v>4.0622056566366567</v>
      </c>
      <c r="M88">
        <v>3.7477544710369028</v>
      </c>
      <c r="N88">
        <v>4.2194312494365338</v>
      </c>
      <c r="O88">
        <v>3.5905288782370262</v>
      </c>
    </row>
    <row r="89" spans="1:15" x14ac:dyDescent="0.2">
      <c r="A89" s="14">
        <v>43808</v>
      </c>
      <c r="B89">
        <v>3545</v>
      </c>
      <c r="C89">
        <v>3480</v>
      </c>
      <c r="D89">
        <v>888</v>
      </c>
      <c r="E89">
        <v>876</v>
      </c>
      <c r="F89">
        <v>3.9726027397260202</v>
      </c>
      <c r="G89">
        <v>3.9061183431819599</v>
      </c>
      <c r="H89">
        <v>0.15788418678839999</v>
      </c>
      <c r="I89">
        <v>0.42109598115209301</v>
      </c>
      <c r="J89">
        <v>1.67</v>
      </c>
      <c r="L89">
        <v>4.0640025299703595</v>
      </c>
      <c r="M89">
        <v>3.7482341563935599</v>
      </c>
      <c r="N89">
        <v>4.2218867167587604</v>
      </c>
      <c r="O89">
        <v>3.59034996960516</v>
      </c>
    </row>
    <row r="90" spans="1:15" x14ac:dyDescent="0.2">
      <c r="A90" s="14">
        <v>43805</v>
      </c>
      <c r="B90">
        <v>3510</v>
      </c>
      <c r="C90">
        <v>3515</v>
      </c>
      <c r="D90">
        <v>869</v>
      </c>
      <c r="E90">
        <v>874</v>
      </c>
      <c r="F90">
        <v>4.0217391304347796</v>
      </c>
      <c r="G90">
        <v>3.90498240541771</v>
      </c>
      <c r="H90">
        <v>0.157708143115735</v>
      </c>
      <c r="I90">
        <v>0.740334155931199</v>
      </c>
      <c r="J90">
        <v>2.9</v>
      </c>
      <c r="L90">
        <v>4.0626905485334452</v>
      </c>
      <c r="M90">
        <v>3.7472742623019748</v>
      </c>
      <c r="N90">
        <v>4.22039869164918</v>
      </c>
      <c r="O90">
        <v>3.58956611918624</v>
      </c>
    </row>
    <row r="91" spans="1:15" x14ac:dyDescent="0.2">
      <c r="A91" s="14">
        <v>43804</v>
      </c>
      <c r="B91">
        <v>3360</v>
      </c>
      <c r="C91">
        <v>3490</v>
      </c>
      <c r="D91">
        <v>854</v>
      </c>
      <c r="E91">
        <v>862</v>
      </c>
      <c r="F91">
        <v>4.0487238979118301</v>
      </c>
      <c r="G91">
        <v>3.90313098878369</v>
      </c>
      <c r="H91">
        <v>0.15714064000841599</v>
      </c>
      <c r="I91">
        <v>0.92651340302765195</v>
      </c>
      <c r="J91">
        <v>3.6</v>
      </c>
      <c r="L91">
        <v>4.0602716287921057</v>
      </c>
      <c r="M91">
        <v>3.7459903487752739</v>
      </c>
      <c r="N91">
        <v>4.2174122688005218</v>
      </c>
      <c r="O91">
        <v>3.5888497087668583</v>
      </c>
    </row>
    <row r="92" spans="1:15" x14ac:dyDescent="0.2">
      <c r="A92" s="14">
        <v>43803</v>
      </c>
      <c r="B92">
        <v>3260</v>
      </c>
      <c r="C92">
        <v>3310</v>
      </c>
      <c r="D92">
        <v>835</v>
      </c>
      <c r="E92">
        <v>846</v>
      </c>
      <c r="F92">
        <v>3.9125295508274198</v>
      </c>
      <c r="G92">
        <v>3.89973506815481</v>
      </c>
      <c r="H92">
        <v>0.156709046666445</v>
      </c>
      <c r="I92">
        <v>8.1644824882633193E-2</v>
      </c>
      <c r="J92">
        <v>0.33</v>
      </c>
      <c r="L92">
        <v>4.0564441148212547</v>
      </c>
      <c r="M92">
        <v>3.7430260214883648</v>
      </c>
      <c r="N92">
        <v>4.2131531614876998</v>
      </c>
      <c r="O92">
        <v>3.5863169748219201</v>
      </c>
    </row>
    <row r="93" spans="1:15" x14ac:dyDescent="0.2">
      <c r="A93" s="14">
        <v>43802</v>
      </c>
      <c r="B93">
        <v>3210</v>
      </c>
      <c r="C93">
        <v>3250</v>
      </c>
      <c r="D93">
        <v>845</v>
      </c>
      <c r="E93">
        <v>849</v>
      </c>
      <c r="F93">
        <v>3.8280329799764399</v>
      </c>
      <c r="G93">
        <v>3.89854839963398</v>
      </c>
      <c r="H93">
        <v>0.15694446523738101</v>
      </c>
      <c r="I93">
        <v>-0.44930172944220798</v>
      </c>
      <c r="J93">
        <v>-1.84</v>
      </c>
      <c r="L93">
        <v>4.0554928648713613</v>
      </c>
      <c r="M93">
        <v>3.7416039343965992</v>
      </c>
      <c r="N93">
        <v>4.2124373301087417</v>
      </c>
      <c r="O93">
        <v>3.584659469159218</v>
      </c>
    </row>
    <row r="94" spans="1:15" x14ac:dyDescent="0.2">
      <c r="A94" s="14">
        <v>43801</v>
      </c>
      <c r="B94">
        <v>3200</v>
      </c>
      <c r="C94">
        <v>3240</v>
      </c>
      <c r="D94">
        <v>847</v>
      </c>
      <c r="E94">
        <v>856</v>
      </c>
      <c r="F94">
        <v>3.78504672897196</v>
      </c>
      <c r="G94">
        <v>3.8993020628494799</v>
      </c>
      <c r="H94">
        <v>0.15673961854853999</v>
      </c>
      <c r="I94">
        <v>-0.72894992941520798</v>
      </c>
      <c r="J94">
        <v>-3.02</v>
      </c>
      <c r="L94">
        <v>4.0560416813980202</v>
      </c>
      <c r="M94">
        <v>3.74256244430094</v>
      </c>
      <c r="N94">
        <v>4.2127812999465597</v>
      </c>
      <c r="O94">
        <v>3.5858228257524001</v>
      </c>
    </row>
    <row r="95" spans="1:15" x14ac:dyDescent="0.2">
      <c r="A95" s="14">
        <v>43798</v>
      </c>
      <c r="B95">
        <v>3280</v>
      </c>
      <c r="C95">
        <v>3165</v>
      </c>
      <c r="D95">
        <v>839</v>
      </c>
      <c r="E95">
        <v>845</v>
      </c>
      <c r="F95">
        <v>3.7455621301775102</v>
      </c>
      <c r="G95">
        <v>3.9011531810900602</v>
      </c>
      <c r="H95">
        <v>0.15619820429280901</v>
      </c>
      <c r="I95">
        <v>-0.99611292983161004</v>
      </c>
      <c r="J95">
        <v>-4.1500000000000004</v>
      </c>
      <c r="L95">
        <v>4.0573513853828693</v>
      </c>
      <c r="M95">
        <v>3.744954976797251</v>
      </c>
      <c r="N95">
        <v>4.2135495896756785</v>
      </c>
      <c r="O95">
        <v>3.5887567725044422</v>
      </c>
    </row>
    <row r="96" spans="1:15" x14ac:dyDescent="0.2">
      <c r="A96" s="14">
        <v>43797</v>
      </c>
      <c r="B96">
        <v>3295</v>
      </c>
      <c r="C96">
        <v>3265</v>
      </c>
      <c r="D96">
        <v>843</v>
      </c>
      <c r="E96">
        <v>842</v>
      </c>
      <c r="F96">
        <v>3.87767220902612</v>
      </c>
      <c r="G96">
        <v>3.9083918398671802</v>
      </c>
      <c r="H96">
        <v>0.161315849678871</v>
      </c>
      <c r="I96">
        <v>-0.190431571988776</v>
      </c>
      <c r="J96">
        <v>-0.79</v>
      </c>
      <c r="L96">
        <v>4.0697076895460516</v>
      </c>
      <c r="M96">
        <v>3.7470759901883093</v>
      </c>
      <c r="N96">
        <v>4.231023539224922</v>
      </c>
      <c r="O96">
        <v>3.5857601405094384</v>
      </c>
    </row>
    <row r="97" spans="1:15" x14ac:dyDescent="0.2">
      <c r="A97" s="14">
        <v>43796</v>
      </c>
      <c r="B97">
        <v>3230</v>
      </c>
      <c r="C97">
        <v>3285</v>
      </c>
      <c r="D97">
        <v>839</v>
      </c>
      <c r="E97">
        <v>839</v>
      </c>
      <c r="F97">
        <v>3.9153754469606601</v>
      </c>
      <c r="G97">
        <v>3.9118752649238702</v>
      </c>
      <c r="H97">
        <v>0.16342190429468301</v>
      </c>
      <c r="I97">
        <v>2.1418071536389801E-2</v>
      </c>
      <c r="J97">
        <v>0.09</v>
      </c>
      <c r="L97">
        <v>4.0752971692185529</v>
      </c>
      <c r="M97">
        <v>3.748453360629187</v>
      </c>
      <c r="N97">
        <v>4.2387190735132361</v>
      </c>
      <c r="O97">
        <v>3.5850314563345043</v>
      </c>
    </row>
    <row r="98" spans="1:15" x14ac:dyDescent="0.2">
      <c r="A98" s="14">
        <v>43795</v>
      </c>
      <c r="B98">
        <v>3260</v>
      </c>
      <c r="C98">
        <v>3205</v>
      </c>
      <c r="D98">
        <v>854</v>
      </c>
      <c r="E98">
        <v>843</v>
      </c>
      <c r="F98">
        <v>3.8018979833926401</v>
      </c>
      <c r="G98">
        <v>3.9156741575998701</v>
      </c>
      <c r="H98">
        <v>0.16673706776487601</v>
      </c>
      <c r="I98">
        <v>-0.68236880816248802</v>
      </c>
      <c r="J98">
        <v>-2.99</v>
      </c>
      <c r="L98">
        <v>4.082411225364746</v>
      </c>
      <c r="M98">
        <v>3.7489370898349943</v>
      </c>
      <c r="N98">
        <v>4.2491482931296218</v>
      </c>
      <c r="O98">
        <v>3.582200022070118</v>
      </c>
    </row>
    <row r="99" spans="1:15" x14ac:dyDescent="0.2">
      <c r="A99" s="14">
        <v>43794</v>
      </c>
      <c r="B99">
        <v>3195</v>
      </c>
      <c r="C99">
        <v>3240</v>
      </c>
      <c r="D99">
        <v>856</v>
      </c>
      <c r="E99">
        <v>849</v>
      </c>
      <c r="F99">
        <v>3.8162544169611299</v>
      </c>
      <c r="G99">
        <v>3.9200739719275801</v>
      </c>
      <c r="H99">
        <v>0.168025536085226</v>
      </c>
      <c r="I99">
        <v>-0.61787962345077196</v>
      </c>
      <c r="J99">
        <v>-2.72</v>
      </c>
      <c r="L99">
        <v>4.0880995080128057</v>
      </c>
      <c r="M99">
        <v>3.752048435842354</v>
      </c>
      <c r="N99">
        <v>4.2561250440980318</v>
      </c>
      <c r="O99">
        <v>3.584022899757128</v>
      </c>
    </row>
    <row r="100" spans="1:15" x14ac:dyDescent="0.2">
      <c r="A100" s="14">
        <v>43791</v>
      </c>
      <c r="B100">
        <v>3130</v>
      </c>
      <c r="C100">
        <v>3205</v>
      </c>
      <c r="D100">
        <v>853</v>
      </c>
      <c r="E100">
        <v>844</v>
      </c>
      <c r="F100">
        <v>3.7973933649289</v>
      </c>
      <c r="G100">
        <v>3.9229273976748402</v>
      </c>
      <c r="H100">
        <v>0.16805537433520501</v>
      </c>
      <c r="I100">
        <v>-0.74698017390114202</v>
      </c>
      <c r="J100">
        <v>-3.31</v>
      </c>
      <c r="L100">
        <v>4.0909827720100456</v>
      </c>
      <c r="M100">
        <v>3.7548720233396353</v>
      </c>
      <c r="N100">
        <v>4.25903814634525</v>
      </c>
      <c r="O100">
        <v>3.5868166490044304</v>
      </c>
    </row>
    <row r="101" spans="1:15" x14ac:dyDescent="0.2">
      <c r="A101" s="14">
        <v>43790</v>
      </c>
      <c r="B101">
        <v>3150</v>
      </c>
      <c r="C101">
        <v>3115</v>
      </c>
      <c r="D101">
        <v>844</v>
      </c>
      <c r="E101">
        <v>850</v>
      </c>
      <c r="F101">
        <v>3.6647058823529401</v>
      </c>
      <c r="G101">
        <v>3.92506962332026</v>
      </c>
      <c r="H101">
        <v>0.167464503902407</v>
      </c>
      <c r="I101">
        <v>-1.55473986964457</v>
      </c>
      <c r="J101">
        <v>-7.1</v>
      </c>
      <c r="L101">
        <v>4.0925341272226667</v>
      </c>
      <c r="M101">
        <v>3.7576051194178528</v>
      </c>
      <c r="N101">
        <v>4.2599986311250744</v>
      </c>
      <c r="O101">
        <v>3.5901406155154461</v>
      </c>
    </row>
    <row r="102" spans="1:15" x14ac:dyDescent="0.2">
      <c r="A102" s="14">
        <v>43789</v>
      </c>
      <c r="B102">
        <v>3220</v>
      </c>
      <c r="C102">
        <v>3195</v>
      </c>
      <c r="D102">
        <v>862</v>
      </c>
      <c r="E102">
        <v>848</v>
      </c>
      <c r="F102">
        <v>3.7676886792452802</v>
      </c>
      <c r="G102">
        <v>3.92938456953221</v>
      </c>
      <c r="H102">
        <v>0.164849134943853</v>
      </c>
      <c r="I102">
        <v>-0.98087193688945695</v>
      </c>
      <c r="J102">
        <v>-4.29</v>
      </c>
      <c r="L102">
        <v>4.0942337044760633</v>
      </c>
      <c r="M102">
        <v>3.7645354345883568</v>
      </c>
      <c r="N102">
        <v>4.2590828394199161</v>
      </c>
      <c r="O102">
        <v>3.599686299644504</v>
      </c>
    </row>
    <row r="103" spans="1:15" x14ac:dyDescent="0.2">
      <c r="A103" s="14">
        <v>43788</v>
      </c>
      <c r="B103">
        <v>3190</v>
      </c>
      <c r="C103">
        <v>3225</v>
      </c>
      <c r="D103">
        <v>882</v>
      </c>
      <c r="E103">
        <v>864</v>
      </c>
      <c r="F103">
        <v>3.73263888888888</v>
      </c>
      <c r="G103">
        <v>3.9320046454542901</v>
      </c>
      <c r="H103">
        <v>0.163816730873342</v>
      </c>
      <c r="I103">
        <v>-1.2170048535491</v>
      </c>
      <c r="J103">
        <v>-5.34</v>
      </c>
      <c r="L103">
        <v>4.0958213763276321</v>
      </c>
      <c r="M103">
        <v>3.768187914580948</v>
      </c>
      <c r="N103">
        <v>4.2596381072009741</v>
      </c>
      <c r="O103">
        <v>3.604371183707606</v>
      </c>
    </row>
    <row r="104" spans="1:15" x14ac:dyDescent="0.2">
      <c r="A104" s="14">
        <v>43787</v>
      </c>
      <c r="B104">
        <v>3190</v>
      </c>
      <c r="C104">
        <v>3195</v>
      </c>
      <c r="D104">
        <v>890</v>
      </c>
      <c r="E104">
        <v>883</v>
      </c>
      <c r="F104">
        <v>3.61834654586636</v>
      </c>
      <c r="G104">
        <v>3.93658582547152</v>
      </c>
      <c r="H104">
        <v>0.16297948962907299</v>
      </c>
      <c r="I104">
        <v>-1.9526339193320501</v>
      </c>
      <c r="J104">
        <v>-8.8000000000000007</v>
      </c>
      <c r="L104">
        <v>4.0995653151005929</v>
      </c>
      <c r="M104">
        <v>3.7736063358424472</v>
      </c>
      <c r="N104">
        <v>4.2625448047296661</v>
      </c>
      <c r="O104">
        <v>3.6106268462133739</v>
      </c>
    </row>
    <row r="105" spans="1:15" x14ac:dyDescent="0.2">
      <c r="A105" s="14">
        <v>43784</v>
      </c>
      <c r="B105">
        <v>3220</v>
      </c>
      <c r="C105">
        <v>3230</v>
      </c>
      <c r="D105">
        <v>869</v>
      </c>
      <c r="E105">
        <v>884</v>
      </c>
      <c r="F105">
        <v>3.6538461538461502</v>
      </c>
      <c r="G105">
        <v>3.9424598561617201</v>
      </c>
      <c r="H105">
        <v>0.15930139030766</v>
      </c>
      <c r="I105">
        <v>-1.81174628644585</v>
      </c>
      <c r="J105">
        <v>-7.9</v>
      </c>
      <c r="L105">
        <v>4.1017612464693798</v>
      </c>
      <c r="M105">
        <v>3.78315846585406</v>
      </c>
      <c r="N105">
        <v>4.2610626367770399</v>
      </c>
      <c r="O105">
        <v>3.6238570755464004</v>
      </c>
    </row>
    <row r="106" spans="1:15" x14ac:dyDescent="0.2">
      <c r="A106" s="14">
        <v>43783</v>
      </c>
      <c r="B106">
        <v>3265</v>
      </c>
      <c r="C106">
        <v>3260</v>
      </c>
      <c r="D106">
        <v>885</v>
      </c>
      <c r="E106">
        <v>865</v>
      </c>
      <c r="F106">
        <v>3.7687861271676302</v>
      </c>
      <c r="G106">
        <v>3.9476208503252699</v>
      </c>
      <c r="H106">
        <v>0.15610547518767601</v>
      </c>
      <c r="I106">
        <v>-1.1456018627318401</v>
      </c>
      <c r="J106">
        <v>-4.75</v>
      </c>
      <c r="L106">
        <v>4.1037263255129455</v>
      </c>
      <c r="M106">
        <v>3.7915153751375938</v>
      </c>
      <c r="N106">
        <v>4.2598318007006215</v>
      </c>
      <c r="O106">
        <v>3.6354098999499178</v>
      </c>
    </row>
    <row r="107" spans="1:15" x14ac:dyDescent="0.2">
      <c r="A107" s="14">
        <v>43782</v>
      </c>
      <c r="B107">
        <v>3225</v>
      </c>
      <c r="C107">
        <v>3250</v>
      </c>
      <c r="D107">
        <v>894</v>
      </c>
      <c r="E107">
        <v>888</v>
      </c>
      <c r="F107">
        <v>3.6599099099099099</v>
      </c>
      <c r="G107">
        <v>3.9518923324539901</v>
      </c>
      <c r="H107">
        <v>0.15553556552849099</v>
      </c>
      <c r="I107">
        <v>-1.8772711022842901</v>
      </c>
      <c r="J107">
        <v>-7.98</v>
      </c>
      <c r="L107">
        <v>4.1074278979824808</v>
      </c>
      <c r="M107">
        <v>3.7963567669254989</v>
      </c>
      <c r="N107">
        <v>4.2629634635109719</v>
      </c>
      <c r="O107">
        <v>3.6408212013970083</v>
      </c>
    </row>
    <row r="108" spans="1:15" x14ac:dyDescent="0.2">
      <c r="A108" s="14">
        <v>43781</v>
      </c>
      <c r="B108">
        <v>3220</v>
      </c>
      <c r="C108">
        <v>3210</v>
      </c>
      <c r="D108">
        <v>869</v>
      </c>
      <c r="E108">
        <v>888</v>
      </c>
      <c r="F108">
        <v>3.61486486486486</v>
      </c>
      <c r="G108">
        <v>3.9574367086658899</v>
      </c>
      <c r="H108">
        <v>0.15240852767947999</v>
      </c>
      <c r="I108">
        <v>-2.2477209708466299</v>
      </c>
      <c r="J108">
        <v>-9.48</v>
      </c>
      <c r="L108">
        <v>4.1098452363453699</v>
      </c>
      <c r="M108">
        <v>3.8050281809864099</v>
      </c>
      <c r="N108">
        <v>4.2622537640248499</v>
      </c>
      <c r="O108">
        <v>3.6526196533069299</v>
      </c>
    </row>
    <row r="109" spans="1:15" x14ac:dyDescent="0.2">
      <c r="A109" s="14">
        <v>43780</v>
      </c>
      <c r="B109">
        <v>3280</v>
      </c>
      <c r="C109">
        <v>3220</v>
      </c>
      <c r="D109">
        <v>868</v>
      </c>
      <c r="E109">
        <v>866</v>
      </c>
      <c r="F109">
        <v>3.7182448036951499</v>
      </c>
      <c r="G109">
        <v>3.9632436784263398</v>
      </c>
      <c r="H109">
        <v>0.147462188614809</v>
      </c>
      <c r="I109">
        <v>-1.6614352264306</v>
      </c>
      <c r="J109">
        <v>-6.59</v>
      </c>
      <c r="L109">
        <v>4.1107058670411485</v>
      </c>
      <c r="M109">
        <v>3.8157814898115308</v>
      </c>
      <c r="N109">
        <v>4.2581680556559576</v>
      </c>
      <c r="O109">
        <v>3.6683193011967217</v>
      </c>
    </row>
    <row r="110" spans="1:15" x14ac:dyDescent="0.2">
      <c r="A110" s="14">
        <v>43777</v>
      </c>
      <c r="B110">
        <v>3220</v>
      </c>
      <c r="C110">
        <v>3245</v>
      </c>
      <c r="D110">
        <v>883</v>
      </c>
      <c r="E110">
        <v>865</v>
      </c>
      <c r="F110">
        <v>3.7514450867051998</v>
      </c>
      <c r="G110">
        <v>3.9678710929942298</v>
      </c>
      <c r="H110">
        <v>0.14512833562101099</v>
      </c>
      <c r="I110">
        <v>-1.49127326075186</v>
      </c>
      <c r="J110">
        <v>-5.77</v>
      </c>
      <c r="L110">
        <v>4.1129994286152405</v>
      </c>
      <c r="M110">
        <v>3.8227427573732187</v>
      </c>
      <c r="N110">
        <v>4.2581277642362521</v>
      </c>
      <c r="O110">
        <v>3.677614421752208</v>
      </c>
    </row>
    <row r="111" spans="1:15" x14ac:dyDescent="0.2">
      <c r="A111" s="14">
        <v>43776</v>
      </c>
      <c r="B111">
        <v>3200</v>
      </c>
      <c r="C111">
        <v>3205</v>
      </c>
      <c r="D111">
        <v>885</v>
      </c>
      <c r="E111">
        <v>871</v>
      </c>
      <c r="F111">
        <v>3.6796785304247899</v>
      </c>
      <c r="G111">
        <v>3.9715337423828299</v>
      </c>
      <c r="H111">
        <v>0.14307186544231101</v>
      </c>
      <c r="I111">
        <v>-2.0399203648862199</v>
      </c>
      <c r="J111">
        <v>-7.93</v>
      </c>
      <c r="L111">
        <v>4.1146056078251405</v>
      </c>
      <c r="M111">
        <v>3.8284618769405188</v>
      </c>
      <c r="N111">
        <v>4.2576774732674521</v>
      </c>
      <c r="O111">
        <v>3.6853900114982077</v>
      </c>
    </row>
    <row r="112" spans="1:15" x14ac:dyDescent="0.2">
      <c r="A112" s="14">
        <v>43775</v>
      </c>
      <c r="B112">
        <v>3190</v>
      </c>
      <c r="C112">
        <v>3200</v>
      </c>
      <c r="D112">
        <v>839</v>
      </c>
      <c r="E112">
        <v>843</v>
      </c>
      <c r="F112">
        <v>3.79596678529062</v>
      </c>
      <c r="G112">
        <v>3.9761564541044701</v>
      </c>
      <c r="H112">
        <v>0.13911352908112501</v>
      </c>
      <c r="I112">
        <v>-1.2952706325835699</v>
      </c>
      <c r="J112">
        <v>-4.75</v>
      </c>
      <c r="L112">
        <v>4.1152699831855948</v>
      </c>
      <c r="M112">
        <v>3.8370429250233449</v>
      </c>
      <c r="N112">
        <v>4.2543835122667204</v>
      </c>
      <c r="O112">
        <v>3.6979293959422201</v>
      </c>
    </row>
    <row r="113" spans="1:15" x14ac:dyDescent="0.2">
      <c r="A113" s="14">
        <v>43774</v>
      </c>
      <c r="B113">
        <v>3135</v>
      </c>
      <c r="C113">
        <v>3150</v>
      </c>
      <c r="D113">
        <v>823</v>
      </c>
      <c r="E113">
        <v>826</v>
      </c>
      <c r="F113">
        <v>3.8135593220338899</v>
      </c>
      <c r="G113">
        <v>3.9790097321685902</v>
      </c>
      <c r="H113">
        <v>0.137574561591952</v>
      </c>
      <c r="I113">
        <v>-1.20262356805047</v>
      </c>
      <c r="J113">
        <v>-4.34</v>
      </c>
      <c r="L113">
        <v>4.1165842937605426</v>
      </c>
      <c r="M113">
        <v>3.8414351705766383</v>
      </c>
      <c r="N113">
        <v>4.2541588553524941</v>
      </c>
      <c r="O113">
        <v>3.7038606089846864</v>
      </c>
    </row>
    <row r="114" spans="1:15" x14ac:dyDescent="0.2">
      <c r="A114" s="14">
        <v>43770</v>
      </c>
      <c r="B114">
        <v>3065</v>
      </c>
      <c r="C114">
        <v>3085</v>
      </c>
      <c r="D114">
        <v>799</v>
      </c>
      <c r="E114">
        <v>800</v>
      </c>
      <c r="F114">
        <v>3.8562500000000002</v>
      </c>
      <c r="G114">
        <v>3.98177823464122</v>
      </c>
      <c r="H114">
        <v>0.13630055428257701</v>
      </c>
      <c r="I114">
        <v>-0.92096642821407004</v>
      </c>
      <c r="J114">
        <v>-3.26</v>
      </c>
      <c r="L114">
        <v>4.1180787889237971</v>
      </c>
      <c r="M114">
        <v>3.845477680358643</v>
      </c>
      <c r="N114">
        <v>4.2543793432063737</v>
      </c>
      <c r="O114">
        <v>3.709177126076066</v>
      </c>
    </row>
    <row r="115" spans="1:15" x14ac:dyDescent="0.2">
      <c r="A115" s="14">
        <v>43769</v>
      </c>
      <c r="B115">
        <v>3100</v>
      </c>
      <c r="C115">
        <v>3080</v>
      </c>
      <c r="D115">
        <v>808</v>
      </c>
      <c r="E115">
        <v>810</v>
      </c>
      <c r="F115">
        <v>3.8024691358024598</v>
      </c>
      <c r="G115">
        <v>3.9841276936507901</v>
      </c>
      <c r="H115">
        <v>0.135633591264324</v>
      </c>
      <c r="I115">
        <v>-1.33933309702246</v>
      </c>
      <c r="J115">
        <v>-4.78</v>
      </c>
      <c r="L115">
        <v>4.1197612849151142</v>
      </c>
      <c r="M115">
        <v>3.8484941023864661</v>
      </c>
      <c r="N115">
        <v>4.2553948761794382</v>
      </c>
      <c r="O115">
        <v>3.712860511122142</v>
      </c>
    </row>
    <row r="116" spans="1:15" x14ac:dyDescent="0.2">
      <c r="A116" s="14">
        <v>43768</v>
      </c>
      <c r="B116">
        <v>3120</v>
      </c>
      <c r="C116">
        <v>3120</v>
      </c>
      <c r="D116">
        <v>820</v>
      </c>
      <c r="E116">
        <v>817</v>
      </c>
      <c r="F116">
        <v>3.8188494492044001</v>
      </c>
      <c r="G116">
        <v>3.9870146030637201</v>
      </c>
      <c r="H116">
        <v>0.13403112205379999</v>
      </c>
      <c r="I116">
        <v>-1.25467243191336</v>
      </c>
      <c r="J116">
        <v>-4.4000000000000004</v>
      </c>
      <c r="L116">
        <v>4.1210457251175203</v>
      </c>
      <c r="M116">
        <v>3.8529834810099199</v>
      </c>
      <c r="N116">
        <v>4.2550768471713205</v>
      </c>
      <c r="O116">
        <v>3.7189523589561202</v>
      </c>
    </row>
    <row r="117" spans="1:15" x14ac:dyDescent="0.2">
      <c r="A117" s="14">
        <v>43767</v>
      </c>
      <c r="B117">
        <v>3145</v>
      </c>
      <c r="C117">
        <v>3125</v>
      </c>
      <c r="D117">
        <v>816</v>
      </c>
      <c r="E117">
        <v>814</v>
      </c>
      <c r="F117">
        <v>3.83906633906633</v>
      </c>
      <c r="G117">
        <v>3.9890966104076599</v>
      </c>
      <c r="H117">
        <v>0.132607961100671</v>
      </c>
      <c r="I117">
        <v>-1.13138208367014</v>
      </c>
      <c r="J117">
        <v>-3.91</v>
      </c>
      <c r="L117">
        <v>4.1217045715083307</v>
      </c>
      <c r="M117">
        <v>3.8564886493069888</v>
      </c>
      <c r="N117">
        <v>4.2543125326090019</v>
      </c>
      <c r="O117">
        <v>3.723880688206318</v>
      </c>
    </row>
    <row r="118" spans="1:15" x14ac:dyDescent="0.2">
      <c r="A118" s="14">
        <v>43766</v>
      </c>
      <c r="B118">
        <v>3170</v>
      </c>
      <c r="C118">
        <v>3120</v>
      </c>
      <c r="D118">
        <v>805</v>
      </c>
      <c r="E118">
        <v>805</v>
      </c>
      <c r="F118">
        <v>3.8757763975155202</v>
      </c>
      <c r="G118">
        <v>3.9904795401488</v>
      </c>
      <c r="H118">
        <v>0.131572920101971</v>
      </c>
      <c r="I118">
        <v>-0.87178381801042204</v>
      </c>
      <c r="J118">
        <v>-2.96</v>
      </c>
      <c r="L118">
        <v>4.1220524602507709</v>
      </c>
      <c r="M118">
        <v>3.8589066200468292</v>
      </c>
      <c r="N118">
        <v>4.2536253803527417</v>
      </c>
      <c r="O118">
        <v>3.7273336999448579</v>
      </c>
    </row>
    <row r="119" spans="1:15" x14ac:dyDescent="0.2">
      <c r="A119" s="14">
        <v>43763</v>
      </c>
      <c r="B119">
        <v>3165</v>
      </c>
      <c r="C119">
        <v>3145</v>
      </c>
      <c r="D119">
        <v>796</v>
      </c>
      <c r="E119">
        <v>805</v>
      </c>
      <c r="F119">
        <v>3.9068322981366399</v>
      </c>
      <c r="G119">
        <v>3.9912882590865699</v>
      </c>
      <c r="H119">
        <v>0.131050776588785</v>
      </c>
      <c r="I119">
        <v>-0.64445219744815796</v>
      </c>
      <c r="J119">
        <v>-2.16</v>
      </c>
      <c r="L119">
        <v>4.1223390356753553</v>
      </c>
      <c r="M119">
        <v>3.860237482497785</v>
      </c>
      <c r="N119">
        <v>4.2533898122641398</v>
      </c>
      <c r="O119">
        <v>3.729186705909</v>
      </c>
    </row>
    <row r="120" spans="1:15" x14ac:dyDescent="0.2">
      <c r="A120" s="14">
        <v>43762</v>
      </c>
      <c r="B120">
        <v>3165</v>
      </c>
      <c r="C120">
        <v>3170</v>
      </c>
      <c r="D120">
        <v>789</v>
      </c>
      <c r="E120">
        <v>799</v>
      </c>
      <c r="F120">
        <v>3.9674593241551901</v>
      </c>
      <c r="G120">
        <v>3.99282569806345</v>
      </c>
      <c r="H120">
        <v>0.130726927023851</v>
      </c>
      <c r="I120">
        <v>-0.19404092550594801</v>
      </c>
      <c r="J120">
        <v>-0.64</v>
      </c>
      <c r="L120">
        <v>4.1235526250873011</v>
      </c>
      <c r="M120">
        <v>3.8620987710395989</v>
      </c>
      <c r="N120">
        <v>4.2542795521111518</v>
      </c>
      <c r="O120">
        <v>3.7313718440157482</v>
      </c>
    </row>
    <row r="121" spans="1:15" x14ac:dyDescent="0.2">
      <c r="A121" s="14">
        <v>43761</v>
      </c>
      <c r="B121">
        <v>3070</v>
      </c>
      <c r="C121">
        <v>3115</v>
      </c>
      <c r="D121">
        <v>788</v>
      </c>
      <c r="E121">
        <v>782</v>
      </c>
      <c r="F121">
        <v>3.9833759590792801</v>
      </c>
      <c r="G121">
        <v>3.9949158884411702</v>
      </c>
      <c r="H121">
        <v>0.13155526077697299</v>
      </c>
      <c r="I121">
        <v>-8.7719254203401195E-2</v>
      </c>
      <c r="J121">
        <v>-0.28999999999999998</v>
      </c>
      <c r="L121">
        <v>4.1264711492181432</v>
      </c>
      <c r="M121">
        <v>3.8633606276641972</v>
      </c>
      <c r="N121">
        <v>4.2580264099951162</v>
      </c>
      <c r="O121">
        <v>3.7318053668872242</v>
      </c>
    </row>
    <row r="122" spans="1:15" x14ac:dyDescent="0.2">
      <c r="A122" s="14">
        <v>43759</v>
      </c>
      <c r="B122">
        <v>3150</v>
      </c>
      <c r="C122">
        <v>3070</v>
      </c>
      <c r="D122">
        <v>783</v>
      </c>
      <c r="E122">
        <v>781</v>
      </c>
      <c r="F122">
        <v>3.9308578745198401</v>
      </c>
      <c r="G122">
        <v>3.9967256316501398</v>
      </c>
      <c r="H122">
        <v>0.132315458795282</v>
      </c>
      <c r="I122">
        <v>-0.49780847778493698</v>
      </c>
      <c r="J122">
        <v>-1.68</v>
      </c>
      <c r="L122">
        <v>4.1290410904454218</v>
      </c>
      <c r="M122">
        <v>3.8644101728548579</v>
      </c>
      <c r="N122">
        <v>4.2613565492407037</v>
      </c>
      <c r="O122">
        <v>3.7320947140595759</v>
      </c>
    </row>
    <row r="123" spans="1:15" x14ac:dyDescent="0.2">
      <c r="A123" s="14">
        <v>43756</v>
      </c>
      <c r="B123">
        <v>3130</v>
      </c>
      <c r="C123">
        <v>3140</v>
      </c>
      <c r="D123">
        <v>776</v>
      </c>
      <c r="E123">
        <v>774</v>
      </c>
      <c r="F123">
        <v>4.0568475452196298</v>
      </c>
      <c r="G123">
        <v>3.9990790705599899</v>
      </c>
      <c r="H123">
        <v>0.13269216660795999</v>
      </c>
      <c r="I123">
        <v>0.43535708351434399</v>
      </c>
      <c r="J123">
        <v>1.42</v>
      </c>
      <c r="L123">
        <v>4.1317712371679498</v>
      </c>
      <c r="M123">
        <v>3.86638690395203</v>
      </c>
      <c r="N123">
        <v>4.2644634037759097</v>
      </c>
      <c r="O123">
        <v>3.7336947373440701</v>
      </c>
    </row>
    <row r="124" spans="1:15" x14ac:dyDescent="0.2">
      <c r="A124" s="14">
        <v>43755</v>
      </c>
      <c r="B124">
        <v>3060</v>
      </c>
      <c r="C124">
        <v>3105</v>
      </c>
      <c r="D124">
        <v>794</v>
      </c>
      <c r="E124">
        <v>775</v>
      </c>
      <c r="F124">
        <v>4.0064516129032199</v>
      </c>
      <c r="G124">
        <v>4.0010737914624404</v>
      </c>
      <c r="H124">
        <v>0.13465554016210399</v>
      </c>
      <c r="I124">
        <v>3.9937617377697902E-2</v>
      </c>
      <c r="J124">
        <v>0.13</v>
      </c>
      <c r="L124">
        <v>4.1357293316245443</v>
      </c>
      <c r="M124">
        <v>3.8664182513003365</v>
      </c>
      <c r="N124">
        <v>4.2703848717866482</v>
      </c>
      <c r="O124">
        <v>3.7317627111382325</v>
      </c>
    </row>
    <row r="125" spans="1:15" x14ac:dyDescent="0.2">
      <c r="A125" s="14">
        <v>43754</v>
      </c>
      <c r="B125">
        <v>2959</v>
      </c>
      <c r="C125">
        <v>3050</v>
      </c>
      <c r="D125">
        <v>791</v>
      </c>
      <c r="E125">
        <v>788</v>
      </c>
      <c r="F125">
        <v>3.8705583756345101</v>
      </c>
      <c r="G125">
        <v>4.0038803673040899</v>
      </c>
      <c r="H125">
        <v>0.13691307188316901</v>
      </c>
      <c r="I125">
        <v>-0.97377109311625099</v>
      </c>
      <c r="J125">
        <v>-3.44</v>
      </c>
      <c r="L125">
        <v>4.1407934391872585</v>
      </c>
      <c r="M125">
        <v>3.8669672954209209</v>
      </c>
      <c r="N125">
        <v>4.277706511070428</v>
      </c>
      <c r="O125">
        <v>3.7300542235377518</v>
      </c>
    </row>
    <row r="126" spans="1:15" x14ac:dyDescent="0.2">
      <c r="A126" s="14">
        <v>43753</v>
      </c>
      <c r="B126">
        <v>2917</v>
      </c>
      <c r="C126">
        <v>2909</v>
      </c>
      <c r="D126">
        <v>781</v>
      </c>
      <c r="E126">
        <v>780</v>
      </c>
      <c r="F126">
        <v>3.7294871794871698</v>
      </c>
      <c r="G126">
        <v>4.0097441866634496</v>
      </c>
      <c r="H126">
        <v>0.14044956758346899</v>
      </c>
      <c r="I126">
        <v>-1.9954280529181001</v>
      </c>
      <c r="J126">
        <v>-7.51</v>
      </c>
      <c r="L126">
        <v>4.1501937542469189</v>
      </c>
      <c r="M126">
        <v>3.8692946190799806</v>
      </c>
      <c r="N126">
        <v>4.2906433218303874</v>
      </c>
      <c r="O126">
        <v>3.7288450514965117</v>
      </c>
    </row>
    <row r="127" spans="1:15" x14ac:dyDescent="0.2">
      <c r="A127" s="14">
        <v>43749</v>
      </c>
      <c r="B127">
        <v>2846</v>
      </c>
      <c r="C127">
        <v>2841</v>
      </c>
      <c r="D127">
        <v>751</v>
      </c>
      <c r="E127">
        <v>762</v>
      </c>
      <c r="F127">
        <v>3.7283464566929099</v>
      </c>
      <c r="G127">
        <v>4.0174889553047697</v>
      </c>
      <c r="H127">
        <v>0.14079650680953101</v>
      </c>
      <c r="I127">
        <v>-2.0536198316554</v>
      </c>
      <c r="J127">
        <v>-7.76</v>
      </c>
      <c r="L127">
        <v>4.1582854621143008</v>
      </c>
      <c r="M127">
        <v>3.8766924484952385</v>
      </c>
      <c r="N127">
        <v>4.299081968923832</v>
      </c>
      <c r="O127">
        <v>3.7358959416857078</v>
      </c>
    </row>
    <row r="128" spans="1:15" x14ac:dyDescent="0.2">
      <c r="A128" s="14">
        <v>43748</v>
      </c>
      <c r="B128">
        <v>2824</v>
      </c>
      <c r="C128">
        <v>2836</v>
      </c>
      <c r="D128">
        <v>743</v>
      </c>
      <c r="E128">
        <v>740</v>
      </c>
      <c r="F128">
        <v>3.8324324324324301</v>
      </c>
      <c r="G128">
        <v>4.0246068303925098</v>
      </c>
      <c r="H128">
        <v>0.13948707015706999</v>
      </c>
      <c r="I128">
        <v>-1.3777219475875999</v>
      </c>
      <c r="J128">
        <v>-5.01</v>
      </c>
      <c r="L128">
        <v>4.1640939005495801</v>
      </c>
      <c r="M128">
        <v>3.8851197602354399</v>
      </c>
      <c r="N128">
        <v>4.3035809707066495</v>
      </c>
      <c r="O128">
        <v>3.7456326900783696</v>
      </c>
    </row>
    <row r="129" spans="1:15" x14ac:dyDescent="0.2">
      <c r="A129" s="14">
        <v>43747</v>
      </c>
      <c r="B129">
        <v>2775</v>
      </c>
      <c r="C129">
        <v>2810</v>
      </c>
      <c r="D129">
        <v>732</v>
      </c>
      <c r="E129">
        <v>745</v>
      </c>
      <c r="F129">
        <v>3.7718120805369102</v>
      </c>
      <c r="G129">
        <v>4.0301526114677104</v>
      </c>
      <c r="H129">
        <v>0.140003747644946</v>
      </c>
      <c r="I129">
        <v>-1.8452401116144299</v>
      </c>
      <c r="J129">
        <v>-6.85</v>
      </c>
      <c r="L129">
        <v>4.1701563591126565</v>
      </c>
      <c r="M129">
        <v>3.8901488638227644</v>
      </c>
      <c r="N129">
        <v>4.3101601067576025</v>
      </c>
      <c r="O129">
        <v>3.7501451161778183</v>
      </c>
    </row>
    <row r="130" spans="1:15" x14ac:dyDescent="0.2">
      <c r="A130" s="14">
        <v>43746</v>
      </c>
      <c r="B130">
        <v>2829</v>
      </c>
      <c r="C130">
        <v>2821</v>
      </c>
      <c r="D130">
        <v>744</v>
      </c>
      <c r="E130">
        <v>742</v>
      </c>
      <c r="F130">
        <v>3.8018867924528301</v>
      </c>
      <c r="G130">
        <v>4.0354173392827697</v>
      </c>
      <c r="H130">
        <v>0.13759341830286201</v>
      </c>
      <c r="I130">
        <v>-1.6972508548040599</v>
      </c>
      <c r="J130">
        <v>-6.14</v>
      </c>
      <c r="L130">
        <v>4.1730107575856321</v>
      </c>
      <c r="M130">
        <v>3.8978239209799077</v>
      </c>
      <c r="N130">
        <v>4.3106041758884936</v>
      </c>
      <c r="O130">
        <v>3.7602305026770457</v>
      </c>
    </row>
    <row r="131" spans="1:15" x14ac:dyDescent="0.2">
      <c r="A131" s="14">
        <v>43745</v>
      </c>
      <c r="B131">
        <v>2820</v>
      </c>
      <c r="C131">
        <v>2802</v>
      </c>
      <c r="D131">
        <v>736</v>
      </c>
      <c r="E131">
        <v>739</v>
      </c>
      <c r="F131">
        <v>3.7916102841677901</v>
      </c>
      <c r="G131">
        <v>4.0401389851191203</v>
      </c>
      <c r="H131">
        <v>0.13555959282897001</v>
      </c>
      <c r="I131">
        <v>-1.8333538465617001</v>
      </c>
      <c r="J131">
        <v>-6.55</v>
      </c>
      <c r="L131">
        <v>4.17569857794809</v>
      </c>
      <c r="M131">
        <v>3.9045793922901502</v>
      </c>
      <c r="N131">
        <v>4.3112581707770605</v>
      </c>
      <c r="O131">
        <v>3.76901979946118</v>
      </c>
    </row>
    <row r="132" spans="1:15" x14ac:dyDescent="0.2">
      <c r="A132" s="14">
        <v>43742</v>
      </c>
      <c r="B132">
        <v>2781</v>
      </c>
      <c r="C132">
        <v>2803</v>
      </c>
      <c r="D132">
        <v>738</v>
      </c>
      <c r="E132">
        <v>735</v>
      </c>
      <c r="F132">
        <v>3.8136054421768701</v>
      </c>
      <c r="G132">
        <v>4.0452121691615996</v>
      </c>
      <c r="H132">
        <v>0.13326399384966001</v>
      </c>
      <c r="I132" s="15">
        <v>-1.7379542687728</v>
      </c>
      <c r="J132">
        <v>-6.07</v>
      </c>
      <c r="L132">
        <v>4.1784761630112595</v>
      </c>
      <c r="M132">
        <v>3.9119481753119398</v>
      </c>
      <c r="N132">
        <v>4.3117401568609193</v>
      </c>
      <c r="O132">
        <v>3.7786841814622796</v>
      </c>
    </row>
    <row r="133" spans="1:15" x14ac:dyDescent="0.2">
      <c r="A133" s="14">
        <v>43741</v>
      </c>
      <c r="B133">
        <v>2767</v>
      </c>
      <c r="C133">
        <v>2809</v>
      </c>
      <c r="D133">
        <v>751</v>
      </c>
      <c r="E133">
        <v>748</v>
      </c>
      <c r="F133">
        <v>3.7553475935828802</v>
      </c>
      <c r="G133">
        <v>4.04920144345179</v>
      </c>
      <c r="H133">
        <v>0.13072515223471001</v>
      </c>
      <c r="I133" s="15">
        <v>-2.2478753693956999</v>
      </c>
      <c r="J133">
        <v>-7.82</v>
      </c>
      <c r="L133">
        <v>4.1799265956865002</v>
      </c>
      <c r="M133">
        <v>3.9184762912170799</v>
      </c>
      <c r="N133">
        <v>4.3106517479212103</v>
      </c>
      <c r="O133">
        <v>3.7877511389823701</v>
      </c>
    </row>
    <row r="134" spans="1:15" x14ac:dyDescent="0.2">
      <c r="A134" s="14">
        <v>43740</v>
      </c>
      <c r="B134">
        <v>2853</v>
      </c>
      <c r="C134">
        <v>2845</v>
      </c>
      <c r="D134">
        <v>758</v>
      </c>
      <c r="E134">
        <v>766</v>
      </c>
      <c r="F134">
        <v>3.7140992167101801</v>
      </c>
      <c r="G134">
        <v>4.0536983524668502</v>
      </c>
      <c r="H134">
        <v>0.126264165481171</v>
      </c>
      <c r="I134">
        <v>-2.68959236741886</v>
      </c>
      <c r="J134">
        <v>-9.14</v>
      </c>
      <c r="L134">
        <v>4.1799625179480211</v>
      </c>
      <c r="M134">
        <v>3.9274341869856793</v>
      </c>
      <c r="N134">
        <v>4.306226683429192</v>
      </c>
      <c r="O134">
        <v>3.8011700215045083</v>
      </c>
    </row>
    <row r="135" spans="1:15" x14ac:dyDescent="0.2">
      <c r="A135" s="14">
        <v>43739</v>
      </c>
      <c r="B135">
        <v>2892</v>
      </c>
      <c r="C135">
        <v>2903</v>
      </c>
      <c r="D135">
        <v>752</v>
      </c>
      <c r="E135">
        <v>766</v>
      </c>
      <c r="F135">
        <v>3.7898172323759698</v>
      </c>
      <c r="G135">
        <v>4.05821993386781</v>
      </c>
      <c r="H135">
        <v>0.11993538631974</v>
      </c>
      <c r="I135">
        <v>-2.23789416725011</v>
      </c>
      <c r="J135">
        <v>-7.08</v>
      </c>
      <c r="L135">
        <v>4.1781553201875496</v>
      </c>
      <c r="M135">
        <v>3.9382845475480699</v>
      </c>
      <c r="N135">
        <v>4.2980907065072902</v>
      </c>
      <c r="O135">
        <v>3.8183491612283298</v>
      </c>
    </row>
    <row r="136" spans="1:15" x14ac:dyDescent="0.2">
      <c r="A136" s="14">
        <v>43738</v>
      </c>
      <c r="B136">
        <v>2926</v>
      </c>
      <c r="C136">
        <v>2891</v>
      </c>
      <c r="D136">
        <v>754</v>
      </c>
      <c r="E136">
        <v>757</v>
      </c>
      <c r="F136">
        <v>3.8190224570673701</v>
      </c>
      <c r="G136">
        <v>4.0614313687244703</v>
      </c>
      <c r="H136">
        <v>0.115860979338749</v>
      </c>
      <c r="I136">
        <v>-2.0922394497319101</v>
      </c>
      <c r="J136">
        <v>-6.35</v>
      </c>
      <c r="L136">
        <v>4.1772923480632196</v>
      </c>
      <c r="M136">
        <v>3.9455703893857215</v>
      </c>
      <c r="N136">
        <v>4.293153327401968</v>
      </c>
      <c r="O136">
        <v>3.8297094100469722</v>
      </c>
    </row>
    <row r="137" spans="1:15" x14ac:dyDescent="0.2">
      <c r="A137" s="14">
        <v>43735</v>
      </c>
      <c r="B137">
        <v>3005</v>
      </c>
      <c r="C137">
        <v>2969</v>
      </c>
      <c r="D137">
        <v>752</v>
      </c>
      <c r="E137">
        <v>758</v>
      </c>
      <c r="F137">
        <v>3.9168865435356199</v>
      </c>
      <c r="G137">
        <v>4.0633321977482897</v>
      </c>
      <c r="H137">
        <v>0.11300258366900801</v>
      </c>
      <c r="I137">
        <v>-1.2959496098038099</v>
      </c>
      <c r="J137">
        <v>-3.74</v>
      </c>
      <c r="L137">
        <v>4.1763347814172977</v>
      </c>
      <c r="M137">
        <v>3.9503296140792816</v>
      </c>
      <c r="N137">
        <v>4.2893373650863058</v>
      </c>
      <c r="O137">
        <v>3.8373270304102736</v>
      </c>
    </row>
    <row r="138" spans="1:15" x14ac:dyDescent="0.2">
      <c r="A138" s="14">
        <v>43734</v>
      </c>
      <c r="B138">
        <v>2956</v>
      </c>
      <c r="C138">
        <v>3000</v>
      </c>
      <c r="D138">
        <v>764</v>
      </c>
      <c r="E138">
        <v>767</v>
      </c>
      <c r="F138">
        <v>3.9113428943937398</v>
      </c>
      <c r="G138">
        <v>4.0638747206021604</v>
      </c>
      <c r="H138">
        <v>0.112394235549812</v>
      </c>
      <c r="I138">
        <v>-1.35711431695995</v>
      </c>
      <c r="J138">
        <v>-3.9</v>
      </c>
      <c r="L138">
        <v>4.1762689561519721</v>
      </c>
      <c r="M138">
        <v>3.9514804850523482</v>
      </c>
      <c r="N138">
        <v>4.2886631917017848</v>
      </c>
      <c r="O138">
        <v>3.8390862495025364</v>
      </c>
    </row>
    <row r="139" spans="1:15" x14ac:dyDescent="0.2">
      <c r="A139" s="14">
        <v>43733</v>
      </c>
      <c r="B139">
        <v>2894</v>
      </c>
      <c r="C139">
        <v>2893</v>
      </c>
      <c r="D139">
        <v>749</v>
      </c>
      <c r="E139">
        <v>751</v>
      </c>
      <c r="F139">
        <v>3.8521970705725699</v>
      </c>
      <c r="G139">
        <v>4.0640299400928699</v>
      </c>
      <c r="H139">
        <v>0.112191333215828</v>
      </c>
      <c r="I139">
        <v>-1.8881393370448001</v>
      </c>
      <c r="J139">
        <v>-5.5</v>
      </c>
      <c r="L139">
        <v>4.1762212733086983</v>
      </c>
      <c r="M139">
        <v>3.9518386068770419</v>
      </c>
      <c r="N139">
        <v>4.2884126065245258</v>
      </c>
      <c r="O139">
        <v>3.8396472736612139</v>
      </c>
    </row>
    <row r="140" spans="1:15" x14ac:dyDescent="0.2">
      <c r="A140" s="14">
        <v>43732</v>
      </c>
      <c r="B140">
        <v>2942</v>
      </c>
      <c r="C140">
        <v>2944</v>
      </c>
      <c r="D140">
        <v>741</v>
      </c>
      <c r="E140">
        <v>742</v>
      </c>
      <c r="F140">
        <v>3.96765498652291</v>
      </c>
      <c r="G140">
        <v>4.0655941417535297</v>
      </c>
      <c r="H140">
        <v>0.110023880962175</v>
      </c>
      <c r="I140">
        <v>-0.89016270262539599</v>
      </c>
      <c r="J140">
        <v>-2.4700000000000002</v>
      </c>
      <c r="L140">
        <v>4.1756180227157049</v>
      </c>
      <c r="M140">
        <v>3.9555702607913545</v>
      </c>
      <c r="N140">
        <v>4.2856419036778801</v>
      </c>
      <c r="O140">
        <v>3.8455463798291798</v>
      </c>
    </row>
    <row r="141" spans="1:15" x14ac:dyDescent="0.2">
      <c r="A141" s="14">
        <v>43728</v>
      </c>
      <c r="B141">
        <v>2938</v>
      </c>
      <c r="C141">
        <v>2930</v>
      </c>
      <c r="D141">
        <v>748</v>
      </c>
      <c r="E141">
        <v>749</v>
      </c>
      <c r="F141">
        <v>3.9118825100133501</v>
      </c>
      <c r="G141">
        <v>4.0663506118519201</v>
      </c>
      <c r="H141">
        <v>0.109541885029944</v>
      </c>
      <c r="I141">
        <v>-1.41012820617749</v>
      </c>
      <c r="J141">
        <v>-3.95</v>
      </c>
      <c r="L141">
        <v>4.1758924968818638</v>
      </c>
      <c r="M141">
        <v>3.956808726821976</v>
      </c>
      <c r="N141">
        <v>4.2854343819118084</v>
      </c>
      <c r="O141">
        <v>3.8472668417920319</v>
      </c>
    </row>
    <row r="142" spans="1:15" x14ac:dyDescent="0.2">
      <c r="A142" s="14">
        <v>43727</v>
      </c>
      <c r="B142">
        <v>2912</v>
      </c>
      <c r="C142">
        <v>2915</v>
      </c>
      <c r="D142">
        <v>737</v>
      </c>
      <c r="E142">
        <v>733</v>
      </c>
      <c r="F142">
        <v>3.9768076398362799</v>
      </c>
      <c r="G142">
        <v>4.0676766452196702</v>
      </c>
      <c r="H142">
        <v>0.108258412300239</v>
      </c>
      <c r="I142">
        <v>-0.83937131029943302</v>
      </c>
      <c r="J142">
        <v>-2.2799999999999998</v>
      </c>
      <c r="L142">
        <v>4.1759350575199088</v>
      </c>
      <c r="M142">
        <v>3.9594182329194312</v>
      </c>
      <c r="N142">
        <v>4.2841934698201483</v>
      </c>
      <c r="O142">
        <v>3.8511598206191922</v>
      </c>
    </row>
    <row r="143" spans="1:15" x14ac:dyDescent="0.2">
      <c r="A143" s="14">
        <v>43726</v>
      </c>
      <c r="B143">
        <v>2945</v>
      </c>
      <c r="C143">
        <v>2919</v>
      </c>
      <c r="D143">
        <v>721</v>
      </c>
      <c r="E143">
        <v>722</v>
      </c>
      <c r="F143">
        <v>4.0429362880886401</v>
      </c>
      <c r="G143">
        <v>4.0684626753262396</v>
      </c>
      <c r="H143">
        <v>0.10780887111968999</v>
      </c>
      <c r="I143">
        <v>-0.23677445995388799</v>
      </c>
      <c r="J143">
        <v>-0.63</v>
      </c>
      <c r="L143">
        <v>4.1762715464459292</v>
      </c>
      <c r="M143">
        <v>3.9606538042065496</v>
      </c>
      <c r="N143">
        <v>4.2840804175656197</v>
      </c>
      <c r="O143">
        <v>3.8528449330868595</v>
      </c>
    </row>
    <row r="144" spans="1:15" x14ac:dyDescent="0.2">
      <c r="A144" s="14">
        <v>43725</v>
      </c>
      <c r="B144">
        <v>2939</v>
      </c>
      <c r="C144">
        <v>2934</v>
      </c>
      <c r="D144">
        <v>706</v>
      </c>
      <c r="E144">
        <v>722</v>
      </c>
      <c r="F144">
        <v>4.0637119113573403</v>
      </c>
      <c r="G144">
        <v>4.0683933361391498</v>
      </c>
      <c r="H144">
        <v>0.10782693743344</v>
      </c>
      <c r="I144">
        <v>-4.3416097064807598E-2</v>
      </c>
      <c r="J144">
        <v>-0.12</v>
      </c>
      <c r="L144">
        <v>4.1762202735725902</v>
      </c>
      <c r="M144">
        <v>3.9605663987057098</v>
      </c>
      <c r="N144">
        <v>4.2840472110060297</v>
      </c>
      <c r="O144">
        <v>3.8527394612722698</v>
      </c>
    </row>
    <row r="145" spans="1:15" x14ac:dyDescent="0.2">
      <c r="A145" s="14">
        <v>43721</v>
      </c>
      <c r="B145">
        <v>2924</v>
      </c>
      <c r="C145">
        <v>2930</v>
      </c>
      <c r="D145">
        <v>714</v>
      </c>
      <c r="E145">
        <v>717</v>
      </c>
      <c r="F145">
        <v>4.0864714086471396</v>
      </c>
      <c r="G145">
        <v>4.06801886446274</v>
      </c>
      <c r="H145">
        <v>0.107891294861742</v>
      </c>
      <c r="I145">
        <v>0.171029036291072</v>
      </c>
      <c r="J145">
        <v>0.45</v>
      </c>
      <c r="L145">
        <v>4.1759101593244816</v>
      </c>
      <c r="M145">
        <v>3.9601275696009979</v>
      </c>
      <c r="N145">
        <v>4.2838014541862242</v>
      </c>
      <c r="O145">
        <v>3.8522362747392558</v>
      </c>
    </row>
    <row r="146" spans="1:15" x14ac:dyDescent="0.2">
      <c r="A146" s="14">
        <v>43720</v>
      </c>
      <c r="B146">
        <v>2900</v>
      </c>
      <c r="C146">
        <v>2885</v>
      </c>
      <c r="D146">
        <v>712</v>
      </c>
      <c r="E146">
        <v>712</v>
      </c>
      <c r="F146">
        <v>4.0519662921348303</v>
      </c>
      <c r="G146">
        <v>4.0688784909637903</v>
      </c>
      <c r="H146">
        <v>0.108290992101405</v>
      </c>
      <c r="I146">
        <v>-0.15617364381637799</v>
      </c>
      <c r="J146">
        <v>-0.42</v>
      </c>
      <c r="L146">
        <v>4.1771694830651951</v>
      </c>
      <c r="M146">
        <v>3.9605874988623855</v>
      </c>
      <c r="N146">
        <v>4.2854604751665999</v>
      </c>
      <c r="O146">
        <v>3.8522965067609802</v>
      </c>
    </row>
    <row r="147" spans="1:15" x14ac:dyDescent="0.2">
      <c r="A147" s="14">
        <v>43719</v>
      </c>
      <c r="B147">
        <v>2905</v>
      </c>
      <c r="C147">
        <v>2860</v>
      </c>
      <c r="D147">
        <v>704</v>
      </c>
      <c r="E147">
        <v>706</v>
      </c>
      <c r="F147">
        <v>4.0509915014164299</v>
      </c>
      <c r="G147">
        <v>4.0693678730785097</v>
      </c>
      <c r="H147">
        <v>0.10829639206484699</v>
      </c>
      <c r="I147">
        <v>-0.16968590838266201</v>
      </c>
      <c r="J147">
        <v>-0.45</v>
      </c>
      <c r="L147">
        <v>4.1776642651433571</v>
      </c>
      <c r="M147">
        <v>3.9610714810136627</v>
      </c>
      <c r="N147">
        <v>4.2859606572082036</v>
      </c>
      <c r="O147">
        <v>3.8527750889488157</v>
      </c>
    </row>
    <row r="148" spans="1:15" x14ac:dyDescent="0.2">
      <c r="A148" s="14">
        <v>43718</v>
      </c>
      <c r="B148">
        <v>2805</v>
      </c>
      <c r="C148">
        <v>2843</v>
      </c>
      <c r="D148">
        <v>672</v>
      </c>
      <c r="E148">
        <v>696</v>
      </c>
      <c r="F148">
        <v>4.0847701149425202</v>
      </c>
      <c r="G148">
        <v>4.0708827058649097</v>
      </c>
      <c r="H148">
        <v>0.108822072361815</v>
      </c>
      <c r="I148">
        <v>0.127615738022719</v>
      </c>
      <c r="J148">
        <v>0.34</v>
      </c>
      <c r="L148">
        <v>4.1797047782267249</v>
      </c>
      <c r="M148">
        <v>3.9620606335030946</v>
      </c>
      <c r="N148">
        <v>4.2885268505885401</v>
      </c>
      <c r="O148">
        <v>3.8532385611412798</v>
      </c>
    </row>
    <row r="149" spans="1:15" x14ac:dyDescent="0.2">
      <c r="A149" s="14">
        <v>43717</v>
      </c>
      <c r="B149">
        <v>2770</v>
      </c>
      <c r="C149">
        <v>2772</v>
      </c>
      <c r="D149">
        <v>652</v>
      </c>
      <c r="E149">
        <v>662</v>
      </c>
      <c r="F149">
        <v>4.1873111782477297</v>
      </c>
      <c r="G149">
        <v>4.0722463251962404</v>
      </c>
      <c r="H149">
        <v>0.10962535099354501</v>
      </c>
      <c r="I149">
        <v>1.0496190161184999</v>
      </c>
      <c r="J149">
        <v>2.75</v>
      </c>
      <c r="L149">
        <v>4.1818716761897852</v>
      </c>
      <c r="M149">
        <v>3.9626209742026952</v>
      </c>
      <c r="N149">
        <v>4.2914970271833308</v>
      </c>
      <c r="O149">
        <v>3.8529956232091505</v>
      </c>
    </row>
    <row r="150" spans="1:15" x14ac:dyDescent="0.2">
      <c r="A150" s="14">
        <v>43714</v>
      </c>
      <c r="B150">
        <v>2763</v>
      </c>
      <c r="C150">
        <v>2762</v>
      </c>
      <c r="D150">
        <v>661</v>
      </c>
      <c r="E150">
        <v>651</v>
      </c>
      <c r="F150">
        <v>4.24270353302611</v>
      </c>
      <c r="G150">
        <v>4.0715342646050203</v>
      </c>
      <c r="H150">
        <v>0.10904756543364801</v>
      </c>
      <c r="I150">
        <v>1.5696752856462</v>
      </c>
      <c r="J150">
        <v>4.03</v>
      </c>
      <c r="L150">
        <v>4.1805818300386681</v>
      </c>
      <c r="M150">
        <v>3.9624866991713725</v>
      </c>
      <c r="N150">
        <v>4.2896293954723159</v>
      </c>
      <c r="O150">
        <v>3.8534391337377243</v>
      </c>
    </row>
    <row r="151" spans="1:15" x14ac:dyDescent="0.2">
      <c r="A151" s="14">
        <v>43713</v>
      </c>
      <c r="B151">
        <v>2751</v>
      </c>
      <c r="C151">
        <v>2726</v>
      </c>
      <c r="D151">
        <v>650</v>
      </c>
      <c r="E151">
        <v>653</v>
      </c>
      <c r="F151">
        <v>4.1745788667687496</v>
      </c>
      <c r="G151">
        <v>4.06965111073354</v>
      </c>
      <c r="H151">
        <v>0.107280563268777</v>
      </c>
      <c r="I151">
        <v>0.97806865324084102</v>
      </c>
      <c r="J151">
        <v>2.5099999999999998</v>
      </c>
      <c r="L151">
        <v>4.1769316740023168</v>
      </c>
      <c r="M151">
        <v>3.9623705474647632</v>
      </c>
      <c r="N151">
        <v>4.2842122372710936</v>
      </c>
      <c r="O151">
        <v>3.855089984195986</v>
      </c>
    </row>
    <row r="152" spans="1:15" x14ac:dyDescent="0.2">
      <c r="A152" s="14">
        <v>43712</v>
      </c>
      <c r="B152">
        <v>2706</v>
      </c>
      <c r="C152">
        <v>2722</v>
      </c>
      <c r="D152">
        <v>651</v>
      </c>
      <c r="E152">
        <v>643</v>
      </c>
      <c r="F152">
        <v>4.2332814930015497</v>
      </c>
      <c r="G152">
        <v>4.0692445747759702</v>
      </c>
      <c r="H152">
        <v>0.10693940122139101</v>
      </c>
      <c r="I152">
        <v>1.5339240387739099</v>
      </c>
      <c r="J152">
        <v>3.87</v>
      </c>
      <c r="L152">
        <v>4.1761839759973611</v>
      </c>
      <c r="M152">
        <v>3.9623051735545793</v>
      </c>
      <c r="N152">
        <v>4.283123377218752</v>
      </c>
      <c r="O152">
        <v>3.8553657723331884</v>
      </c>
    </row>
    <row r="153" spans="1:15" x14ac:dyDescent="0.2">
      <c r="A153" s="14">
        <v>43711</v>
      </c>
      <c r="B153">
        <v>2717</v>
      </c>
      <c r="C153">
        <v>2736</v>
      </c>
      <c r="D153">
        <v>652</v>
      </c>
      <c r="E153">
        <v>656</v>
      </c>
      <c r="F153">
        <v>4.1707317073170698</v>
      </c>
      <c r="G153">
        <v>4.0671824759176003</v>
      </c>
      <c r="H153">
        <v>0.10523393690206501</v>
      </c>
      <c r="I153">
        <v>0.98399085359536997</v>
      </c>
      <c r="J153">
        <v>2.48</v>
      </c>
      <c r="L153">
        <v>4.1724164128196657</v>
      </c>
      <c r="M153">
        <v>3.9619485390155353</v>
      </c>
      <c r="N153">
        <v>4.2776503497217302</v>
      </c>
      <c r="O153">
        <v>3.8567146021134704</v>
      </c>
    </row>
    <row r="154" spans="1:15" x14ac:dyDescent="0.2">
      <c r="A154" s="14">
        <v>43710</v>
      </c>
      <c r="B154">
        <v>2697</v>
      </c>
      <c r="C154">
        <v>2693</v>
      </c>
      <c r="D154">
        <v>662</v>
      </c>
      <c r="E154">
        <v>651</v>
      </c>
      <c r="F154">
        <v>4.1367127496159704</v>
      </c>
      <c r="G154">
        <v>4.0654251123585698</v>
      </c>
      <c r="H154">
        <v>0.104588576615571</v>
      </c>
      <c r="I154">
        <v>0.68160060653116805</v>
      </c>
      <c r="J154">
        <v>1.72</v>
      </c>
      <c r="L154">
        <v>4.1700136889741408</v>
      </c>
      <c r="M154">
        <v>3.9608365357429989</v>
      </c>
      <c r="N154">
        <v>4.2746022655897118</v>
      </c>
      <c r="O154">
        <v>3.8562479591274279</v>
      </c>
    </row>
    <row r="155" spans="1:15" x14ac:dyDescent="0.2">
      <c r="A155" s="14">
        <v>43707</v>
      </c>
      <c r="B155">
        <v>2677</v>
      </c>
      <c r="C155">
        <v>2682</v>
      </c>
      <c r="D155">
        <v>655</v>
      </c>
      <c r="E155">
        <v>670</v>
      </c>
      <c r="F155">
        <v>4.00298507462686</v>
      </c>
      <c r="G155">
        <v>4.0628113152450398</v>
      </c>
      <c r="H155">
        <v>0.10522200688750299</v>
      </c>
      <c r="I155">
        <v>-0.56857156015037802</v>
      </c>
      <c r="J155">
        <v>-1.49</v>
      </c>
      <c r="L155">
        <v>4.1680333221325432</v>
      </c>
      <c r="M155">
        <v>3.9575893083575369</v>
      </c>
      <c r="N155">
        <v>4.2732553290200457</v>
      </c>
      <c r="O155">
        <v>3.8523673014700339</v>
      </c>
    </row>
    <row r="156" spans="1:15" x14ac:dyDescent="0.2">
      <c r="A156" s="14">
        <v>43706</v>
      </c>
      <c r="B156">
        <v>2657</v>
      </c>
      <c r="C156">
        <v>2670</v>
      </c>
      <c r="D156">
        <v>650</v>
      </c>
      <c r="E156">
        <v>645</v>
      </c>
      <c r="F156">
        <v>4.1395348837209296</v>
      </c>
      <c r="G156">
        <v>4.0612900327685404</v>
      </c>
      <c r="H156">
        <v>0.106887577313901</v>
      </c>
      <c r="I156">
        <v>0.73202941743739103</v>
      </c>
      <c r="J156">
        <v>1.89</v>
      </c>
      <c r="L156">
        <v>4.1681776100824415</v>
      </c>
      <c r="M156">
        <v>3.9544024554546393</v>
      </c>
      <c r="N156">
        <v>4.2750651873963426</v>
      </c>
      <c r="O156">
        <v>3.8475148781407382</v>
      </c>
    </row>
    <row r="157" spans="1:15" x14ac:dyDescent="0.2">
      <c r="A157" s="14">
        <v>43705</v>
      </c>
      <c r="B157">
        <v>2646</v>
      </c>
      <c r="C157">
        <v>2666</v>
      </c>
      <c r="D157">
        <v>655</v>
      </c>
      <c r="E157">
        <v>650</v>
      </c>
      <c r="F157">
        <v>4.1015384615384596</v>
      </c>
      <c r="G157">
        <v>4.05829382280589</v>
      </c>
      <c r="H157">
        <v>0.107797942774965</v>
      </c>
      <c r="I157">
        <v>0.40116385915488401</v>
      </c>
      <c r="J157">
        <v>1.05</v>
      </c>
      <c r="L157">
        <v>4.1660917655808554</v>
      </c>
      <c r="M157">
        <v>3.9504958800309251</v>
      </c>
      <c r="N157">
        <v>4.2738897083558198</v>
      </c>
      <c r="O157">
        <v>3.8426979372559602</v>
      </c>
    </row>
    <row r="158" spans="1:15" x14ac:dyDescent="0.2">
      <c r="A158" s="14">
        <v>43704</v>
      </c>
      <c r="B158">
        <v>2623</v>
      </c>
      <c r="C158">
        <v>2614</v>
      </c>
      <c r="D158">
        <v>652</v>
      </c>
      <c r="E158">
        <v>655</v>
      </c>
      <c r="F158">
        <v>3.9908396946564801</v>
      </c>
      <c r="G158">
        <v>4.0554152780911803</v>
      </c>
      <c r="H158">
        <v>0.10947419179838699</v>
      </c>
      <c r="I158">
        <v>-0.58987038290830995</v>
      </c>
      <c r="J158">
        <v>-1.62</v>
      </c>
      <c r="L158">
        <v>4.1648894698895669</v>
      </c>
      <c r="M158">
        <v>3.9459410862927933</v>
      </c>
      <c r="N158">
        <v>4.2743636616879543</v>
      </c>
      <c r="O158">
        <v>3.8364668944944063</v>
      </c>
    </row>
    <row r="159" spans="1:15" x14ac:dyDescent="0.2">
      <c r="A159" s="14">
        <v>43703</v>
      </c>
      <c r="B159">
        <v>2591</v>
      </c>
      <c r="C159">
        <v>2620</v>
      </c>
      <c r="D159">
        <v>632</v>
      </c>
      <c r="E159">
        <v>642</v>
      </c>
      <c r="F159">
        <v>4.0809968847351996</v>
      </c>
      <c r="G159">
        <v>4.0552056619412502</v>
      </c>
      <c r="H159">
        <v>0.109612601105484</v>
      </c>
      <c r="I159">
        <v>0.235294323224054</v>
      </c>
      <c r="J159">
        <v>0.63</v>
      </c>
      <c r="L159">
        <v>4.1648182630467341</v>
      </c>
      <c r="M159">
        <v>3.9455930608357663</v>
      </c>
      <c r="N159">
        <v>4.274430864152218</v>
      </c>
      <c r="O159">
        <v>3.835980459730282</v>
      </c>
    </row>
    <row r="160" spans="1:15" x14ac:dyDescent="0.2">
      <c r="A160" s="14">
        <v>43700</v>
      </c>
      <c r="B160">
        <v>2698</v>
      </c>
      <c r="C160">
        <v>2680</v>
      </c>
      <c r="D160">
        <v>648</v>
      </c>
      <c r="E160">
        <v>652</v>
      </c>
      <c r="F160">
        <v>4.1104294478527601</v>
      </c>
      <c r="G160">
        <v>4.0527213824904598</v>
      </c>
      <c r="H160">
        <v>0.111101209697943</v>
      </c>
      <c r="I160">
        <v>0.51941887508863605</v>
      </c>
      <c r="J160">
        <v>1.4</v>
      </c>
      <c r="L160">
        <v>4.1638225921884029</v>
      </c>
      <c r="M160">
        <v>3.9416201727925166</v>
      </c>
      <c r="N160">
        <v>4.274923801886346</v>
      </c>
      <c r="O160">
        <v>3.830518963094574</v>
      </c>
    </row>
    <row r="161" spans="1:15" x14ac:dyDescent="0.2">
      <c r="A161" s="14">
        <v>43699</v>
      </c>
      <c r="B161">
        <v>2649</v>
      </c>
      <c r="C161">
        <v>2680</v>
      </c>
      <c r="D161">
        <v>646</v>
      </c>
      <c r="E161">
        <v>652</v>
      </c>
      <c r="F161">
        <v>4.1104294478527601</v>
      </c>
      <c r="G161">
        <v>4.0487128385732296</v>
      </c>
      <c r="H161">
        <v>0.114323626466595</v>
      </c>
      <c r="I161">
        <v>0.53984124880399798</v>
      </c>
      <c r="J161">
        <v>1.5</v>
      </c>
      <c r="L161">
        <v>4.1630364650398244</v>
      </c>
      <c r="M161">
        <v>3.9343892121066348</v>
      </c>
      <c r="N161">
        <v>4.27736009150642</v>
      </c>
      <c r="O161">
        <v>3.8200655856400396</v>
      </c>
    </row>
    <row r="162" spans="1:15" x14ac:dyDescent="0.2">
      <c r="A162" s="14">
        <v>43698</v>
      </c>
      <c r="B162">
        <v>2616</v>
      </c>
      <c r="C162">
        <v>2629</v>
      </c>
      <c r="D162">
        <v>644</v>
      </c>
      <c r="E162">
        <v>642</v>
      </c>
      <c r="F162">
        <v>4.0950155763239797</v>
      </c>
      <c r="G162">
        <v>4.0461654179396698</v>
      </c>
      <c r="H162">
        <v>0.115046370129987</v>
      </c>
      <c r="I162">
        <v>0.42461277421546501</v>
      </c>
      <c r="J162">
        <v>1.19</v>
      </c>
      <c r="L162">
        <v>4.1612117880696564</v>
      </c>
      <c r="M162">
        <v>3.9311190478096827</v>
      </c>
      <c r="N162">
        <v>4.2762581581996439</v>
      </c>
      <c r="O162">
        <v>3.8160726776796956</v>
      </c>
    </row>
    <row r="163" spans="1:15" x14ac:dyDescent="0.2">
      <c r="A163" s="14">
        <v>43697</v>
      </c>
      <c r="B163">
        <v>2621</v>
      </c>
      <c r="C163">
        <v>2666</v>
      </c>
      <c r="D163">
        <v>670</v>
      </c>
      <c r="E163">
        <v>660</v>
      </c>
      <c r="F163">
        <v>4.0393939393939302</v>
      </c>
      <c r="G163">
        <v>4.0435302757575302</v>
      </c>
      <c r="H163">
        <v>0.1161553578353</v>
      </c>
      <c r="I163">
        <v>-3.5610379414991199E-2</v>
      </c>
      <c r="J163">
        <v>-0.1</v>
      </c>
      <c r="L163">
        <v>4.1596856335928303</v>
      </c>
      <c r="M163">
        <v>3.9273749179222301</v>
      </c>
      <c r="N163">
        <v>4.2758409914281303</v>
      </c>
      <c r="O163">
        <v>3.8112195600869301</v>
      </c>
    </row>
    <row r="164" spans="1:15" x14ac:dyDescent="0.2">
      <c r="A164" s="14">
        <v>43696</v>
      </c>
      <c r="B164">
        <v>2561</v>
      </c>
      <c r="C164">
        <v>2624</v>
      </c>
      <c r="D164">
        <v>675</v>
      </c>
      <c r="E164">
        <v>675</v>
      </c>
      <c r="F164">
        <v>3.8874074074073999</v>
      </c>
      <c r="G164">
        <v>4.04160379535218</v>
      </c>
      <c r="H164">
        <v>0.117399499468349</v>
      </c>
      <c r="I164">
        <v>-1.31343309505631</v>
      </c>
      <c r="J164">
        <v>-3.97</v>
      </c>
      <c r="L164">
        <v>4.1590032948205291</v>
      </c>
      <c r="M164">
        <v>3.9242042958838308</v>
      </c>
      <c r="N164">
        <v>4.2764027942888783</v>
      </c>
      <c r="O164">
        <v>3.8068047964154821</v>
      </c>
    </row>
    <row r="165" spans="1:15" x14ac:dyDescent="0.2">
      <c r="A165" s="14">
        <v>43693</v>
      </c>
      <c r="B165">
        <v>2500</v>
      </c>
      <c r="C165">
        <v>2586</v>
      </c>
      <c r="D165">
        <v>665</v>
      </c>
      <c r="E165">
        <v>666</v>
      </c>
      <c r="F165">
        <v>3.8828828828828801</v>
      </c>
      <c r="G165">
        <v>4.04133588213152</v>
      </c>
      <c r="H165">
        <v>0.117773411735327</v>
      </c>
      <c r="I165">
        <v>-1.34540552841188</v>
      </c>
      <c r="J165">
        <v>-4.08</v>
      </c>
      <c r="L165">
        <v>4.1591092938668472</v>
      </c>
      <c r="M165">
        <v>3.9235624703961931</v>
      </c>
      <c r="N165">
        <v>4.2768827056021737</v>
      </c>
      <c r="O165">
        <v>3.8057890586608658</v>
      </c>
    </row>
    <row r="166" spans="1:15" x14ac:dyDescent="0.2">
      <c r="A166" s="14">
        <v>43692</v>
      </c>
      <c r="B166">
        <v>2540</v>
      </c>
      <c r="C166">
        <v>2542</v>
      </c>
      <c r="D166">
        <v>664</v>
      </c>
      <c r="E166">
        <v>670</v>
      </c>
      <c r="F166">
        <v>3.7940298507462602</v>
      </c>
      <c r="G166">
        <v>4.04121129420672</v>
      </c>
      <c r="H166">
        <v>0.117945783356858</v>
      </c>
      <c r="I166">
        <v>-2.0957209018026202</v>
      </c>
      <c r="J166">
        <v>-6.52</v>
      </c>
      <c r="L166">
        <v>4.1591570775635782</v>
      </c>
      <c r="M166">
        <v>3.9232655108498622</v>
      </c>
      <c r="N166">
        <v>4.2771028609204356</v>
      </c>
      <c r="O166">
        <v>3.805319727493004</v>
      </c>
    </row>
    <row r="167" spans="1:15" x14ac:dyDescent="0.2">
      <c r="A167" s="14">
        <v>43691</v>
      </c>
      <c r="B167">
        <v>2592</v>
      </c>
      <c r="C167">
        <v>2600</v>
      </c>
      <c r="D167">
        <v>675</v>
      </c>
      <c r="E167">
        <v>680</v>
      </c>
      <c r="F167">
        <v>3.8235294117646998</v>
      </c>
      <c r="G167">
        <v>4.0424760813819498</v>
      </c>
      <c r="H167">
        <v>0.11577703045368</v>
      </c>
      <c r="I167">
        <v>-1.89110628212946</v>
      </c>
      <c r="J167">
        <v>-5.73</v>
      </c>
      <c r="L167">
        <v>4.1582531118356298</v>
      </c>
      <c r="M167">
        <v>3.9266990509282698</v>
      </c>
      <c r="N167">
        <v>4.2740301422893099</v>
      </c>
      <c r="O167">
        <v>3.8109220204745897</v>
      </c>
    </row>
    <row r="168" spans="1:15" x14ac:dyDescent="0.2">
      <c r="A168" s="14">
        <v>43690</v>
      </c>
      <c r="B168">
        <v>2625</v>
      </c>
      <c r="C168">
        <v>2591</v>
      </c>
      <c r="D168">
        <v>658</v>
      </c>
      <c r="E168">
        <v>667</v>
      </c>
      <c r="F168">
        <v>3.88455772113943</v>
      </c>
      <c r="G168">
        <v>4.0436207331309504</v>
      </c>
      <c r="H168">
        <v>0.11401772778126</v>
      </c>
      <c r="I168">
        <v>-1.39507263551757</v>
      </c>
      <c r="J168">
        <v>-4.09</v>
      </c>
      <c r="L168">
        <v>4.1576384609122101</v>
      </c>
      <c r="M168">
        <v>3.9296030053496902</v>
      </c>
      <c r="N168">
        <v>4.2716561886934707</v>
      </c>
      <c r="O168">
        <v>3.8155852775684305</v>
      </c>
    </row>
    <row r="169" spans="1:15" x14ac:dyDescent="0.2">
      <c r="A169" s="14">
        <v>43686</v>
      </c>
      <c r="B169">
        <v>2638</v>
      </c>
      <c r="C169">
        <v>2629</v>
      </c>
      <c r="D169">
        <v>681</v>
      </c>
      <c r="E169">
        <v>670</v>
      </c>
      <c r="F169">
        <v>3.9238805970149202</v>
      </c>
      <c r="G169">
        <v>4.0447389108841802</v>
      </c>
      <c r="H169">
        <v>0.11285762976316201</v>
      </c>
      <c r="I169">
        <v>-1.0708918317963001</v>
      </c>
      <c r="J169">
        <v>-3.08</v>
      </c>
      <c r="L169">
        <v>4.1575965406473419</v>
      </c>
      <c r="M169">
        <v>3.9318812811210182</v>
      </c>
      <c r="N169">
        <v>4.2704541704105043</v>
      </c>
      <c r="O169">
        <v>3.8190236513578562</v>
      </c>
    </row>
    <row r="170" spans="1:15" x14ac:dyDescent="0.2">
      <c r="A170" s="14">
        <v>43685</v>
      </c>
      <c r="B170">
        <v>2910</v>
      </c>
      <c r="C170">
        <v>2899</v>
      </c>
      <c r="D170">
        <v>683</v>
      </c>
      <c r="E170">
        <v>676</v>
      </c>
      <c r="F170">
        <v>4.2884615384615303</v>
      </c>
      <c r="G170">
        <v>4.04495411202429</v>
      </c>
      <c r="H170">
        <v>0.112642149993499</v>
      </c>
      <c r="I170">
        <v>2.1617789295684799</v>
      </c>
      <c r="J170">
        <v>5.68</v>
      </c>
      <c r="L170">
        <v>4.1575962620177886</v>
      </c>
      <c r="M170">
        <v>3.9323119620307909</v>
      </c>
      <c r="N170">
        <v>4.2702384120112882</v>
      </c>
      <c r="O170">
        <v>3.8196698120372918</v>
      </c>
    </row>
    <row r="171" spans="1:15" x14ac:dyDescent="0.2">
      <c r="A171" s="14">
        <v>43684</v>
      </c>
      <c r="B171">
        <v>2867</v>
      </c>
      <c r="C171">
        <v>2860</v>
      </c>
      <c r="D171">
        <v>679</v>
      </c>
      <c r="E171">
        <v>691</v>
      </c>
      <c r="F171">
        <v>4.13892908827785</v>
      </c>
      <c r="G171">
        <v>4.0411635716644101</v>
      </c>
      <c r="H171">
        <v>0.10911210299388199</v>
      </c>
      <c r="I171">
        <v>0.89600982779081595</v>
      </c>
      <c r="J171">
        <v>2.36</v>
      </c>
      <c r="L171">
        <v>4.1502756746582925</v>
      </c>
      <c r="M171">
        <v>3.9320514686705281</v>
      </c>
      <c r="N171">
        <v>4.259387777652174</v>
      </c>
      <c r="O171">
        <v>3.8229393656766462</v>
      </c>
    </row>
    <row r="172" spans="1:15" x14ac:dyDescent="0.2">
      <c r="A172" s="14">
        <v>43683</v>
      </c>
      <c r="B172">
        <v>2765</v>
      </c>
      <c r="C172">
        <v>2873</v>
      </c>
      <c r="D172">
        <v>670</v>
      </c>
      <c r="E172">
        <v>684</v>
      </c>
      <c r="F172">
        <v>4.2002923976608102</v>
      </c>
      <c r="G172">
        <v>4.0384948572900896</v>
      </c>
      <c r="H172">
        <v>0.109135994223788</v>
      </c>
      <c r="I172">
        <v>1.48253141890976</v>
      </c>
      <c r="J172">
        <v>3.85</v>
      </c>
      <c r="L172">
        <v>4.1476308515138776</v>
      </c>
      <c r="M172">
        <v>3.9293588630663017</v>
      </c>
      <c r="N172">
        <v>4.2567668457376655</v>
      </c>
      <c r="O172">
        <v>3.8202228688425137</v>
      </c>
    </row>
    <row r="173" spans="1:15" x14ac:dyDescent="0.2">
      <c r="A173" s="14">
        <v>43682</v>
      </c>
      <c r="B173">
        <v>2900</v>
      </c>
      <c r="C173">
        <v>2851</v>
      </c>
      <c r="D173">
        <v>709</v>
      </c>
      <c r="E173">
        <v>690</v>
      </c>
      <c r="F173">
        <v>4.1318840579710097</v>
      </c>
      <c r="G173">
        <v>4.0354770697657303</v>
      </c>
      <c r="H173">
        <v>0.107740638162817</v>
      </c>
      <c r="I173">
        <v>0.89480617387462902</v>
      </c>
      <c r="J173">
        <v>2.33</v>
      </c>
      <c r="L173">
        <v>4.1432177079285477</v>
      </c>
      <c r="M173">
        <v>3.9277364316029133</v>
      </c>
      <c r="N173">
        <v>4.2509583460913642</v>
      </c>
      <c r="O173">
        <v>3.8199957934400963</v>
      </c>
    </row>
    <row r="174" spans="1:15" x14ac:dyDescent="0.2">
      <c r="A174" s="14">
        <v>43679</v>
      </c>
      <c r="B174">
        <v>2969</v>
      </c>
      <c r="C174">
        <v>2930</v>
      </c>
      <c r="D174">
        <v>748</v>
      </c>
      <c r="E174">
        <v>727</v>
      </c>
      <c r="F174">
        <v>4.0302613480055003</v>
      </c>
      <c r="G174">
        <v>4.0339122532804703</v>
      </c>
      <c r="H174">
        <v>0.107179880433145</v>
      </c>
      <c r="I174">
        <v>-3.4063345286618099E-2</v>
      </c>
      <c r="J174">
        <v>-0.09</v>
      </c>
      <c r="L174">
        <v>4.1410921337136157</v>
      </c>
      <c r="M174">
        <v>3.9267323728473253</v>
      </c>
      <c r="N174">
        <v>4.2482720141467603</v>
      </c>
      <c r="O174">
        <v>3.8195524924141804</v>
      </c>
    </row>
    <row r="175" spans="1:15" x14ac:dyDescent="0.2">
      <c r="A175" s="14">
        <v>43678</v>
      </c>
      <c r="B175">
        <v>3015</v>
      </c>
      <c r="C175">
        <v>3020</v>
      </c>
      <c r="D175">
        <v>765</v>
      </c>
      <c r="E175">
        <v>763</v>
      </c>
      <c r="F175">
        <v>3.9580602883355098</v>
      </c>
      <c r="G175">
        <v>4.0330209637623504</v>
      </c>
      <c r="H175">
        <v>0.107484046142896</v>
      </c>
      <c r="I175">
        <v>-0.69741211013936399</v>
      </c>
      <c r="J175">
        <v>-1.89</v>
      </c>
      <c r="L175">
        <v>4.1405050099052465</v>
      </c>
      <c r="M175">
        <v>3.9255369176194543</v>
      </c>
      <c r="N175">
        <v>4.2479890560481426</v>
      </c>
      <c r="O175">
        <v>3.8180528714765583</v>
      </c>
    </row>
    <row r="176" spans="1:15" x14ac:dyDescent="0.2">
      <c r="A176" s="14">
        <v>43677</v>
      </c>
      <c r="B176">
        <v>3095</v>
      </c>
      <c r="C176">
        <v>3075</v>
      </c>
      <c r="D176">
        <v>771</v>
      </c>
      <c r="E176">
        <v>771</v>
      </c>
      <c r="F176">
        <v>3.9883268482490202</v>
      </c>
      <c r="G176">
        <v>4.0328784055319096</v>
      </c>
      <c r="H176">
        <v>0.107590411229634</v>
      </c>
      <c r="I176">
        <v>-0.414084831294106</v>
      </c>
      <c r="J176">
        <v>-1.1200000000000001</v>
      </c>
      <c r="L176">
        <v>4.140468816761544</v>
      </c>
      <c r="M176">
        <v>3.9252879943022756</v>
      </c>
      <c r="N176">
        <v>4.2480592279911775</v>
      </c>
      <c r="O176">
        <v>3.8176975830726416</v>
      </c>
    </row>
    <row r="177" spans="1:15" x14ac:dyDescent="0.2">
      <c r="A177" s="14">
        <v>43676</v>
      </c>
      <c r="B177">
        <v>3155</v>
      </c>
      <c r="C177">
        <v>3100</v>
      </c>
      <c r="D177">
        <v>783</v>
      </c>
      <c r="E177">
        <v>782</v>
      </c>
      <c r="F177">
        <v>3.9641943734015301</v>
      </c>
      <c r="G177">
        <v>4.0322660899253302</v>
      </c>
      <c r="H177">
        <v>0.107972221732987</v>
      </c>
      <c r="I177">
        <v>-0.63045582864953198</v>
      </c>
      <c r="J177">
        <v>-1.72</v>
      </c>
      <c r="L177">
        <v>4.140238311658317</v>
      </c>
      <c r="M177">
        <v>3.9242938681923434</v>
      </c>
      <c r="N177">
        <v>4.2482105333913038</v>
      </c>
      <c r="O177">
        <v>3.8163216464593561</v>
      </c>
    </row>
    <row r="178" spans="1:15" x14ac:dyDescent="0.2">
      <c r="A178" s="14">
        <v>43675</v>
      </c>
      <c r="B178">
        <v>3160</v>
      </c>
      <c r="C178">
        <v>3155</v>
      </c>
      <c r="D178">
        <v>782</v>
      </c>
      <c r="E178">
        <v>774</v>
      </c>
      <c r="F178">
        <v>4.0762273901808701</v>
      </c>
      <c r="G178">
        <v>4.03106065038354</v>
      </c>
      <c r="H178">
        <v>0.109222898678293</v>
      </c>
      <c r="I178">
        <v>0.41352811858959199</v>
      </c>
      <c r="J178">
        <v>1.1100000000000001</v>
      </c>
      <c r="L178">
        <v>4.1402835490618326</v>
      </c>
      <c r="M178">
        <v>3.921837751705247</v>
      </c>
      <c r="N178">
        <v>4.2495064477401261</v>
      </c>
      <c r="O178">
        <v>3.8126148530269539</v>
      </c>
    </row>
    <row r="179" spans="1:15" x14ac:dyDescent="0.2">
      <c r="A179" s="14">
        <v>43672</v>
      </c>
      <c r="B179">
        <v>3150</v>
      </c>
      <c r="C179">
        <v>3170</v>
      </c>
      <c r="D179">
        <v>780</v>
      </c>
      <c r="E179">
        <v>781</v>
      </c>
      <c r="F179">
        <v>4.05889884763124</v>
      </c>
      <c r="G179">
        <v>4.0283365676113396</v>
      </c>
      <c r="H179">
        <v>0.110601501411402</v>
      </c>
      <c r="I179">
        <v>0.27632789455737</v>
      </c>
      <c r="J179">
        <v>0.75</v>
      </c>
      <c r="L179">
        <v>4.1389380690227418</v>
      </c>
      <c r="M179">
        <v>3.9177350661999375</v>
      </c>
      <c r="N179">
        <v>4.2495395704341439</v>
      </c>
      <c r="O179">
        <v>3.8071335647885358</v>
      </c>
    </row>
    <row r="180" spans="1:15" x14ac:dyDescent="0.2">
      <c r="A180" s="14">
        <v>43671</v>
      </c>
      <c r="B180">
        <v>3175</v>
      </c>
      <c r="C180">
        <v>3160</v>
      </c>
      <c r="D180">
        <v>776</v>
      </c>
      <c r="E180">
        <v>782</v>
      </c>
      <c r="F180">
        <v>4.04092071611253</v>
      </c>
      <c r="G180">
        <v>4.0255818550986797</v>
      </c>
      <c r="H180">
        <v>0.11236483506912801</v>
      </c>
      <c r="I180">
        <v>0.13650944269541901</v>
      </c>
      <c r="J180">
        <v>0.38</v>
      </c>
      <c r="L180">
        <v>4.1379466901678077</v>
      </c>
      <c r="M180">
        <v>3.9132170200295517</v>
      </c>
      <c r="N180">
        <v>4.2503115252369357</v>
      </c>
      <c r="O180">
        <v>3.8008521849604238</v>
      </c>
    </row>
    <row r="181" spans="1:15" x14ac:dyDescent="0.2">
      <c r="A181" s="14">
        <v>43670</v>
      </c>
      <c r="B181">
        <v>3190</v>
      </c>
      <c r="C181">
        <v>3165</v>
      </c>
      <c r="D181">
        <v>776</v>
      </c>
      <c r="E181">
        <v>774</v>
      </c>
      <c r="F181">
        <v>4.0891472868217003</v>
      </c>
      <c r="G181">
        <v>4.0229183634326304</v>
      </c>
      <c r="H181">
        <v>0.11432023532357</v>
      </c>
      <c r="I181">
        <v>0.57932808834427096</v>
      </c>
      <c r="J181">
        <v>1.62</v>
      </c>
      <c r="L181">
        <v>4.1372385987562001</v>
      </c>
      <c r="M181">
        <v>3.9085981281090603</v>
      </c>
      <c r="N181">
        <v>4.2515588340797708</v>
      </c>
      <c r="O181">
        <v>3.7942778927854905</v>
      </c>
    </row>
    <row r="182" spans="1:15" x14ac:dyDescent="0.2">
      <c r="A182" s="14">
        <v>43669</v>
      </c>
      <c r="B182">
        <v>3155</v>
      </c>
      <c r="C182">
        <v>3175</v>
      </c>
      <c r="D182">
        <v>779</v>
      </c>
      <c r="E182">
        <v>779</v>
      </c>
      <c r="F182">
        <v>4.0757381258023102</v>
      </c>
      <c r="G182">
        <v>4.0213315180429401</v>
      </c>
      <c r="H182">
        <v>0.11421586524851</v>
      </c>
      <c r="I182">
        <v>0.47634895240679098</v>
      </c>
      <c r="J182">
        <v>1.33</v>
      </c>
      <c r="L182">
        <v>4.13554738329145</v>
      </c>
      <c r="M182">
        <v>3.9071156527944302</v>
      </c>
      <c r="N182">
        <v>4.2497632485399599</v>
      </c>
      <c r="O182">
        <v>3.7928997875459203</v>
      </c>
    </row>
    <row r="183" spans="1:15" x14ac:dyDescent="0.2">
      <c r="A183" s="14">
        <v>43668</v>
      </c>
      <c r="B183">
        <v>3180</v>
      </c>
      <c r="C183">
        <v>3135</v>
      </c>
      <c r="D183">
        <v>780</v>
      </c>
      <c r="E183">
        <v>774</v>
      </c>
      <c r="F183">
        <v>4.0503875968992196</v>
      </c>
      <c r="G183">
        <v>4.0193287685641597</v>
      </c>
      <c r="H183">
        <v>0.11456069425825501</v>
      </c>
      <c r="I183">
        <v>0.27111243115412298</v>
      </c>
      <c r="J183">
        <v>0.77</v>
      </c>
      <c r="L183">
        <v>4.133889462822415</v>
      </c>
      <c r="M183">
        <v>3.9047680743059048</v>
      </c>
      <c r="N183">
        <v>4.2484501570806694</v>
      </c>
      <c r="O183">
        <v>3.7902073800476495</v>
      </c>
    </row>
    <row r="184" spans="1:15" x14ac:dyDescent="0.2">
      <c r="A184" s="14">
        <v>43665</v>
      </c>
      <c r="B184">
        <v>3105</v>
      </c>
      <c r="C184">
        <v>3175</v>
      </c>
      <c r="D184">
        <v>758</v>
      </c>
      <c r="E184">
        <v>781</v>
      </c>
      <c r="F184">
        <v>4.0653008962868098</v>
      </c>
      <c r="G184">
        <v>4.0163489742586203</v>
      </c>
      <c r="H184">
        <v>0.11660237438818601</v>
      </c>
      <c r="I184">
        <v>0.41981925569734302</v>
      </c>
      <c r="J184">
        <v>1.2</v>
      </c>
      <c r="L184">
        <v>4.1329513486468059</v>
      </c>
      <c r="M184">
        <v>3.8997465998704341</v>
      </c>
      <c r="N184">
        <v>4.2495537230349925</v>
      </c>
      <c r="O184">
        <v>3.783144225482248</v>
      </c>
    </row>
    <row r="185" spans="1:15" x14ac:dyDescent="0.2">
      <c r="A185" s="14">
        <v>43664</v>
      </c>
      <c r="B185">
        <v>3180</v>
      </c>
      <c r="C185">
        <v>3080</v>
      </c>
      <c r="D185">
        <v>792</v>
      </c>
      <c r="E185">
        <v>765</v>
      </c>
      <c r="F185">
        <v>4.0261437908496696</v>
      </c>
      <c r="G185">
        <v>4.0124671054074801</v>
      </c>
      <c r="H185">
        <v>0.119712834975379</v>
      </c>
      <c r="I185">
        <v>0.11424577360482099</v>
      </c>
      <c r="J185">
        <v>0.34</v>
      </c>
      <c r="L185">
        <v>4.1321799403828594</v>
      </c>
      <c r="M185">
        <v>3.8927542704321012</v>
      </c>
      <c r="N185">
        <v>4.2518927753582378</v>
      </c>
      <c r="O185">
        <v>3.7730414354567219</v>
      </c>
    </row>
    <row r="186" spans="1:15" x14ac:dyDescent="0.2">
      <c r="A186" s="14">
        <v>43663</v>
      </c>
      <c r="B186">
        <v>3205</v>
      </c>
      <c r="C186">
        <v>3205</v>
      </c>
      <c r="D186">
        <v>794</v>
      </c>
      <c r="E186">
        <v>796</v>
      </c>
      <c r="F186">
        <v>4.0263819095477302</v>
      </c>
      <c r="G186">
        <v>4.0085504464121096</v>
      </c>
      <c r="H186">
        <v>0.123932260289552</v>
      </c>
      <c r="I186">
        <v>0.143880722371725</v>
      </c>
      <c r="J186">
        <v>0.44</v>
      </c>
      <c r="L186">
        <v>4.1324827067016612</v>
      </c>
      <c r="M186">
        <v>3.8846181861225575</v>
      </c>
      <c r="N186">
        <v>4.2564149669912137</v>
      </c>
      <c r="O186">
        <v>3.7606859258330054</v>
      </c>
    </row>
    <row r="187" spans="1:15" x14ac:dyDescent="0.2">
      <c r="A187" s="14">
        <v>43662</v>
      </c>
      <c r="B187">
        <v>3215</v>
      </c>
      <c r="C187">
        <v>3220</v>
      </c>
      <c r="D187">
        <v>795</v>
      </c>
      <c r="E187">
        <v>803</v>
      </c>
      <c r="F187">
        <v>4.0099626400996202</v>
      </c>
      <c r="G187">
        <v>4.0059576728189903</v>
      </c>
      <c r="H187">
        <v>0.12555557490598601</v>
      </c>
      <c r="I187">
        <v>3.1897964575698302E-2</v>
      </c>
      <c r="J187">
        <v>0.1</v>
      </c>
      <c r="L187">
        <v>4.1315132477249765</v>
      </c>
      <c r="M187">
        <v>3.8804020979130041</v>
      </c>
      <c r="N187">
        <v>4.2570688226309628</v>
      </c>
      <c r="O187">
        <v>3.7548465230070183</v>
      </c>
    </row>
    <row r="188" spans="1:15" x14ac:dyDescent="0.2">
      <c r="A188" s="14">
        <v>43658</v>
      </c>
      <c r="B188">
        <v>3220</v>
      </c>
      <c r="C188">
        <v>3225</v>
      </c>
      <c r="D188">
        <v>802</v>
      </c>
      <c r="E188">
        <v>802</v>
      </c>
      <c r="F188">
        <v>4.0211970074812902</v>
      </c>
      <c r="G188">
        <v>4.0029782448012803</v>
      </c>
      <c r="H188">
        <v>0.128051687703293</v>
      </c>
      <c r="I188">
        <v>0.142276630685469</v>
      </c>
      <c r="J188">
        <v>0.45</v>
      </c>
      <c r="L188">
        <v>4.131029932504573</v>
      </c>
      <c r="M188">
        <v>3.8749265570979872</v>
      </c>
      <c r="N188">
        <v>4.2590816202078665</v>
      </c>
      <c r="O188">
        <v>3.7468748693946941</v>
      </c>
    </row>
    <row r="189" spans="1:15" x14ac:dyDescent="0.2">
      <c r="A189" s="14">
        <v>43657</v>
      </c>
      <c r="B189">
        <v>3175</v>
      </c>
      <c r="C189">
        <v>3230</v>
      </c>
      <c r="D189">
        <v>789</v>
      </c>
      <c r="E189">
        <v>801</v>
      </c>
      <c r="F189">
        <v>4.0324594257178497</v>
      </c>
      <c r="G189">
        <v>3.9999557062003399</v>
      </c>
      <c r="H189">
        <v>0.13024264135338301</v>
      </c>
      <c r="I189">
        <v>0.249562809689297</v>
      </c>
      <c r="J189">
        <v>0.81</v>
      </c>
      <c r="L189">
        <v>4.1301983475537227</v>
      </c>
      <c r="M189">
        <v>3.8697130648469571</v>
      </c>
      <c r="N189">
        <v>4.2604409889071055</v>
      </c>
      <c r="O189">
        <v>3.7394704234935738</v>
      </c>
    </row>
    <row r="190" spans="1:15" x14ac:dyDescent="0.2">
      <c r="A190" s="14">
        <v>43656</v>
      </c>
      <c r="B190">
        <v>3165</v>
      </c>
      <c r="C190">
        <v>3175</v>
      </c>
      <c r="D190">
        <v>787</v>
      </c>
      <c r="E190">
        <v>790</v>
      </c>
      <c r="F190">
        <v>4.0189873417721502</v>
      </c>
      <c r="G190">
        <v>3.99669463102915</v>
      </c>
      <c r="H190">
        <v>0.13243153973077701</v>
      </c>
      <c r="I190">
        <v>0.16833384847984001</v>
      </c>
      <c r="J190">
        <v>0.55000000000000004</v>
      </c>
      <c r="L190">
        <v>4.1291261707599274</v>
      </c>
      <c r="M190">
        <v>3.8642630912983731</v>
      </c>
      <c r="N190">
        <v>4.2615577104907043</v>
      </c>
      <c r="O190">
        <v>3.7318315515675962</v>
      </c>
    </row>
    <row r="191" spans="1:15" x14ac:dyDescent="0.2">
      <c r="A191" s="14">
        <v>43655</v>
      </c>
      <c r="B191">
        <v>3180</v>
      </c>
      <c r="C191">
        <v>3180</v>
      </c>
      <c r="D191">
        <v>807</v>
      </c>
      <c r="E191">
        <v>800</v>
      </c>
      <c r="F191">
        <v>3.9750000000000001</v>
      </c>
      <c r="G191">
        <v>3.9942169697134098</v>
      </c>
      <c r="H191">
        <v>0.13372328426819699</v>
      </c>
      <c r="I191">
        <v>-0.143706982808394</v>
      </c>
      <c r="J191">
        <v>-0.48</v>
      </c>
      <c r="L191">
        <v>4.127940253981607</v>
      </c>
      <c r="M191">
        <v>3.860493685445213</v>
      </c>
      <c r="N191">
        <v>4.2616635382498034</v>
      </c>
      <c r="O191">
        <v>3.7267704011770157</v>
      </c>
    </row>
    <row r="192" spans="1:15" x14ac:dyDescent="0.2">
      <c r="A192" s="14">
        <v>43654</v>
      </c>
      <c r="B192">
        <v>3190</v>
      </c>
      <c r="C192">
        <v>3170</v>
      </c>
      <c r="D192">
        <v>825</v>
      </c>
      <c r="E192">
        <v>804</v>
      </c>
      <c r="F192">
        <v>3.9427860696517398</v>
      </c>
      <c r="G192">
        <v>3.99254621306719</v>
      </c>
      <c r="H192">
        <v>0.134731941907832</v>
      </c>
      <c r="I192">
        <v>-0.36932699633687099</v>
      </c>
      <c r="J192">
        <v>-1.26</v>
      </c>
      <c r="L192">
        <v>4.1272781549750217</v>
      </c>
      <c r="M192">
        <v>3.8578142711593579</v>
      </c>
      <c r="N192">
        <v>4.2620100968828538</v>
      </c>
      <c r="O192">
        <v>3.7230823292515263</v>
      </c>
    </row>
    <row r="193" spans="1:15" x14ac:dyDescent="0.2">
      <c r="A193" s="14">
        <v>43651</v>
      </c>
      <c r="B193">
        <v>3270</v>
      </c>
      <c r="C193">
        <v>3220</v>
      </c>
      <c r="D193">
        <v>815</v>
      </c>
      <c r="E193">
        <v>818</v>
      </c>
      <c r="F193">
        <v>3.9364303178484099</v>
      </c>
      <c r="G193">
        <v>3.99232192609053</v>
      </c>
      <c r="H193">
        <v>0.134828557132565</v>
      </c>
      <c r="I193">
        <v>-0.41453835471349199</v>
      </c>
      <c r="J193">
        <v>-1.42</v>
      </c>
      <c r="L193">
        <v>4.1271504832230947</v>
      </c>
      <c r="M193">
        <v>3.8574933689579649</v>
      </c>
      <c r="N193">
        <v>4.2619790403556603</v>
      </c>
      <c r="O193">
        <v>3.7226648118254002</v>
      </c>
    </row>
    <row r="194" spans="1:15" x14ac:dyDescent="0.2">
      <c r="A194" s="14">
        <v>43650</v>
      </c>
      <c r="B194">
        <v>3325</v>
      </c>
      <c r="C194">
        <v>3270</v>
      </c>
      <c r="D194">
        <v>811</v>
      </c>
      <c r="E194">
        <v>813</v>
      </c>
      <c r="F194">
        <v>4.0221402214022097</v>
      </c>
      <c r="G194">
        <v>3.9924016335453998</v>
      </c>
      <c r="H194">
        <v>0.13479725518483399</v>
      </c>
      <c r="I194">
        <v>0.220617161796304</v>
      </c>
      <c r="J194">
        <v>0.74</v>
      </c>
      <c r="L194">
        <v>4.1271988887302342</v>
      </c>
      <c r="M194">
        <v>3.8576043783605658</v>
      </c>
      <c r="N194">
        <v>4.2619961439150682</v>
      </c>
      <c r="O194">
        <v>3.7228071231757318</v>
      </c>
    </row>
    <row r="195" spans="1:15" x14ac:dyDescent="0.2">
      <c r="A195" s="14">
        <v>43649</v>
      </c>
      <c r="B195">
        <v>3320</v>
      </c>
      <c r="C195">
        <v>3320</v>
      </c>
      <c r="D195">
        <v>796</v>
      </c>
      <c r="E195">
        <v>805</v>
      </c>
      <c r="F195">
        <v>4.1242236024844701</v>
      </c>
      <c r="G195">
        <v>3.99114423128065</v>
      </c>
      <c r="H195">
        <v>0.13495373927246601</v>
      </c>
      <c r="I195">
        <v>0.98611103272307299</v>
      </c>
      <c r="J195">
        <v>3.23</v>
      </c>
      <c r="L195">
        <v>4.1260979705531158</v>
      </c>
      <c r="M195">
        <v>3.8561904920081842</v>
      </c>
      <c r="N195">
        <v>4.2610517098255816</v>
      </c>
      <c r="O195">
        <v>3.721236752735718</v>
      </c>
    </row>
    <row r="196" spans="1:15" x14ac:dyDescent="0.2">
      <c r="A196" s="14">
        <v>43648</v>
      </c>
      <c r="B196">
        <v>3295</v>
      </c>
      <c r="C196">
        <v>3320</v>
      </c>
      <c r="D196">
        <v>805</v>
      </c>
      <c r="E196">
        <v>806</v>
      </c>
      <c r="F196">
        <v>4.1191066997518604</v>
      </c>
      <c r="G196">
        <v>3.9888268757932401</v>
      </c>
      <c r="H196">
        <v>0.134138426332848</v>
      </c>
      <c r="I196">
        <v>0.971234175920206</v>
      </c>
      <c r="J196">
        <v>3.16</v>
      </c>
      <c r="L196">
        <v>4.1229653021260884</v>
      </c>
      <c r="M196">
        <v>3.8546884494603919</v>
      </c>
      <c r="N196">
        <v>4.2571037284589366</v>
      </c>
      <c r="O196">
        <v>3.7205500231275441</v>
      </c>
    </row>
    <row r="197" spans="1:15" x14ac:dyDescent="0.2">
      <c r="A197" s="14">
        <v>43647</v>
      </c>
      <c r="B197">
        <v>3320</v>
      </c>
      <c r="C197">
        <v>3290</v>
      </c>
      <c r="D197">
        <v>796</v>
      </c>
      <c r="E197">
        <v>801</v>
      </c>
      <c r="F197">
        <v>4.1073657927590501</v>
      </c>
      <c r="G197">
        <v>3.9869421762937201</v>
      </c>
      <c r="H197">
        <v>0.13328501642752799</v>
      </c>
      <c r="I197">
        <v>0.90350453256537999</v>
      </c>
      <c r="J197">
        <v>2.93</v>
      </c>
      <c r="L197">
        <v>4.1202271927212477</v>
      </c>
      <c r="M197">
        <v>3.853657159866192</v>
      </c>
      <c r="N197">
        <v>4.2535122091487763</v>
      </c>
      <c r="O197">
        <v>3.7203721434386638</v>
      </c>
    </row>
    <row r="198" spans="1:15" x14ac:dyDescent="0.2">
      <c r="A198" s="14">
        <v>43644</v>
      </c>
      <c r="B198">
        <v>3255</v>
      </c>
      <c r="C198">
        <v>3260</v>
      </c>
      <c r="D198">
        <v>767</v>
      </c>
      <c r="E198">
        <v>775</v>
      </c>
      <c r="F198">
        <v>4.2064516129032201</v>
      </c>
      <c r="G198">
        <v>3.9845336802058902</v>
      </c>
      <c r="H198">
        <v>0.13271804375361301</v>
      </c>
      <c r="I198">
        <v>1.6721006912166101</v>
      </c>
      <c r="J198">
        <v>5.28</v>
      </c>
      <c r="L198">
        <v>4.1172517239595035</v>
      </c>
      <c r="M198">
        <v>3.8518156364522773</v>
      </c>
      <c r="N198">
        <v>4.2499697677131163</v>
      </c>
      <c r="O198">
        <v>3.719097592698664</v>
      </c>
    </row>
    <row r="199" spans="1:15" x14ac:dyDescent="0.2">
      <c r="A199" s="14">
        <v>43643</v>
      </c>
      <c r="B199">
        <v>3270</v>
      </c>
      <c r="C199">
        <v>3285</v>
      </c>
      <c r="D199">
        <v>760</v>
      </c>
      <c r="E199">
        <v>779</v>
      </c>
      <c r="F199">
        <v>4.2169448010269504</v>
      </c>
      <c r="G199">
        <v>3.9799287618670101</v>
      </c>
      <c r="H199">
        <v>0.130917689473008</v>
      </c>
      <c r="I199">
        <v>1.81042027333374</v>
      </c>
      <c r="J199">
        <v>5.62</v>
      </c>
      <c r="L199">
        <v>4.1108464513400182</v>
      </c>
      <c r="M199">
        <v>3.8490110723940019</v>
      </c>
      <c r="N199">
        <v>4.241764140813026</v>
      </c>
      <c r="O199">
        <v>3.7180933829209941</v>
      </c>
    </row>
    <row r="200" spans="1:15" x14ac:dyDescent="0.2">
      <c r="A200" s="14">
        <v>43642</v>
      </c>
      <c r="B200">
        <v>3230</v>
      </c>
      <c r="C200">
        <v>3250</v>
      </c>
      <c r="D200">
        <v>752</v>
      </c>
      <c r="E200">
        <v>754</v>
      </c>
      <c r="F200">
        <v>4.3103448275862002</v>
      </c>
      <c r="G200">
        <v>3.97447103425946</v>
      </c>
      <c r="H200">
        <v>0.12944700059664199</v>
      </c>
      <c r="I200">
        <v>2.5946819298913502</v>
      </c>
      <c r="J200">
        <v>7.79</v>
      </c>
      <c r="L200">
        <v>4.1039180348561022</v>
      </c>
      <c r="M200">
        <v>3.8450240336628179</v>
      </c>
      <c r="N200">
        <v>4.2333650354527439</v>
      </c>
      <c r="O200">
        <v>3.7155770330661761</v>
      </c>
    </row>
    <row r="201" spans="1:15" x14ac:dyDescent="0.2">
      <c r="A201" s="14">
        <v>43641</v>
      </c>
      <c r="B201">
        <v>3220</v>
      </c>
      <c r="C201">
        <v>3250</v>
      </c>
      <c r="D201">
        <v>759</v>
      </c>
      <c r="E201">
        <v>754</v>
      </c>
      <c r="F201">
        <v>4.3103448275862002</v>
      </c>
      <c r="G201">
        <v>3.9683283941768801</v>
      </c>
      <c r="H201">
        <v>0.124186924931485</v>
      </c>
      <c r="I201">
        <v>2.75404543270573</v>
      </c>
      <c r="J201">
        <v>7.93</v>
      </c>
      <c r="L201">
        <v>4.0925153191083652</v>
      </c>
      <c r="M201">
        <v>3.844141469245395</v>
      </c>
      <c r="N201">
        <v>4.2167022440398503</v>
      </c>
      <c r="O201">
        <v>3.7199545443139099</v>
      </c>
    </row>
    <row r="202" spans="1:15" x14ac:dyDescent="0.2">
      <c r="A202" s="14">
        <v>43640</v>
      </c>
      <c r="B202">
        <v>3215</v>
      </c>
      <c r="C202">
        <v>3235</v>
      </c>
      <c r="D202">
        <v>757</v>
      </c>
      <c r="E202">
        <v>759</v>
      </c>
      <c r="F202">
        <v>4.2621870882740396</v>
      </c>
      <c r="G202">
        <v>3.9619794078660102</v>
      </c>
      <c r="H202">
        <v>0.11858494604002399</v>
      </c>
      <c r="I202">
        <v>2.5315833959792999</v>
      </c>
      <c r="J202">
        <v>7.04</v>
      </c>
      <c r="L202">
        <v>4.0805643539060341</v>
      </c>
      <c r="M202">
        <v>3.8433944618259863</v>
      </c>
      <c r="N202">
        <v>4.1991492999460585</v>
      </c>
      <c r="O202">
        <v>3.7248095157859624</v>
      </c>
    </row>
    <row r="203" spans="1:15" x14ac:dyDescent="0.2">
      <c r="A203" s="14">
        <v>43637</v>
      </c>
      <c r="B203">
        <v>3280</v>
      </c>
      <c r="C203">
        <v>3250</v>
      </c>
      <c r="D203">
        <v>779</v>
      </c>
      <c r="E203">
        <v>765</v>
      </c>
      <c r="F203">
        <v>4.2483660130718901</v>
      </c>
      <c r="G203">
        <v>3.9564478536994701</v>
      </c>
      <c r="H203">
        <v>0.11404130000725</v>
      </c>
      <c r="I203">
        <v>2.5597582573493902</v>
      </c>
      <c r="J203">
        <v>6.87</v>
      </c>
      <c r="L203">
        <v>4.0704891537067205</v>
      </c>
      <c r="M203">
        <v>3.8424065536922201</v>
      </c>
      <c r="N203">
        <v>4.18453045371397</v>
      </c>
      <c r="O203">
        <v>3.7283652536849701</v>
      </c>
    </row>
    <row r="204" spans="1:15" x14ac:dyDescent="0.2">
      <c r="A204" s="14">
        <v>43636</v>
      </c>
      <c r="B204">
        <v>3265</v>
      </c>
      <c r="C204">
        <v>3275</v>
      </c>
      <c r="D204">
        <v>783</v>
      </c>
      <c r="E204">
        <v>786</v>
      </c>
      <c r="F204">
        <v>4.1666666666666599</v>
      </c>
      <c r="G204">
        <v>3.9519032445278901</v>
      </c>
      <c r="H204">
        <v>0.108997555867702</v>
      </c>
      <c r="I204">
        <v>1.9703508067597799</v>
      </c>
      <c r="J204">
        <v>5.15</v>
      </c>
      <c r="L204">
        <v>4.0609008003955918</v>
      </c>
      <c r="M204">
        <v>3.842905688660188</v>
      </c>
      <c r="N204">
        <v>4.1698983562632943</v>
      </c>
      <c r="O204">
        <v>3.7339081327924859</v>
      </c>
    </row>
    <row r="205" spans="1:15" x14ac:dyDescent="0.2">
      <c r="A205" s="14">
        <v>43635</v>
      </c>
      <c r="B205">
        <v>3245</v>
      </c>
      <c r="C205">
        <v>3250</v>
      </c>
      <c r="D205">
        <v>777</v>
      </c>
      <c r="E205">
        <v>782</v>
      </c>
      <c r="F205">
        <v>4.15601023017902</v>
      </c>
      <c r="G205">
        <v>3.9485573498150899</v>
      </c>
      <c r="H205">
        <v>0.10616848135683001</v>
      </c>
      <c r="I205">
        <v>1.95399687094222</v>
      </c>
      <c r="J205">
        <v>4.99</v>
      </c>
      <c r="L205">
        <v>4.0547258311719201</v>
      </c>
      <c r="M205">
        <v>3.8423888684582597</v>
      </c>
      <c r="N205">
        <v>4.1608943125287503</v>
      </c>
      <c r="O205">
        <v>3.7362203871014299</v>
      </c>
    </row>
    <row r="206" spans="1:15" x14ac:dyDescent="0.2">
      <c r="A206" s="14">
        <v>43634</v>
      </c>
      <c r="B206">
        <v>3240</v>
      </c>
      <c r="C206">
        <v>3200</v>
      </c>
      <c r="D206">
        <v>786</v>
      </c>
      <c r="E206">
        <v>767</v>
      </c>
      <c r="F206">
        <v>4.1720990873533204</v>
      </c>
      <c r="G206">
        <v>3.94399815143615</v>
      </c>
      <c r="H206">
        <v>0.104490641740887</v>
      </c>
      <c r="I206">
        <v>2.1829795675176902</v>
      </c>
      <c r="J206">
        <v>5.47</v>
      </c>
      <c r="L206">
        <v>4.0484887931770368</v>
      </c>
      <c r="M206">
        <v>3.8395075096952631</v>
      </c>
      <c r="N206">
        <v>4.1529794349179241</v>
      </c>
      <c r="O206">
        <v>3.7350168679543758</v>
      </c>
    </row>
    <row r="207" spans="1:15" x14ac:dyDescent="0.2">
      <c r="A207" s="14">
        <v>43633</v>
      </c>
      <c r="B207">
        <v>3255</v>
      </c>
      <c r="C207">
        <v>3245</v>
      </c>
      <c r="D207">
        <v>795</v>
      </c>
      <c r="E207">
        <v>789</v>
      </c>
      <c r="F207">
        <v>4.1128010139416897</v>
      </c>
      <c r="G207">
        <v>3.9390177437002101</v>
      </c>
      <c r="H207">
        <v>0.102380432748593</v>
      </c>
      <c r="I207">
        <v>1.6974266036580401</v>
      </c>
      <c r="J207">
        <v>4.2300000000000004</v>
      </c>
      <c r="L207">
        <v>4.0413981764488032</v>
      </c>
      <c r="M207">
        <v>3.836637310951617</v>
      </c>
      <c r="N207">
        <v>4.1437786091973958</v>
      </c>
      <c r="O207">
        <v>3.7342568782030239</v>
      </c>
    </row>
    <row r="208" spans="1:15" x14ac:dyDescent="0.2">
      <c r="A208" s="14">
        <v>43630</v>
      </c>
      <c r="B208">
        <v>3260</v>
      </c>
      <c r="C208">
        <v>3270</v>
      </c>
      <c r="D208">
        <v>796</v>
      </c>
      <c r="E208">
        <v>799</v>
      </c>
      <c r="F208">
        <v>4.0926157697121397</v>
      </c>
      <c r="G208">
        <v>3.9344668815123001</v>
      </c>
      <c r="H208">
        <v>0.102140056957449</v>
      </c>
      <c r="I208">
        <v>1.54835324074396</v>
      </c>
      <c r="J208">
        <v>3.86</v>
      </c>
      <c r="L208">
        <v>4.0366069384697489</v>
      </c>
      <c r="M208">
        <v>3.8323268245548512</v>
      </c>
      <c r="N208">
        <v>4.1387469954271978</v>
      </c>
      <c r="O208">
        <v>3.7301867675974019</v>
      </c>
    </row>
    <row r="209" spans="1:15" x14ac:dyDescent="0.2">
      <c r="A209" s="14">
        <v>43629</v>
      </c>
      <c r="B209">
        <v>3245</v>
      </c>
      <c r="C209">
        <v>3275</v>
      </c>
      <c r="D209">
        <v>809</v>
      </c>
      <c r="E209">
        <v>808</v>
      </c>
      <c r="F209">
        <v>4.0532178217821704</v>
      </c>
      <c r="G209">
        <v>3.9292813872988499</v>
      </c>
      <c r="H209">
        <v>0.10383757924572801</v>
      </c>
      <c r="I209">
        <v>1.1935605142530401</v>
      </c>
      <c r="J209">
        <v>3.06</v>
      </c>
      <c r="L209">
        <v>4.0331189665445777</v>
      </c>
      <c r="M209">
        <v>3.8254438080531221</v>
      </c>
      <c r="N209">
        <v>4.1369565457903059</v>
      </c>
      <c r="O209">
        <v>3.7216062288073939</v>
      </c>
    </row>
    <row r="210" spans="1:15" x14ac:dyDescent="0.2">
      <c r="A210" s="14">
        <v>43628</v>
      </c>
      <c r="B210">
        <v>3260</v>
      </c>
      <c r="C210">
        <v>3285</v>
      </c>
      <c r="D210">
        <v>827</v>
      </c>
      <c r="E210">
        <v>815</v>
      </c>
      <c r="F210">
        <v>4.03067484662576</v>
      </c>
      <c r="G210">
        <v>3.9244733466145401</v>
      </c>
      <c r="H210">
        <v>0.10630680557476101</v>
      </c>
      <c r="I210">
        <v>0.99900941841895996</v>
      </c>
      <c r="J210">
        <v>2.63</v>
      </c>
      <c r="L210">
        <v>4.0307801521893012</v>
      </c>
      <c r="M210">
        <v>3.8181665410397789</v>
      </c>
      <c r="N210">
        <v>4.1370869577640619</v>
      </c>
      <c r="O210">
        <v>3.7118597354650182</v>
      </c>
    </row>
    <row r="211" spans="1:15" x14ac:dyDescent="0.2">
      <c r="A211" s="14">
        <v>43627</v>
      </c>
      <c r="B211">
        <v>3250</v>
      </c>
      <c r="C211">
        <v>3300</v>
      </c>
      <c r="D211">
        <v>828</v>
      </c>
      <c r="E211">
        <v>833</v>
      </c>
      <c r="F211">
        <v>3.9615846338535401</v>
      </c>
      <c r="G211">
        <v>3.9197119489225201</v>
      </c>
      <c r="H211">
        <v>0.109395836063646</v>
      </c>
      <c r="I211">
        <v>0.38276305970784702</v>
      </c>
      <c r="J211">
        <v>1.06</v>
      </c>
      <c r="L211">
        <v>4.0291077849861665</v>
      </c>
      <c r="M211">
        <v>3.8103161128588741</v>
      </c>
      <c r="N211">
        <v>4.1385036210498125</v>
      </c>
      <c r="O211">
        <v>3.7009202767952281</v>
      </c>
    </row>
    <row r="212" spans="1:15" x14ac:dyDescent="0.2">
      <c r="A212" s="14">
        <v>43626</v>
      </c>
      <c r="B212">
        <v>3270</v>
      </c>
      <c r="C212">
        <v>3265</v>
      </c>
      <c r="D212">
        <v>834</v>
      </c>
      <c r="E212">
        <v>825</v>
      </c>
      <c r="F212">
        <v>3.95757575757575</v>
      </c>
      <c r="G212">
        <v>3.9173023431048799</v>
      </c>
      <c r="H212">
        <v>0.11043239756600901</v>
      </c>
      <c r="I212">
        <v>0.36468840085445198</v>
      </c>
      <c r="J212">
        <v>1.02</v>
      </c>
      <c r="L212">
        <v>4.0277347406708888</v>
      </c>
      <c r="M212">
        <v>3.806869945538871</v>
      </c>
      <c r="N212">
        <v>4.1381671382368976</v>
      </c>
      <c r="O212">
        <v>3.6964375479728617</v>
      </c>
    </row>
    <row r="213" spans="1:15" x14ac:dyDescent="0.2">
      <c r="A213" s="14">
        <v>43623</v>
      </c>
      <c r="B213">
        <v>3245</v>
      </c>
      <c r="C213">
        <v>3260</v>
      </c>
      <c r="D213">
        <v>831</v>
      </c>
      <c r="E213">
        <v>831</v>
      </c>
      <c r="F213">
        <v>3.9229843561973499</v>
      </c>
      <c r="G213">
        <v>3.9169604953075399</v>
      </c>
      <c r="H213">
        <v>0.110346850022757</v>
      </c>
      <c r="I213">
        <v>5.4590238765932601E-2</v>
      </c>
      <c r="J213">
        <v>0.15</v>
      </c>
      <c r="L213">
        <v>4.0273073453302972</v>
      </c>
      <c r="M213">
        <v>3.806613645284783</v>
      </c>
      <c r="N213">
        <v>4.1376541953530541</v>
      </c>
      <c r="O213">
        <v>3.6962667952620261</v>
      </c>
    </row>
    <row r="214" spans="1:15" x14ac:dyDescent="0.2">
      <c r="A214" s="14">
        <v>43622</v>
      </c>
      <c r="B214">
        <v>3260</v>
      </c>
      <c r="C214">
        <v>3255</v>
      </c>
      <c r="D214">
        <v>816</v>
      </c>
      <c r="E214">
        <v>820</v>
      </c>
      <c r="F214">
        <v>3.9695121951219501</v>
      </c>
      <c r="G214">
        <v>3.91550384645141</v>
      </c>
      <c r="H214">
        <v>0.110976993677341</v>
      </c>
      <c r="I214">
        <v>0.48666256744678399</v>
      </c>
      <c r="J214">
        <v>1.36</v>
      </c>
      <c r="L214">
        <v>4.0264808401287508</v>
      </c>
      <c r="M214">
        <v>3.8045268527740692</v>
      </c>
      <c r="N214">
        <v>4.1374578338060921</v>
      </c>
      <c r="O214">
        <v>3.6935498590967279</v>
      </c>
    </row>
    <row r="215" spans="1:15" x14ac:dyDescent="0.2">
      <c r="A215" s="14">
        <v>43621</v>
      </c>
      <c r="B215">
        <v>3265</v>
      </c>
      <c r="C215">
        <v>3300</v>
      </c>
      <c r="D215">
        <v>809</v>
      </c>
      <c r="E215">
        <v>820</v>
      </c>
      <c r="F215">
        <v>4.0243902439024302</v>
      </c>
      <c r="G215">
        <v>3.9130256024143102</v>
      </c>
      <c r="H215">
        <v>0.11181541355786601</v>
      </c>
      <c r="I215">
        <v>0.99596860526293796</v>
      </c>
      <c r="J215">
        <v>2.77</v>
      </c>
      <c r="L215">
        <v>4.0248410159721759</v>
      </c>
      <c r="M215">
        <v>3.801210188856444</v>
      </c>
      <c r="N215">
        <v>4.1366564295300421</v>
      </c>
      <c r="O215">
        <v>3.6893947752985783</v>
      </c>
    </row>
    <row r="216" spans="1:15" x14ac:dyDescent="0.2">
      <c r="A216" s="14">
        <v>43620</v>
      </c>
      <c r="B216">
        <v>3175</v>
      </c>
      <c r="C216">
        <v>3185</v>
      </c>
      <c r="D216">
        <v>786</v>
      </c>
      <c r="E216">
        <v>794</v>
      </c>
      <c r="F216">
        <v>4.0113350125944498</v>
      </c>
      <c r="G216">
        <v>3.9121837145551699</v>
      </c>
      <c r="H216">
        <v>0.111209815179639</v>
      </c>
      <c r="I216">
        <v>0.89156966837074503</v>
      </c>
      <c r="J216">
        <v>2.4700000000000002</v>
      </c>
      <c r="L216">
        <v>4.0233935297348085</v>
      </c>
      <c r="M216">
        <v>3.8009738993755309</v>
      </c>
      <c r="N216">
        <v>4.1346033449144475</v>
      </c>
      <c r="O216">
        <v>3.6897640841958919</v>
      </c>
    </row>
    <row r="217" spans="1:15" x14ac:dyDescent="0.2">
      <c r="A217" s="14">
        <v>43619</v>
      </c>
      <c r="B217">
        <v>3150</v>
      </c>
      <c r="C217">
        <v>3160</v>
      </c>
      <c r="D217">
        <v>781</v>
      </c>
      <c r="E217">
        <v>783</v>
      </c>
      <c r="F217">
        <v>4.0357598978288598</v>
      </c>
      <c r="G217">
        <v>3.91050480327613</v>
      </c>
      <c r="H217">
        <v>0.110649344847603</v>
      </c>
      <c r="I217" s="15">
        <v>1.13200032702623</v>
      </c>
      <c r="J217">
        <v>3.1</v>
      </c>
      <c r="L217">
        <v>4.021154148123733</v>
      </c>
      <c r="M217">
        <v>3.7998554584285271</v>
      </c>
      <c r="N217">
        <v>4.1318034929713363</v>
      </c>
      <c r="O217">
        <v>3.6892061135809242</v>
      </c>
    </row>
    <row r="218" spans="1:15" x14ac:dyDescent="0.2">
      <c r="A218" s="14">
        <v>43616</v>
      </c>
      <c r="B218">
        <v>3255</v>
      </c>
      <c r="C218">
        <v>3210</v>
      </c>
      <c r="D218">
        <v>804</v>
      </c>
      <c r="E218">
        <v>795</v>
      </c>
      <c r="F218">
        <v>4.0377358490565998</v>
      </c>
      <c r="G218">
        <v>3.9082900548760202</v>
      </c>
      <c r="H218">
        <v>0.109779044675564</v>
      </c>
      <c r="I218">
        <v>1.17914848469607</v>
      </c>
      <c r="J218">
        <v>3.21</v>
      </c>
      <c r="L218">
        <v>4.0180690995515844</v>
      </c>
      <c r="M218">
        <v>3.798511010200456</v>
      </c>
      <c r="N218">
        <v>4.1278481442271486</v>
      </c>
      <c r="O218">
        <v>3.6887319655248922</v>
      </c>
    </row>
    <row r="219" spans="1:15" x14ac:dyDescent="0.2">
      <c r="A219" s="14">
        <v>43615</v>
      </c>
      <c r="B219">
        <v>3255</v>
      </c>
      <c r="C219">
        <v>3285</v>
      </c>
      <c r="D219">
        <v>793</v>
      </c>
      <c r="E219">
        <v>814</v>
      </c>
      <c r="F219">
        <v>4.0356265356265304</v>
      </c>
      <c r="G219">
        <v>3.9055602167276402</v>
      </c>
      <c r="H219">
        <v>0.10906949950874199</v>
      </c>
      <c r="I219">
        <v>1.19250862509429</v>
      </c>
      <c r="J219">
        <v>3.22</v>
      </c>
      <c r="L219">
        <v>4.0146297162363824</v>
      </c>
      <c r="M219">
        <v>3.7964907172188984</v>
      </c>
      <c r="N219">
        <v>4.1236992157451242</v>
      </c>
      <c r="O219">
        <v>3.6874212177101562</v>
      </c>
    </row>
    <row r="220" spans="1:15" x14ac:dyDescent="0.2">
      <c r="A220" s="14">
        <v>43614</v>
      </c>
      <c r="B220">
        <v>3290</v>
      </c>
      <c r="C220">
        <v>3300</v>
      </c>
      <c r="D220">
        <v>797</v>
      </c>
      <c r="E220">
        <v>795</v>
      </c>
      <c r="F220">
        <v>4.1509433962264097</v>
      </c>
      <c r="G220">
        <v>3.9032639254405201</v>
      </c>
      <c r="H220">
        <v>0.10811574346684701</v>
      </c>
      <c r="I220">
        <v>2.2908733071038498</v>
      </c>
      <c r="J220">
        <v>5.97</v>
      </c>
      <c r="L220">
        <v>4.0113796689073675</v>
      </c>
      <c r="M220">
        <v>3.7951481819736732</v>
      </c>
      <c r="N220">
        <v>4.1194954123742145</v>
      </c>
      <c r="O220">
        <v>3.6870324385068263</v>
      </c>
    </row>
    <row r="221" spans="1:15" x14ac:dyDescent="0.2">
      <c r="A221" s="14">
        <v>43613</v>
      </c>
      <c r="B221">
        <v>3315</v>
      </c>
      <c r="C221">
        <v>3320</v>
      </c>
      <c r="D221">
        <v>807</v>
      </c>
      <c r="E221">
        <v>812</v>
      </c>
      <c r="F221">
        <v>4.0886699507389102</v>
      </c>
      <c r="G221">
        <v>3.90019871524522</v>
      </c>
      <c r="H221">
        <v>0.10423964077745</v>
      </c>
      <c r="I221">
        <v>1.8080572236053001</v>
      </c>
      <c r="J221">
        <v>4.6100000000000003</v>
      </c>
      <c r="L221">
        <v>4.0044383560226704</v>
      </c>
      <c r="M221">
        <v>3.79595907446777</v>
      </c>
      <c r="N221">
        <v>4.1086779968001199</v>
      </c>
      <c r="O221">
        <v>3.6917194336903201</v>
      </c>
    </row>
    <row r="222" spans="1:15" x14ac:dyDescent="0.2">
      <c r="A222" s="14">
        <v>43612</v>
      </c>
      <c r="B222">
        <v>3410</v>
      </c>
      <c r="C222">
        <v>3365</v>
      </c>
      <c r="D222">
        <v>816</v>
      </c>
      <c r="E222">
        <v>808</v>
      </c>
      <c r="F222">
        <v>4.1646039603960396</v>
      </c>
      <c r="G222">
        <v>3.8962437682975501</v>
      </c>
      <c r="H222">
        <v>0.102628427011674</v>
      </c>
      <c r="I222">
        <v>2.6148719210902001</v>
      </c>
      <c r="J222">
        <v>6.44</v>
      </c>
      <c r="L222">
        <v>3.9988721953092243</v>
      </c>
      <c r="M222">
        <v>3.793615341285876</v>
      </c>
      <c r="N222">
        <v>4.1015006223208985</v>
      </c>
      <c r="O222">
        <v>3.6909869142742022</v>
      </c>
    </row>
    <row r="223" spans="1:15" x14ac:dyDescent="0.2">
      <c r="A223" s="14">
        <v>43609</v>
      </c>
      <c r="B223">
        <v>3355</v>
      </c>
      <c r="C223">
        <v>3425</v>
      </c>
      <c r="D223">
        <v>803</v>
      </c>
      <c r="E223">
        <v>818</v>
      </c>
      <c r="F223">
        <v>4.1870415647921702</v>
      </c>
      <c r="G223">
        <v>3.8918704897080598</v>
      </c>
      <c r="H223">
        <v>9.7982948119124599E-2</v>
      </c>
      <c r="I223">
        <v>3.01247391255521</v>
      </c>
      <c r="J223">
        <v>7.05</v>
      </c>
      <c r="L223">
        <v>3.9898534378271844</v>
      </c>
      <c r="M223">
        <v>3.7938875415889353</v>
      </c>
      <c r="N223">
        <v>4.0878363859463089</v>
      </c>
      <c r="O223">
        <v>3.6959045934698107</v>
      </c>
    </row>
    <row r="224" spans="1:15" x14ac:dyDescent="0.2">
      <c r="A224" s="14">
        <v>43608</v>
      </c>
      <c r="B224">
        <v>3325</v>
      </c>
      <c r="C224">
        <v>3365</v>
      </c>
      <c r="D224">
        <v>811</v>
      </c>
      <c r="E224">
        <v>814</v>
      </c>
      <c r="F224">
        <v>4.1339066339066299</v>
      </c>
      <c r="G224">
        <v>3.8867590152654299</v>
      </c>
      <c r="H224">
        <v>9.2285155694019003E-2</v>
      </c>
      <c r="I224">
        <v>2.67808638109299</v>
      </c>
      <c r="J224">
        <v>5.98</v>
      </c>
      <c r="L224">
        <v>3.9790441709594488</v>
      </c>
      <c r="M224">
        <v>3.7944738595714109</v>
      </c>
      <c r="N224">
        <v>4.0713293266534683</v>
      </c>
      <c r="O224">
        <v>3.702188703877392</v>
      </c>
    </row>
    <row r="225" spans="1:15" x14ac:dyDescent="0.2">
      <c r="A225" s="14">
        <v>43607</v>
      </c>
      <c r="B225">
        <v>3380</v>
      </c>
      <c r="C225">
        <v>3355</v>
      </c>
      <c r="D225">
        <v>813</v>
      </c>
      <c r="E225">
        <v>818</v>
      </c>
      <c r="F225">
        <v>4.1014669926650296</v>
      </c>
      <c r="G225">
        <v>3.8805913090977202</v>
      </c>
      <c r="H225">
        <v>9.1010364966199006E-2</v>
      </c>
      <c r="I225">
        <v>2.4269288849609598</v>
      </c>
      <c r="J225">
        <v>5.39</v>
      </c>
      <c r="L225">
        <v>3.9716016740639191</v>
      </c>
      <c r="M225">
        <v>3.7895809441315214</v>
      </c>
      <c r="N225">
        <v>4.0626120390301184</v>
      </c>
      <c r="O225">
        <v>3.6985705791653221</v>
      </c>
    </row>
    <row r="226" spans="1:15" x14ac:dyDescent="0.2">
      <c r="A226" s="14">
        <v>43606</v>
      </c>
      <c r="B226">
        <v>3330</v>
      </c>
      <c r="C226">
        <v>3365</v>
      </c>
      <c r="D226">
        <v>808</v>
      </c>
      <c r="E226">
        <v>812</v>
      </c>
      <c r="F226">
        <v>4.1440886699507304</v>
      </c>
      <c r="G226">
        <v>3.8742921793030498</v>
      </c>
      <c r="H226">
        <v>9.1850345722353996E-2</v>
      </c>
      <c r="I226">
        <v>2.9373486678343799</v>
      </c>
      <c r="J226">
        <v>6.51</v>
      </c>
      <c r="L226">
        <v>3.9661425250254037</v>
      </c>
      <c r="M226">
        <v>3.782441833580696</v>
      </c>
      <c r="N226">
        <v>4.0579928707477579</v>
      </c>
      <c r="O226">
        <v>3.6905914878583417</v>
      </c>
    </row>
    <row r="227" spans="1:15" x14ac:dyDescent="0.2">
      <c r="A227" s="14">
        <v>43605</v>
      </c>
      <c r="B227">
        <v>3370</v>
      </c>
      <c r="C227">
        <v>3320</v>
      </c>
      <c r="D227">
        <v>837</v>
      </c>
      <c r="E227">
        <v>814</v>
      </c>
      <c r="F227">
        <v>4.0786240786240704</v>
      </c>
      <c r="G227">
        <v>3.8682862975834902</v>
      </c>
      <c r="H227">
        <v>8.86847219870667E-2</v>
      </c>
      <c r="I227">
        <v>2.3717476508666202</v>
      </c>
      <c r="J227">
        <v>5.16</v>
      </c>
      <c r="L227">
        <v>3.956971019570557</v>
      </c>
      <c r="M227">
        <v>3.7796015755964234</v>
      </c>
      <c r="N227">
        <v>4.0456557415576233</v>
      </c>
      <c r="O227">
        <v>3.6909168536093566</v>
      </c>
    </row>
    <row r="228" spans="1:15" x14ac:dyDescent="0.2">
      <c r="A228" s="14">
        <v>43602</v>
      </c>
      <c r="B228">
        <v>3270</v>
      </c>
      <c r="C228">
        <v>3320</v>
      </c>
      <c r="D228">
        <v>840</v>
      </c>
      <c r="E228">
        <v>822</v>
      </c>
      <c r="F228">
        <v>4.0389294403892899</v>
      </c>
      <c r="G228">
        <v>3.86297680815029</v>
      </c>
      <c r="H228">
        <v>8.7849403169865198E-2</v>
      </c>
      <c r="I228">
        <v>2.0028893298088901</v>
      </c>
      <c r="J228">
        <v>4.3600000000000003</v>
      </c>
      <c r="L228">
        <v>3.9508262113201553</v>
      </c>
      <c r="M228">
        <v>3.7751274049804247</v>
      </c>
      <c r="N228">
        <v>4.0386756144900202</v>
      </c>
      <c r="O228">
        <v>3.6872780018105598</v>
      </c>
    </row>
    <row r="229" spans="1:15" x14ac:dyDescent="0.2">
      <c r="A229" s="14">
        <v>43601</v>
      </c>
      <c r="B229">
        <v>3215</v>
      </c>
      <c r="C229">
        <v>3255</v>
      </c>
      <c r="D229">
        <v>822</v>
      </c>
      <c r="E229">
        <v>826</v>
      </c>
      <c r="F229">
        <v>3.9406779661016902</v>
      </c>
      <c r="G229">
        <v>3.8578318986049598</v>
      </c>
      <c r="H229">
        <v>8.8689254456375904E-2</v>
      </c>
      <c r="I229">
        <v>0.93411617906292599</v>
      </c>
      <c r="J229">
        <v>2.1</v>
      </c>
      <c r="L229">
        <v>3.9465211530613358</v>
      </c>
      <c r="M229">
        <v>3.7691426441485838</v>
      </c>
      <c r="N229">
        <v>4.0352104075177113</v>
      </c>
      <c r="O229">
        <v>3.6804533896922078</v>
      </c>
    </row>
    <row r="230" spans="1:15" x14ac:dyDescent="0.2">
      <c r="A230" s="14">
        <v>43600</v>
      </c>
      <c r="B230">
        <v>3310</v>
      </c>
      <c r="C230">
        <v>3220</v>
      </c>
      <c r="D230">
        <v>844</v>
      </c>
      <c r="E230">
        <v>828</v>
      </c>
      <c r="F230">
        <v>3.88888888888888</v>
      </c>
      <c r="G230">
        <v>3.8533857181083699</v>
      </c>
      <c r="H230">
        <v>9.2692811326395494E-2</v>
      </c>
      <c r="I230">
        <v>0.38301967835988499</v>
      </c>
      <c r="J230">
        <v>0.91</v>
      </c>
      <c r="L230">
        <v>3.9460785294347653</v>
      </c>
      <c r="M230">
        <v>3.7606929067819745</v>
      </c>
      <c r="N230">
        <v>4.0387713407611612</v>
      </c>
      <c r="O230">
        <v>3.6680000954555791</v>
      </c>
    </row>
    <row r="231" spans="1:15" x14ac:dyDescent="0.2">
      <c r="A231" s="14">
        <v>43599</v>
      </c>
      <c r="B231">
        <v>3280</v>
      </c>
      <c r="C231">
        <v>3355</v>
      </c>
      <c r="D231">
        <v>832</v>
      </c>
      <c r="E231">
        <v>857</v>
      </c>
      <c r="F231">
        <v>3.91481913652275</v>
      </c>
      <c r="G231">
        <v>3.8493161243210401</v>
      </c>
      <c r="H231">
        <v>9.7614282925516396E-2</v>
      </c>
      <c r="I231">
        <v>0.67103921924716003</v>
      </c>
      <c r="J231">
        <v>1.67</v>
      </c>
      <c r="L231">
        <v>3.9469304072465565</v>
      </c>
      <c r="M231">
        <v>3.7517018413955237</v>
      </c>
      <c r="N231">
        <v>4.0445446901720725</v>
      </c>
      <c r="O231">
        <v>3.6540875584700072</v>
      </c>
    </row>
    <row r="232" spans="1:15" x14ac:dyDescent="0.2">
      <c r="A232" s="14">
        <v>43598</v>
      </c>
      <c r="B232">
        <v>3365</v>
      </c>
      <c r="C232">
        <v>3330</v>
      </c>
      <c r="D232">
        <v>848</v>
      </c>
      <c r="E232">
        <v>857</v>
      </c>
      <c r="F232">
        <v>3.8856476079346498</v>
      </c>
      <c r="G232">
        <v>3.8443520041201702</v>
      </c>
      <c r="H232">
        <v>0.103449324754533</v>
      </c>
      <c r="I232">
        <v>0.39918678940117602</v>
      </c>
      <c r="J232">
        <v>1.06</v>
      </c>
      <c r="L232">
        <v>3.9478013288747031</v>
      </c>
      <c r="M232">
        <v>3.7409026793656373</v>
      </c>
      <c r="N232">
        <v>4.0512506536292365</v>
      </c>
      <c r="O232">
        <v>3.6374533546111043</v>
      </c>
    </row>
    <row r="233" spans="1:15" x14ac:dyDescent="0.2">
      <c r="A233" s="14">
        <v>43595</v>
      </c>
      <c r="B233">
        <v>3365</v>
      </c>
      <c r="C233">
        <v>3355</v>
      </c>
      <c r="D233">
        <v>863</v>
      </c>
      <c r="E233">
        <v>844</v>
      </c>
      <c r="F233">
        <v>3.9751184834123201</v>
      </c>
      <c r="G233">
        <v>3.8392710736542499</v>
      </c>
      <c r="H233">
        <v>0.110419635186284</v>
      </c>
      <c r="I233">
        <v>1.2302830880475499</v>
      </c>
      <c r="J233">
        <v>3.42</v>
      </c>
      <c r="L233">
        <v>3.9496907088405337</v>
      </c>
      <c r="M233">
        <v>3.7288514384679661</v>
      </c>
      <c r="N233">
        <v>4.0601103440268176</v>
      </c>
      <c r="O233">
        <v>3.6184318032816818</v>
      </c>
    </row>
    <row r="234" spans="1:15" x14ac:dyDescent="0.2">
      <c r="A234" s="14">
        <v>43594</v>
      </c>
      <c r="B234">
        <v>3400</v>
      </c>
      <c r="C234">
        <v>3365</v>
      </c>
      <c r="D234">
        <v>872</v>
      </c>
      <c r="E234">
        <v>864</v>
      </c>
      <c r="F234">
        <v>3.8946759259259198</v>
      </c>
      <c r="G234">
        <v>3.8335813218324102</v>
      </c>
      <c r="H234">
        <v>0.11420263634922</v>
      </c>
      <c r="I234">
        <v>0.53496667017991995</v>
      </c>
      <c r="J234">
        <v>1.57</v>
      </c>
      <c r="L234">
        <v>3.9477839581816303</v>
      </c>
      <c r="M234">
        <v>3.7193786854831901</v>
      </c>
      <c r="N234">
        <v>4.0619865945308504</v>
      </c>
      <c r="O234">
        <v>3.6051760491339704</v>
      </c>
    </row>
    <row r="235" spans="1:15" x14ac:dyDescent="0.2">
      <c r="A235" s="14">
        <v>43593</v>
      </c>
      <c r="B235">
        <v>3445</v>
      </c>
      <c r="C235">
        <v>3425</v>
      </c>
      <c r="D235">
        <v>882</v>
      </c>
      <c r="E235">
        <v>899</v>
      </c>
      <c r="F235">
        <v>3.8097886540600601</v>
      </c>
      <c r="G235">
        <v>3.8289662901340402</v>
      </c>
      <c r="H235">
        <v>0.118551361783923</v>
      </c>
      <c r="I235">
        <v>-0.16176647644872</v>
      </c>
      <c r="J235">
        <v>-0.5</v>
      </c>
      <c r="L235">
        <v>3.9475176519179631</v>
      </c>
      <c r="M235">
        <v>3.7104149283501173</v>
      </c>
      <c r="N235">
        <v>4.0660690137018864</v>
      </c>
      <c r="O235">
        <v>3.591863566566194</v>
      </c>
    </row>
    <row r="236" spans="1:15" x14ac:dyDescent="0.2">
      <c r="A236" s="14">
        <v>43592</v>
      </c>
      <c r="B236">
        <v>3670</v>
      </c>
      <c r="C236">
        <v>3500</v>
      </c>
      <c r="D236">
        <v>917</v>
      </c>
      <c r="E236">
        <v>893</v>
      </c>
      <c r="F236">
        <v>3.9193729003359401</v>
      </c>
      <c r="G236">
        <v>3.8256244501763002</v>
      </c>
      <c r="H236">
        <v>0.12251133310967501</v>
      </c>
      <c r="I236">
        <v>0.76522267597652105</v>
      </c>
      <c r="J236">
        <v>2.39</v>
      </c>
      <c r="L236">
        <v>3.9481357832859754</v>
      </c>
      <c r="M236">
        <v>3.7031131170666249</v>
      </c>
      <c r="N236">
        <v>4.0706471163956506</v>
      </c>
      <c r="O236">
        <v>3.5806017839569502</v>
      </c>
    </row>
    <row r="237" spans="1:15" x14ac:dyDescent="0.2">
      <c r="A237" s="14">
        <v>43581</v>
      </c>
      <c r="B237">
        <v>3555</v>
      </c>
      <c r="C237">
        <v>3570</v>
      </c>
      <c r="D237">
        <v>912</v>
      </c>
      <c r="E237">
        <v>916</v>
      </c>
      <c r="F237">
        <v>3.8973799126637498</v>
      </c>
      <c r="G237">
        <v>3.82031919179154</v>
      </c>
      <c r="H237">
        <v>0.126874323489541</v>
      </c>
      <c r="I237">
        <v>0.60737837848305498</v>
      </c>
      <c r="J237">
        <v>1.98</v>
      </c>
      <c r="L237">
        <v>3.9471935152810809</v>
      </c>
      <c r="M237">
        <v>3.6934448683019991</v>
      </c>
      <c r="N237">
        <v>4.0740678387706222</v>
      </c>
      <c r="O237">
        <v>3.5665705448124578</v>
      </c>
    </row>
    <row r="238" spans="1:15" x14ac:dyDescent="0.2">
      <c r="A238" s="14">
        <v>43580</v>
      </c>
      <c r="B238">
        <v>3610</v>
      </c>
      <c r="C238">
        <v>3595</v>
      </c>
      <c r="D238">
        <v>913</v>
      </c>
      <c r="E238">
        <v>923</v>
      </c>
      <c r="F238">
        <v>3.8949079089924101</v>
      </c>
      <c r="G238">
        <v>3.81555951349474</v>
      </c>
      <c r="H238">
        <v>0.130537202566059</v>
      </c>
      <c r="I238">
        <v>0.60786039487489596</v>
      </c>
      <c r="J238">
        <v>2.04</v>
      </c>
      <c r="L238">
        <v>3.9460967160607989</v>
      </c>
      <c r="M238">
        <v>3.685022310928681</v>
      </c>
      <c r="N238">
        <v>4.0766339186268583</v>
      </c>
      <c r="O238">
        <v>3.5544851083626221</v>
      </c>
    </row>
    <row r="239" spans="1:15" x14ac:dyDescent="0.2">
      <c r="A239" s="14">
        <v>43579</v>
      </c>
      <c r="B239">
        <v>3685</v>
      </c>
      <c r="C239">
        <v>3585</v>
      </c>
      <c r="D239">
        <v>949</v>
      </c>
      <c r="E239">
        <v>927</v>
      </c>
      <c r="F239">
        <v>3.8673139158576002</v>
      </c>
      <c r="G239">
        <v>3.8124232195598302</v>
      </c>
      <c r="H239">
        <v>0.13141586892190199</v>
      </c>
      <c r="I239">
        <v>0.41768697150559703</v>
      </c>
      <c r="J239">
        <v>1.42</v>
      </c>
      <c r="L239">
        <v>3.9438390884817323</v>
      </c>
      <c r="M239">
        <v>3.6810073506379282</v>
      </c>
      <c r="N239">
        <v>4.0752549574036339</v>
      </c>
      <c r="O239">
        <v>3.5495914817160261</v>
      </c>
    </row>
    <row r="240" spans="1:15" x14ac:dyDescent="0.2">
      <c r="A240" s="14">
        <v>43578</v>
      </c>
      <c r="B240">
        <v>3675</v>
      </c>
      <c r="C240">
        <v>3645</v>
      </c>
      <c r="D240">
        <v>943</v>
      </c>
      <c r="E240">
        <v>941</v>
      </c>
      <c r="F240">
        <v>3.8735387885228398</v>
      </c>
      <c r="G240">
        <v>3.80839830103077</v>
      </c>
      <c r="H240">
        <v>0.13426491411216701</v>
      </c>
      <c r="I240">
        <v>0.48516388605924698</v>
      </c>
      <c r="J240">
        <v>1.68</v>
      </c>
      <c r="L240">
        <v>3.9426632151429368</v>
      </c>
      <c r="M240">
        <v>3.6741333869186033</v>
      </c>
      <c r="N240">
        <v>4.0769281292551041</v>
      </c>
      <c r="O240">
        <v>3.539868472806436</v>
      </c>
    </row>
    <row r="241" spans="1:15" x14ac:dyDescent="0.2">
      <c r="A241" s="14">
        <v>43577</v>
      </c>
      <c r="B241">
        <v>3680</v>
      </c>
      <c r="C241">
        <v>3675</v>
      </c>
      <c r="D241">
        <v>941</v>
      </c>
      <c r="E241">
        <v>945</v>
      </c>
      <c r="F241">
        <v>3.88888888888888</v>
      </c>
      <c r="G241">
        <v>3.8040023349986898</v>
      </c>
      <c r="H241">
        <v>0.13742041589653101</v>
      </c>
      <c r="I241">
        <v>0.61771428456529098</v>
      </c>
      <c r="J241">
        <v>2.1800000000000002</v>
      </c>
      <c r="L241">
        <v>3.9414227508952209</v>
      </c>
      <c r="M241">
        <v>3.6665819191021587</v>
      </c>
      <c r="N241">
        <v>4.078843166791752</v>
      </c>
      <c r="O241">
        <v>3.5291615032056276</v>
      </c>
    </row>
    <row r="242" spans="1:15" x14ac:dyDescent="0.2">
      <c r="A242" s="14">
        <v>43574</v>
      </c>
      <c r="B242">
        <v>3765</v>
      </c>
      <c r="C242">
        <v>3710</v>
      </c>
      <c r="D242">
        <v>954</v>
      </c>
      <c r="E242">
        <v>949</v>
      </c>
      <c r="F242">
        <v>3.9093782929399299</v>
      </c>
      <c r="G242">
        <v>3.79917676253827</v>
      </c>
      <c r="H242">
        <v>0.140670868839255</v>
      </c>
      <c r="I242">
        <v>0.78339979919789604</v>
      </c>
      <c r="J242">
        <v>2.82</v>
      </c>
      <c r="L242">
        <v>3.9398476313775248</v>
      </c>
      <c r="M242">
        <v>3.6585058936990151</v>
      </c>
      <c r="N242">
        <v>4.0805185002167796</v>
      </c>
      <c r="O242">
        <v>3.5178350248597599</v>
      </c>
    </row>
    <row r="243" spans="1:15" x14ac:dyDescent="0.2">
      <c r="A243" s="14">
        <v>43573</v>
      </c>
      <c r="B243">
        <v>3805</v>
      </c>
      <c r="C243">
        <v>3770</v>
      </c>
      <c r="D243">
        <v>968</v>
      </c>
      <c r="E243">
        <v>950</v>
      </c>
      <c r="F243">
        <v>3.96842105263157</v>
      </c>
      <c r="G243">
        <v>3.7937540359229498</v>
      </c>
      <c r="H243">
        <v>0.144115055174551</v>
      </c>
      <c r="I243">
        <v>1.2119970151422801</v>
      </c>
      <c r="J243">
        <v>4.4000000000000004</v>
      </c>
      <c r="L243">
        <v>3.9378690910975007</v>
      </c>
      <c r="M243">
        <v>3.6496389807483989</v>
      </c>
      <c r="N243">
        <v>4.0819841462720516</v>
      </c>
      <c r="O243">
        <v>3.505523925573848</v>
      </c>
    </row>
    <row r="244" spans="1:15" x14ac:dyDescent="0.2">
      <c r="A244" s="14">
        <v>43572</v>
      </c>
      <c r="B244">
        <v>3830</v>
      </c>
      <c r="C244">
        <v>3810</v>
      </c>
      <c r="D244">
        <v>965</v>
      </c>
      <c r="E244">
        <v>967</v>
      </c>
      <c r="F244">
        <v>3.9400206825232602</v>
      </c>
      <c r="G244">
        <v>3.7866841268770202</v>
      </c>
      <c r="H244">
        <v>0.14831782332198001</v>
      </c>
      <c r="I244">
        <v>1.03383768863279</v>
      </c>
      <c r="J244">
        <v>3.89</v>
      </c>
      <c r="L244">
        <v>3.9350019501990001</v>
      </c>
      <c r="M244">
        <v>3.6383663035550402</v>
      </c>
      <c r="N244">
        <v>4.0833197735209801</v>
      </c>
      <c r="O244">
        <v>3.4900484802330602</v>
      </c>
    </row>
    <row r="245" spans="1:15" x14ac:dyDescent="0.2">
      <c r="A245" s="14">
        <v>43571</v>
      </c>
      <c r="B245">
        <v>3865</v>
      </c>
      <c r="C245">
        <v>3840</v>
      </c>
      <c r="D245">
        <v>965</v>
      </c>
      <c r="E245">
        <v>959</v>
      </c>
      <c r="F245">
        <v>4.0041710114702802</v>
      </c>
      <c r="G245">
        <v>3.78101450650116</v>
      </c>
      <c r="H245">
        <v>0.15045981735907801</v>
      </c>
      <c r="I245">
        <v>1.48316347105847</v>
      </c>
      <c r="J245">
        <v>5.57</v>
      </c>
      <c r="L245">
        <v>3.9314743238602379</v>
      </c>
      <c r="M245">
        <v>3.6305546891420821</v>
      </c>
      <c r="N245">
        <v>4.0819341412193157</v>
      </c>
      <c r="O245">
        <v>3.4800948717830038</v>
      </c>
    </row>
    <row r="246" spans="1:15" x14ac:dyDescent="0.2">
      <c r="A246" s="14">
        <v>43570</v>
      </c>
      <c r="B246">
        <v>3870</v>
      </c>
      <c r="C246">
        <v>3860</v>
      </c>
      <c r="D246">
        <v>990</v>
      </c>
      <c r="E246">
        <v>980</v>
      </c>
      <c r="F246">
        <v>3.93877551020408</v>
      </c>
      <c r="G246">
        <v>3.7741690230628002</v>
      </c>
      <c r="H246">
        <v>0.151824292987746</v>
      </c>
      <c r="I246">
        <v>1.0841907042804999</v>
      </c>
      <c r="J246">
        <v>4.18</v>
      </c>
      <c r="L246">
        <v>3.9259933160505462</v>
      </c>
      <c r="M246">
        <v>3.6223447300750542</v>
      </c>
      <c r="N246">
        <v>4.0778176090382923</v>
      </c>
      <c r="O246">
        <v>3.4705204370873082</v>
      </c>
    </row>
    <row r="247" spans="1:15" x14ac:dyDescent="0.2">
      <c r="A247" s="14">
        <v>43567</v>
      </c>
      <c r="B247">
        <v>3880</v>
      </c>
      <c r="C247">
        <v>3815</v>
      </c>
      <c r="D247">
        <v>977</v>
      </c>
      <c r="E247">
        <v>960</v>
      </c>
      <c r="F247">
        <v>3.9739583333333299</v>
      </c>
      <c r="G247">
        <v>3.7681804795703799</v>
      </c>
      <c r="H247">
        <v>0.15405500985152901</v>
      </c>
      <c r="I247">
        <v>1.3357426932189</v>
      </c>
      <c r="J247">
        <v>5.18</v>
      </c>
      <c r="L247">
        <v>3.9222354894219089</v>
      </c>
      <c r="M247">
        <v>3.614125469718851</v>
      </c>
      <c r="N247">
        <v>4.0762904992734379</v>
      </c>
      <c r="O247">
        <v>3.460070459867322</v>
      </c>
    </row>
    <row r="248" spans="1:15" x14ac:dyDescent="0.2">
      <c r="A248" s="14">
        <v>43566</v>
      </c>
      <c r="B248">
        <v>3860</v>
      </c>
      <c r="C248">
        <v>3870</v>
      </c>
      <c r="D248">
        <v>976</v>
      </c>
      <c r="E248">
        <v>964</v>
      </c>
      <c r="F248">
        <v>4.0145228215767599</v>
      </c>
      <c r="G248">
        <v>3.7613631366455</v>
      </c>
      <c r="H248">
        <v>0.15609761640256301</v>
      </c>
      <c r="I248">
        <v>1.6218036557225901</v>
      </c>
      <c r="J248">
        <v>6.31</v>
      </c>
      <c r="L248">
        <v>3.9174607530480632</v>
      </c>
      <c r="M248">
        <v>3.6052655202429369</v>
      </c>
      <c r="N248">
        <v>4.0735583694506259</v>
      </c>
      <c r="O248">
        <v>3.4491679038403742</v>
      </c>
    </row>
    <row r="249" spans="1:15" x14ac:dyDescent="0.2">
      <c r="A249" s="14">
        <v>43565</v>
      </c>
      <c r="B249">
        <v>3895</v>
      </c>
      <c r="C249">
        <v>3900</v>
      </c>
      <c r="D249">
        <v>983</v>
      </c>
      <c r="E249">
        <v>984</v>
      </c>
      <c r="F249">
        <v>3.9634146341463401</v>
      </c>
      <c r="G249">
        <v>3.75326223085405</v>
      </c>
      <c r="H249">
        <v>0.15849620264985201</v>
      </c>
      <c r="I249">
        <v>1.32591443693167</v>
      </c>
      <c r="J249">
        <v>5.3</v>
      </c>
      <c r="L249">
        <v>3.911758433503902</v>
      </c>
      <c r="M249">
        <v>3.594766028204198</v>
      </c>
      <c r="N249">
        <v>4.0702546361537539</v>
      </c>
      <c r="O249">
        <v>3.436269825554346</v>
      </c>
    </row>
    <row r="250" spans="1:15" x14ac:dyDescent="0.2">
      <c r="A250" s="14">
        <v>43564</v>
      </c>
      <c r="B250">
        <v>3955</v>
      </c>
      <c r="C250">
        <v>3900</v>
      </c>
      <c r="D250">
        <v>1007</v>
      </c>
      <c r="E250">
        <v>988</v>
      </c>
      <c r="F250">
        <v>3.9473684210526301</v>
      </c>
      <c r="G250">
        <v>3.74607023585718</v>
      </c>
      <c r="H250">
        <v>0.16101506388813</v>
      </c>
      <c r="I250">
        <v>1.2501823142169299</v>
      </c>
      <c r="J250">
        <v>5.0999999999999996</v>
      </c>
      <c r="L250">
        <v>3.9070852997453098</v>
      </c>
      <c r="M250">
        <v>3.5850551719690502</v>
      </c>
      <c r="N250">
        <v>4.0681003636334401</v>
      </c>
      <c r="O250">
        <v>3.42404010808092</v>
      </c>
    </row>
    <row r="251" spans="1:15" x14ac:dyDescent="0.2">
      <c r="A251" s="14">
        <v>43563</v>
      </c>
      <c r="B251">
        <v>3995</v>
      </c>
      <c r="C251">
        <v>3970</v>
      </c>
      <c r="D251">
        <v>1030</v>
      </c>
      <c r="E251">
        <v>1007</v>
      </c>
      <c r="F251">
        <v>3.9424031777557098</v>
      </c>
      <c r="G251">
        <v>3.7376810811522301</v>
      </c>
      <c r="H251">
        <v>0.166602441149997</v>
      </c>
      <c r="I251">
        <v>1.22880610386228</v>
      </c>
      <c r="J251">
        <v>5.19</v>
      </c>
      <c r="L251">
        <v>3.9042835223022272</v>
      </c>
      <c r="M251">
        <v>3.571078640002233</v>
      </c>
      <c r="N251">
        <v>4.0708859634522243</v>
      </c>
      <c r="O251">
        <v>3.4044761988522358</v>
      </c>
    </row>
    <row r="252" spans="1:15" x14ac:dyDescent="0.2">
      <c r="A252" s="14">
        <v>43560</v>
      </c>
      <c r="B252">
        <v>3970</v>
      </c>
      <c r="C252">
        <v>3990</v>
      </c>
      <c r="D252">
        <v>1023</v>
      </c>
      <c r="E252">
        <v>1030</v>
      </c>
      <c r="F252">
        <v>3.8737864077669899</v>
      </c>
      <c r="G252">
        <v>3.72984452933669</v>
      </c>
      <c r="H252">
        <v>0.170564348689762</v>
      </c>
      <c r="I252">
        <v>0.84391538757085005</v>
      </c>
      <c r="J252">
        <v>3.72</v>
      </c>
      <c r="L252">
        <v>3.9004088780264521</v>
      </c>
      <c r="M252">
        <v>3.5592801806469279</v>
      </c>
      <c r="N252">
        <v>4.0709732267162142</v>
      </c>
      <c r="O252">
        <v>3.3887158319571657</v>
      </c>
    </row>
    <row r="253" spans="1:15" x14ac:dyDescent="0.2">
      <c r="A253" s="14">
        <v>43559</v>
      </c>
      <c r="B253">
        <v>3865</v>
      </c>
      <c r="C253">
        <v>3930</v>
      </c>
      <c r="D253">
        <v>1005</v>
      </c>
      <c r="E253">
        <v>1015</v>
      </c>
      <c r="F253">
        <v>3.8719211822660098</v>
      </c>
      <c r="G253">
        <v>3.7222051859610801</v>
      </c>
      <c r="H253">
        <v>0.176667943177649</v>
      </c>
      <c r="I253">
        <v>0.84744291246077696</v>
      </c>
      <c r="J253">
        <v>3.87</v>
      </c>
      <c r="L253">
        <v>3.8988731291387291</v>
      </c>
      <c r="M253">
        <v>3.5455372427834311</v>
      </c>
      <c r="N253">
        <v>4.0755410723163781</v>
      </c>
      <c r="O253">
        <v>3.3688692996057821</v>
      </c>
    </row>
    <row r="254" spans="1:15" x14ac:dyDescent="0.2">
      <c r="A254" s="14">
        <v>43558</v>
      </c>
      <c r="B254">
        <v>3855</v>
      </c>
      <c r="C254">
        <v>3860</v>
      </c>
      <c r="D254">
        <v>996</v>
      </c>
      <c r="E254">
        <v>1002</v>
      </c>
      <c r="F254">
        <v>3.8522954091816302</v>
      </c>
      <c r="G254">
        <v>3.7137916914096598</v>
      </c>
      <c r="H254">
        <v>0.184202395777644</v>
      </c>
      <c r="I254">
        <v>0.751910512277844</v>
      </c>
      <c r="J254">
        <v>3.6</v>
      </c>
      <c r="L254">
        <v>3.8979940871873038</v>
      </c>
      <c r="M254">
        <v>3.5295892956320158</v>
      </c>
      <c r="N254">
        <v>4.0821964829649477</v>
      </c>
      <c r="O254">
        <v>3.3453868998543719</v>
      </c>
    </row>
    <row r="255" spans="1:15" x14ac:dyDescent="0.2">
      <c r="A255" s="14">
        <v>43557</v>
      </c>
      <c r="B255">
        <v>3910</v>
      </c>
      <c r="C255">
        <v>3845</v>
      </c>
      <c r="D255">
        <v>999</v>
      </c>
      <c r="E255">
        <v>1001</v>
      </c>
      <c r="F255">
        <v>3.84115884115884</v>
      </c>
      <c r="G255">
        <v>3.7065515879076099</v>
      </c>
      <c r="H255">
        <v>0.189219379058679</v>
      </c>
      <c r="I255">
        <v>0.71138196267666198</v>
      </c>
      <c r="J255">
        <v>3.5</v>
      </c>
      <c r="L255">
        <v>3.895770966966289</v>
      </c>
      <c r="M255">
        <v>3.5173322088489307</v>
      </c>
      <c r="N255">
        <v>4.0849903460249681</v>
      </c>
      <c r="O255">
        <v>3.328112829790252</v>
      </c>
    </row>
    <row r="256" spans="1:15" x14ac:dyDescent="0.2">
      <c r="A256" s="14">
        <v>43556</v>
      </c>
      <c r="B256">
        <v>3780</v>
      </c>
      <c r="C256">
        <v>3855</v>
      </c>
      <c r="D256">
        <v>954</v>
      </c>
      <c r="E256">
        <v>971</v>
      </c>
      <c r="F256">
        <v>3.9701338825952601</v>
      </c>
      <c r="G256">
        <v>3.6987401414035901</v>
      </c>
      <c r="H256">
        <v>0.195490158922667</v>
      </c>
      <c r="I256">
        <v>1.3882731626353999</v>
      </c>
      <c r="J256">
        <v>6.84</v>
      </c>
      <c r="L256">
        <v>3.8942303003262571</v>
      </c>
      <c r="M256">
        <v>3.5032499824809231</v>
      </c>
      <c r="N256">
        <v>4.089720459248924</v>
      </c>
      <c r="O256">
        <v>3.3077598235582562</v>
      </c>
    </row>
    <row r="257" spans="1:15" x14ac:dyDescent="0.2">
      <c r="A257" s="14">
        <v>43553</v>
      </c>
      <c r="B257">
        <v>3710</v>
      </c>
      <c r="C257">
        <v>3690</v>
      </c>
      <c r="D257">
        <v>959</v>
      </c>
      <c r="E257">
        <v>940</v>
      </c>
      <c r="F257">
        <v>3.9255319148936101</v>
      </c>
      <c r="G257">
        <v>3.6885580121786701</v>
      </c>
      <c r="H257">
        <v>0.20090215493925001</v>
      </c>
      <c r="I257">
        <v>1.17954883453889</v>
      </c>
      <c r="J257">
        <v>6.04</v>
      </c>
      <c r="L257">
        <v>3.8894601671179201</v>
      </c>
      <c r="M257">
        <v>3.4876558572394201</v>
      </c>
      <c r="N257">
        <v>4.0903623220571701</v>
      </c>
      <c r="O257">
        <v>3.2867537023001701</v>
      </c>
    </row>
    <row r="258" spans="1:15" x14ac:dyDescent="0.2">
      <c r="A258" s="14">
        <v>43552</v>
      </c>
      <c r="B258">
        <v>3675</v>
      </c>
      <c r="C258">
        <v>3670</v>
      </c>
      <c r="D258">
        <v>973</v>
      </c>
      <c r="E258">
        <v>959</v>
      </c>
      <c r="F258">
        <v>3.8269030239833102</v>
      </c>
      <c r="G258">
        <v>3.6779832912307899</v>
      </c>
      <c r="H258">
        <v>0.20886560172569399</v>
      </c>
      <c r="I258">
        <v>0.71299309949608802</v>
      </c>
      <c r="J258">
        <v>3.89</v>
      </c>
      <c r="L258">
        <v>3.8868488929564839</v>
      </c>
      <c r="M258">
        <v>3.4691176895050959</v>
      </c>
      <c r="N258">
        <v>4.095714494682178</v>
      </c>
      <c r="O258">
        <v>3.2602520877794019</v>
      </c>
    </row>
    <row r="259" spans="1:15" x14ac:dyDescent="0.2">
      <c r="A259" s="14">
        <v>43551</v>
      </c>
      <c r="B259">
        <v>3665</v>
      </c>
      <c r="C259">
        <v>3710</v>
      </c>
      <c r="D259">
        <v>983</v>
      </c>
      <c r="E259">
        <v>983</v>
      </c>
      <c r="F259">
        <v>3.7741607324516702</v>
      </c>
      <c r="G259">
        <v>3.6670005160867301</v>
      </c>
      <c r="H259">
        <v>0.221990350230757</v>
      </c>
      <c r="I259">
        <v>0.48272466011944698</v>
      </c>
      <c r="J259">
        <v>2.84</v>
      </c>
      <c r="L259">
        <v>3.8889908663174872</v>
      </c>
      <c r="M259">
        <v>3.4450101658559729</v>
      </c>
      <c r="N259">
        <v>4.110981216548244</v>
      </c>
      <c r="O259">
        <v>3.2230198156252161</v>
      </c>
    </row>
    <row r="260" spans="1:15" x14ac:dyDescent="0.2">
      <c r="A260" s="14">
        <v>43550</v>
      </c>
      <c r="B260">
        <v>3670</v>
      </c>
      <c r="C260">
        <v>3710</v>
      </c>
      <c r="D260">
        <v>961</v>
      </c>
      <c r="E260">
        <v>994</v>
      </c>
      <c r="F260">
        <v>3.7323943661971799</v>
      </c>
      <c r="G260">
        <v>3.6582368145458202</v>
      </c>
      <c r="H260">
        <v>0.230401514050317</v>
      </c>
      <c r="I260">
        <v>0.32186225840149002</v>
      </c>
      <c r="J260">
        <v>1.99</v>
      </c>
      <c r="L260">
        <v>3.8886383285961372</v>
      </c>
      <c r="M260">
        <v>3.4278353004955031</v>
      </c>
      <c r="N260">
        <v>4.1190398426464538</v>
      </c>
      <c r="O260">
        <v>3.1974337864451861</v>
      </c>
    </row>
    <row r="261" spans="1:15" x14ac:dyDescent="0.2">
      <c r="A261" s="14">
        <v>43549</v>
      </c>
      <c r="B261">
        <v>3665</v>
      </c>
      <c r="C261">
        <v>3625</v>
      </c>
      <c r="D261">
        <v>963</v>
      </c>
      <c r="E261">
        <v>946</v>
      </c>
      <c r="F261">
        <v>3.83192389006342</v>
      </c>
      <c r="G261">
        <v>3.6497542294637801</v>
      </c>
      <c r="H261">
        <v>0.239063541071902</v>
      </c>
      <c r="I261">
        <v>0.76201356251493702</v>
      </c>
      <c r="J261">
        <v>4.75</v>
      </c>
      <c r="L261">
        <v>3.8888177705356823</v>
      </c>
      <c r="M261">
        <v>3.4106906883918779</v>
      </c>
      <c r="N261">
        <v>4.1278813116075845</v>
      </c>
      <c r="O261">
        <v>3.1716271473199762</v>
      </c>
    </row>
    <row r="262" spans="1:15" x14ac:dyDescent="0.2">
      <c r="A262" s="14">
        <v>43546</v>
      </c>
      <c r="B262">
        <v>3800</v>
      </c>
      <c r="C262">
        <v>3760</v>
      </c>
      <c r="D262">
        <v>986</v>
      </c>
      <c r="E262">
        <v>993</v>
      </c>
      <c r="F262">
        <v>3.7865055387713999</v>
      </c>
      <c r="G262">
        <v>3.64186552063068</v>
      </c>
      <c r="H262">
        <v>0.24265687225052199</v>
      </c>
      <c r="I262">
        <v>0.59606808906442099</v>
      </c>
      <c r="J262">
        <v>3.82</v>
      </c>
      <c r="L262">
        <v>3.8845223928812018</v>
      </c>
      <c r="M262">
        <v>3.3992086483801582</v>
      </c>
      <c r="N262">
        <v>4.1271792651317236</v>
      </c>
      <c r="O262">
        <v>3.156551776129636</v>
      </c>
    </row>
    <row r="263" spans="1:15" x14ac:dyDescent="0.2">
      <c r="A263" s="14">
        <v>43544</v>
      </c>
      <c r="B263">
        <v>3735</v>
      </c>
      <c r="C263">
        <v>3730</v>
      </c>
      <c r="D263">
        <v>977</v>
      </c>
      <c r="E263">
        <v>983</v>
      </c>
      <c r="F263">
        <v>3.7945066124109799</v>
      </c>
      <c r="G263">
        <v>3.6361307985681601</v>
      </c>
      <c r="H263">
        <v>0.24424794327083699</v>
      </c>
      <c r="I263">
        <v>0.64842230285313196</v>
      </c>
      <c r="J263">
        <v>4.17</v>
      </c>
      <c r="L263">
        <v>3.8803787418389972</v>
      </c>
      <c r="M263">
        <v>3.391882855297323</v>
      </c>
      <c r="N263">
        <v>4.1246266851098339</v>
      </c>
      <c r="O263">
        <v>3.1476349120264864</v>
      </c>
    </row>
    <row r="264" spans="1:15" x14ac:dyDescent="0.2">
      <c r="A264" s="14">
        <v>43543</v>
      </c>
      <c r="B264">
        <v>3760</v>
      </c>
      <c r="C264">
        <v>3750</v>
      </c>
      <c r="D264">
        <v>987</v>
      </c>
      <c r="E264">
        <v>990</v>
      </c>
      <c r="F264">
        <v>3.7878787878787801</v>
      </c>
      <c r="G264">
        <v>3.6301558859176302</v>
      </c>
      <c r="H264">
        <v>0.24577685711257</v>
      </c>
      <c r="I264">
        <v>0.64173211348747095</v>
      </c>
      <c r="J264">
        <v>4.16</v>
      </c>
      <c r="L264">
        <v>3.8759327430302002</v>
      </c>
      <c r="M264">
        <v>3.3843790288050601</v>
      </c>
      <c r="N264">
        <v>4.1217096001427702</v>
      </c>
      <c r="O264">
        <v>3.1386021716924901</v>
      </c>
    </row>
    <row r="265" spans="1:15" x14ac:dyDescent="0.2">
      <c r="A265" s="14">
        <v>43542</v>
      </c>
      <c r="B265">
        <v>3800</v>
      </c>
      <c r="C265">
        <v>3745</v>
      </c>
      <c r="D265">
        <v>986</v>
      </c>
      <c r="E265">
        <v>977</v>
      </c>
      <c r="F265">
        <v>3.8331627430910902</v>
      </c>
      <c r="G265">
        <v>3.6248889306506702</v>
      </c>
      <c r="H265">
        <v>0.246571784820869</v>
      </c>
      <c r="I265">
        <v>0.84467820432790996</v>
      </c>
      <c r="J265">
        <v>5.43</v>
      </c>
      <c r="L265">
        <v>3.8714607154715392</v>
      </c>
      <c r="M265">
        <v>3.3783171458298011</v>
      </c>
      <c r="N265">
        <v>4.1180325002924079</v>
      </c>
      <c r="O265">
        <v>3.1317453610089321</v>
      </c>
    </row>
    <row r="266" spans="1:15" x14ac:dyDescent="0.2">
      <c r="A266" s="14">
        <v>43539</v>
      </c>
      <c r="B266">
        <v>3765</v>
      </c>
      <c r="C266">
        <v>3765</v>
      </c>
      <c r="D266">
        <v>960</v>
      </c>
      <c r="E266">
        <v>978</v>
      </c>
      <c r="F266">
        <v>3.8496932515337399</v>
      </c>
      <c r="G266">
        <v>3.6194613592829299</v>
      </c>
      <c r="H266">
        <v>0.24640765896799</v>
      </c>
      <c r="I266">
        <v>0.93435363663233895</v>
      </c>
      <c r="J266">
        <v>5.98</v>
      </c>
      <c r="L266">
        <v>3.8658690182509199</v>
      </c>
      <c r="M266">
        <v>3.3730537003149399</v>
      </c>
      <c r="N266">
        <v>4.1122766772189099</v>
      </c>
      <c r="O266">
        <v>3.1266460413469499</v>
      </c>
    </row>
    <row r="267" spans="1:15" x14ac:dyDescent="0.2">
      <c r="A267" s="14">
        <v>43538</v>
      </c>
      <c r="B267">
        <v>3810</v>
      </c>
      <c r="C267">
        <v>3765</v>
      </c>
      <c r="D267">
        <v>967</v>
      </c>
      <c r="E267">
        <v>959</v>
      </c>
      <c r="F267">
        <v>3.9259645464025001</v>
      </c>
      <c r="G267">
        <v>3.61373044478621</v>
      </c>
      <c r="H267">
        <v>0.24598428000983599</v>
      </c>
      <c r="I267">
        <v>1.2693254284533999</v>
      </c>
      <c r="J267">
        <v>7.95</v>
      </c>
      <c r="L267">
        <v>3.8597147247960462</v>
      </c>
      <c r="M267">
        <v>3.3677461647763738</v>
      </c>
      <c r="N267">
        <v>4.1056990048058823</v>
      </c>
      <c r="O267">
        <v>3.121761884766538</v>
      </c>
    </row>
    <row r="268" spans="1:15" x14ac:dyDescent="0.2">
      <c r="A268" s="14">
        <v>43537</v>
      </c>
      <c r="B268">
        <v>3775</v>
      </c>
      <c r="C268">
        <v>3765</v>
      </c>
      <c r="D268">
        <v>967</v>
      </c>
      <c r="E268">
        <v>955</v>
      </c>
      <c r="F268">
        <v>3.9424083769633498</v>
      </c>
      <c r="G268">
        <v>3.6061621266800099</v>
      </c>
      <c r="H268">
        <v>0.24499136818564701</v>
      </c>
      <c r="I268">
        <v>1.3724820297690401</v>
      </c>
      <c r="J268">
        <v>8.5299999999999994</v>
      </c>
      <c r="L268">
        <v>3.8511534948656569</v>
      </c>
      <c r="M268">
        <v>3.3611707584943629</v>
      </c>
      <c r="N268">
        <v>4.096144863051304</v>
      </c>
      <c r="O268">
        <v>3.1161793903087158</v>
      </c>
    </row>
    <row r="269" spans="1:15" x14ac:dyDescent="0.2">
      <c r="A269" s="14">
        <v>43536</v>
      </c>
      <c r="B269">
        <v>3785</v>
      </c>
      <c r="C269">
        <v>3810</v>
      </c>
      <c r="D269">
        <v>959</v>
      </c>
      <c r="E269">
        <v>970</v>
      </c>
      <c r="F269">
        <v>3.9278350515463898</v>
      </c>
      <c r="G269">
        <v>3.5958580866356402</v>
      </c>
      <c r="H269">
        <v>0.24687689377817501</v>
      </c>
      <c r="I269">
        <v>1.34470650464774</v>
      </c>
      <c r="J269">
        <v>8.4499999999999993</v>
      </c>
      <c r="L269">
        <v>3.8427349804138151</v>
      </c>
      <c r="M269">
        <v>3.3489811928574653</v>
      </c>
      <c r="N269">
        <v>4.0896118741919905</v>
      </c>
      <c r="O269">
        <v>3.10210429907929</v>
      </c>
    </row>
    <row r="270" spans="1:15" x14ac:dyDescent="0.2">
      <c r="A270" s="14">
        <v>43535</v>
      </c>
      <c r="B270">
        <v>3735</v>
      </c>
      <c r="C270">
        <v>3745</v>
      </c>
      <c r="D270">
        <v>946</v>
      </c>
      <c r="E270">
        <v>948</v>
      </c>
      <c r="F270">
        <v>3.9504219409282699</v>
      </c>
      <c r="G270">
        <v>3.5846358065227899</v>
      </c>
      <c r="H270">
        <v>0.25063250377394802</v>
      </c>
      <c r="I270">
        <v>1.4594521017728399</v>
      </c>
      <c r="J270">
        <v>9.26</v>
      </c>
      <c r="L270">
        <v>3.8352683102967378</v>
      </c>
      <c r="M270">
        <v>3.334003302748842</v>
      </c>
      <c r="N270">
        <v>4.0859008140706861</v>
      </c>
      <c r="O270">
        <v>3.0833707989748937</v>
      </c>
    </row>
    <row r="271" spans="1:15" x14ac:dyDescent="0.2">
      <c r="A271" s="14">
        <v>43532</v>
      </c>
      <c r="B271">
        <v>3770</v>
      </c>
      <c r="C271">
        <v>3755</v>
      </c>
      <c r="D271">
        <v>960</v>
      </c>
      <c r="E271">
        <v>944</v>
      </c>
      <c r="F271">
        <v>3.97775423728813</v>
      </c>
      <c r="G271">
        <v>3.5724317414018198</v>
      </c>
      <c r="H271">
        <v>0.25477440519803501</v>
      </c>
      <c r="I271">
        <v>1.59090743660553</v>
      </c>
      <c r="J271">
        <v>10.19</v>
      </c>
      <c r="L271">
        <v>3.8272061465998548</v>
      </c>
      <c r="M271">
        <v>3.3176573362037849</v>
      </c>
      <c r="N271">
        <v>4.0819805517978898</v>
      </c>
      <c r="O271">
        <v>3.0628829310057499</v>
      </c>
    </row>
    <row r="272" spans="1:15" x14ac:dyDescent="0.2">
      <c r="A272" s="14">
        <v>43531</v>
      </c>
      <c r="B272">
        <v>3745</v>
      </c>
      <c r="C272">
        <v>3805</v>
      </c>
      <c r="D272">
        <v>967</v>
      </c>
      <c r="E272">
        <v>969</v>
      </c>
      <c r="F272">
        <v>3.9267285861713099</v>
      </c>
      <c r="G272">
        <v>3.5592506940636799</v>
      </c>
      <c r="H272">
        <v>0.25900117411678703</v>
      </c>
      <c r="I272">
        <v>1.4188271283354099</v>
      </c>
      <c r="J272">
        <v>9.36</v>
      </c>
      <c r="L272">
        <v>3.8182518681804671</v>
      </c>
      <c r="M272">
        <v>3.3002495199468926</v>
      </c>
      <c r="N272">
        <v>4.0772530422972544</v>
      </c>
      <c r="O272">
        <v>3.0412483458301058</v>
      </c>
    </row>
    <row r="273" spans="1:15" x14ac:dyDescent="0.2">
      <c r="A273" s="14">
        <v>43530</v>
      </c>
      <c r="B273">
        <v>3800</v>
      </c>
      <c r="C273">
        <v>3780</v>
      </c>
      <c r="D273">
        <v>998</v>
      </c>
      <c r="E273">
        <v>979</v>
      </c>
      <c r="F273">
        <v>3.8610827374872301</v>
      </c>
      <c r="G273">
        <v>3.5471033338168199</v>
      </c>
      <c r="H273">
        <v>0.26281772053850599</v>
      </c>
      <c r="I273">
        <v>1.1946660332760899</v>
      </c>
      <c r="J273">
        <v>8.1300000000000008</v>
      </c>
      <c r="L273">
        <v>3.8099210543553257</v>
      </c>
      <c r="M273">
        <v>3.284285613278314</v>
      </c>
      <c r="N273">
        <v>4.072738774893832</v>
      </c>
      <c r="O273">
        <v>3.0214678927398078</v>
      </c>
    </row>
    <row r="274" spans="1:15" x14ac:dyDescent="0.2">
      <c r="A274" s="14">
        <v>43529</v>
      </c>
      <c r="B274">
        <v>3800</v>
      </c>
      <c r="C274">
        <v>3800</v>
      </c>
      <c r="D274">
        <v>989</v>
      </c>
      <c r="E274">
        <v>998</v>
      </c>
      <c r="F274">
        <v>3.8076152304609199</v>
      </c>
      <c r="G274">
        <v>3.5358717560096999</v>
      </c>
      <c r="H274">
        <v>0.26712387236545199</v>
      </c>
      <c r="I274">
        <v>1.01729385713399</v>
      </c>
      <c r="J274">
        <v>7.14</v>
      </c>
      <c r="L274">
        <v>3.802995628375152</v>
      </c>
      <c r="M274">
        <v>3.2687478836442478</v>
      </c>
      <c r="N274">
        <v>4.0701195007406037</v>
      </c>
      <c r="O274">
        <v>3.0016240112787962</v>
      </c>
    </row>
    <row r="275" spans="1:15" x14ac:dyDescent="0.2">
      <c r="A275" s="14">
        <v>43528</v>
      </c>
      <c r="B275">
        <v>3860</v>
      </c>
      <c r="C275">
        <v>3815</v>
      </c>
      <c r="D275">
        <v>1005</v>
      </c>
      <c r="E275">
        <v>991</v>
      </c>
      <c r="F275">
        <v>3.8496468213925299</v>
      </c>
      <c r="G275">
        <v>3.5239783771281701</v>
      </c>
      <c r="H275">
        <v>0.27451548065146703</v>
      </c>
      <c r="I275">
        <v>1.1863390854734299</v>
      </c>
      <c r="J275">
        <v>8.4600000000000009</v>
      </c>
      <c r="L275">
        <v>3.7984938577796372</v>
      </c>
      <c r="M275">
        <v>3.2494628964767029</v>
      </c>
      <c r="N275">
        <v>4.0730093384311044</v>
      </c>
      <c r="O275">
        <v>2.9749474158252358</v>
      </c>
    </row>
    <row r="276" spans="1:15" x14ac:dyDescent="0.2">
      <c r="A276" s="14">
        <v>43525</v>
      </c>
      <c r="B276">
        <v>3800</v>
      </c>
      <c r="C276">
        <v>3815</v>
      </c>
      <c r="D276">
        <v>992</v>
      </c>
      <c r="E276">
        <v>995</v>
      </c>
      <c r="F276">
        <v>3.83417085427135</v>
      </c>
      <c r="G276">
        <v>3.5123114617959801</v>
      </c>
      <c r="H276">
        <v>0.27898442317694599</v>
      </c>
      <c r="I276">
        <v>1.15368230530645</v>
      </c>
      <c r="J276">
        <v>8.39</v>
      </c>
      <c r="L276">
        <v>3.7912958849729259</v>
      </c>
      <c r="M276">
        <v>3.2333270386190343</v>
      </c>
      <c r="N276">
        <v>4.0702803081498722</v>
      </c>
      <c r="O276">
        <v>2.954342615442088</v>
      </c>
    </row>
    <row r="277" spans="1:15" x14ac:dyDescent="0.2">
      <c r="A277" s="14">
        <v>43524</v>
      </c>
      <c r="B277">
        <v>3820</v>
      </c>
      <c r="C277">
        <v>3805</v>
      </c>
      <c r="D277">
        <v>999</v>
      </c>
      <c r="E277">
        <v>989</v>
      </c>
      <c r="F277">
        <v>3.8473205257836098</v>
      </c>
      <c r="G277">
        <v>3.5001906521678099</v>
      </c>
      <c r="H277">
        <v>0.28443198388374302</v>
      </c>
      <c r="I277">
        <v>1.2204319249753799</v>
      </c>
      <c r="J277">
        <v>9.02</v>
      </c>
      <c r="L277">
        <v>3.7846226360515529</v>
      </c>
      <c r="M277">
        <v>3.2157586682840669</v>
      </c>
      <c r="N277">
        <v>4.0690546199352955</v>
      </c>
      <c r="O277">
        <v>2.9313266844003238</v>
      </c>
    </row>
    <row r="278" spans="1:15" x14ac:dyDescent="0.2">
      <c r="A278" s="14">
        <v>43523</v>
      </c>
      <c r="B278">
        <v>3850</v>
      </c>
      <c r="C278">
        <v>3845</v>
      </c>
      <c r="D278">
        <v>987</v>
      </c>
      <c r="E278">
        <v>984</v>
      </c>
      <c r="F278">
        <v>3.90752032520325</v>
      </c>
      <c r="G278">
        <v>3.4879115969227699</v>
      </c>
      <c r="H278">
        <v>0.28902260170438299</v>
      </c>
      <c r="I278">
        <v>1.45181977397621</v>
      </c>
      <c r="J278">
        <v>10.74</v>
      </c>
      <c r="L278">
        <v>3.7769341986271527</v>
      </c>
      <c r="M278">
        <v>3.198888995218387</v>
      </c>
      <c r="N278">
        <v>4.0659568003315361</v>
      </c>
      <c r="O278">
        <v>2.9098663935140037</v>
      </c>
    </row>
    <row r="279" spans="1:15" x14ac:dyDescent="0.2">
      <c r="A279" s="14">
        <v>43522</v>
      </c>
      <c r="B279">
        <v>3770</v>
      </c>
      <c r="C279">
        <v>3810</v>
      </c>
      <c r="D279">
        <v>1000</v>
      </c>
      <c r="E279">
        <v>973</v>
      </c>
      <c r="F279">
        <v>3.9157245632065698</v>
      </c>
      <c r="G279">
        <v>3.4759066491252999</v>
      </c>
      <c r="H279">
        <v>0.29004153433449198</v>
      </c>
      <c r="I279">
        <v>1.5163963157567799</v>
      </c>
      <c r="J279">
        <v>11.23</v>
      </c>
      <c r="L279">
        <v>3.7659481834597921</v>
      </c>
      <c r="M279">
        <v>3.1858651147908077</v>
      </c>
      <c r="N279">
        <v>4.0559897177942839</v>
      </c>
      <c r="O279">
        <v>2.8958235804563159</v>
      </c>
    </row>
    <row r="280" spans="1:15" x14ac:dyDescent="0.2">
      <c r="A280" s="14">
        <v>43521</v>
      </c>
      <c r="B280">
        <v>3765</v>
      </c>
      <c r="C280">
        <v>3795</v>
      </c>
      <c r="D280">
        <v>991</v>
      </c>
      <c r="E280">
        <v>995</v>
      </c>
      <c r="F280">
        <v>3.8140703517587902</v>
      </c>
      <c r="G280">
        <v>3.4628144599581598</v>
      </c>
      <c r="H280">
        <v>0.29204748560899602</v>
      </c>
      <c r="I280">
        <v>1.2027355451055</v>
      </c>
      <c r="J280">
        <v>9.2100000000000009</v>
      </c>
      <c r="L280">
        <v>3.7548619455671557</v>
      </c>
      <c r="M280">
        <v>3.170766974349164</v>
      </c>
      <c r="N280">
        <v>4.046909431176152</v>
      </c>
      <c r="O280">
        <v>2.8787194887401677</v>
      </c>
    </row>
    <row r="281" spans="1:15" x14ac:dyDescent="0.2">
      <c r="A281" s="14">
        <v>43518</v>
      </c>
      <c r="B281">
        <v>3730</v>
      </c>
      <c r="C281">
        <v>3715</v>
      </c>
      <c r="D281">
        <v>986</v>
      </c>
      <c r="E281">
        <v>978</v>
      </c>
      <c r="F281">
        <v>3.79856850715746</v>
      </c>
      <c r="G281">
        <v>3.4532860869904698</v>
      </c>
      <c r="H281">
        <v>0.29208969774134402</v>
      </c>
      <c r="I281">
        <v>1.1821109160540999</v>
      </c>
      <c r="J281">
        <v>9.09</v>
      </c>
      <c r="L281">
        <v>3.7453757847318139</v>
      </c>
      <c r="M281">
        <v>3.1611963892491257</v>
      </c>
      <c r="N281">
        <v>4.0374654824731575</v>
      </c>
      <c r="O281">
        <v>2.8691066915077816</v>
      </c>
    </row>
    <row r="282" spans="1:15" x14ac:dyDescent="0.2">
      <c r="A282" s="14">
        <v>43517</v>
      </c>
      <c r="B282">
        <v>3705</v>
      </c>
      <c r="C282">
        <v>3730</v>
      </c>
      <c r="D282">
        <v>1005</v>
      </c>
      <c r="E282">
        <v>989</v>
      </c>
      <c r="F282">
        <v>3.7714863498483302</v>
      </c>
      <c r="G282">
        <v>3.44407653906155</v>
      </c>
      <c r="H282">
        <v>0.29194685944127802</v>
      </c>
      <c r="I282">
        <v>1.1214705697241201</v>
      </c>
      <c r="J282">
        <v>8.68</v>
      </c>
      <c r="L282">
        <v>3.7360233985028279</v>
      </c>
      <c r="M282">
        <v>3.152129679620272</v>
      </c>
      <c r="N282">
        <v>4.0279702579441059</v>
      </c>
      <c r="O282">
        <v>2.8601828201789941</v>
      </c>
    </row>
    <row r="283" spans="1:15" x14ac:dyDescent="0.2">
      <c r="A283" s="14">
        <v>43516</v>
      </c>
      <c r="B283">
        <v>3700</v>
      </c>
      <c r="C283">
        <v>3700</v>
      </c>
      <c r="D283">
        <v>1009</v>
      </c>
      <c r="E283">
        <v>999</v>
      </c>
      <c r="F283">
        <v>3.7037037037037002</v>
      </c>
      <c r="G283">
        <v>3.4356670770506299</v>
      </c>
      <c r="H283">
        <v>0.29147812577133297</v>
      </c>
      <c r="I283">
        <v>0.91957715847037702</v>
      </c>
      <c r="J283">
        <v>7.24</v>
      </c>
      <c r="L283">
        <v>3.7271452028219629</v>
      </c>
      <c r="M283">
        <v>3.1441889512792969</v>
      </c>
      <c r="N283">
        <v>4.0186233285932955</v>
      </c>
      <c r="O283">
        <v>2.8527108255079638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10"/>
    </row>
    <row r="784" spans="1:1" x14ac:dyDescent="0.2">
      <c r="A784" s="310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M1" sqref="M1:P8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7">
        <v>3</v>
      </c>
      <c r="F1" s="258" t="s">
        <v>1048</v>
      </c>
      <c r="G1" s="259">
        <v>17</v>
      </c>
      <c r="N1" s="242" t="s">
        <v>1047</v>
      </c>
      <c r="O1" s="243" t="s">
        <v>1045</v>
      </c>
      <c r="P1" s="244" t="s">
        <v>1046</v>
      </c>
    </row>
    <row r="2" spans="1:19" s="106" customFormat="1" x14ac:dyDescent="0.2">
      <c r="B2" s="202"/>
      <c r="C2" s="200" t="s">
        <v>962</v>
      </c>
      <c r="D2" s="200" t="s">
        <v>963</v>
      </c>
      <c r="E2" s="200" t="s">
        <v>964</v>
      </c>
      <c r="F2" s="200" t="s">
        <v>965</v>
      </c>
      <c r="G2" s="201" t="s">
        <v>969</v>
      </c>
      <c r="H2" s="201" t="s">
        <v>966</v>
      </c>
      <c r="I2" s="201" t="s">
        <v>541</v>
      </c>
      <c r="J2" s="245" t="s">
        <v>972</v>
      </c>
      <c r="K2" s="246"/>
      <c r="M2" s="238" t="s">
        <v>1037</v>
      </c>
      <c r="N2" s="240">
        <v>2.1826299575110601</v>
      </c>
      <c r="O2" s="236">
        <f>MAX(I42:I1000)</f>
        <v>2.9746715423880898</v>
      </c>
      <c r="P2" s="237">
        <f>MIN(I42:I1000)</f>
        <v>-2.68959236741886</v>
      </c>
    </row>
    <row r="3" spans="1:19" s="106" customFormat="1" x14ac:dyDescent="0.2">
      <c r="B3" s="203" t="s">
        <v>973</v>
      </c>
      <c r="C3" s="248">
        <v>5233</v>
      </c>
      <c r="D3" s="249" t="s">
        <v>2148</v>
      </c>
      <c r="E3" s="248" t="s">
        <v>2150</v>
      </c>
      <c r="F3" s="248">
        <v>2946</v>
      </c>
      <c r="G3" s="248">
        <v>300</v>
      </c>
      <c r="H3" s="248"/>
      <c r="I3" s="250"/>
      <c r="J3" s="251">
        <v>883800</v>
      </c>
      <c r="K3" s="247"/>
      <c r="M3" s="238" t="s">
        <v>1038</v>
      </c>
      <c r="N3" s="240">
        <v>9.35</v>
      </c>
      <c r="O3" s="237">
        <f>MAX(J42:J1000)</f>
        <v>10.67</v>
      </c>
      <c r="P3" s="237">
        <f>MIN(J42:J1000)</f>
        <v>-9.48</v>
      </c>
    </row>
    <row r="4" spans="1:19" s="106" customFormat="1" x14ac:dyDescent="0.2">
      <c r="B4" s="204" t="s">
        <v>974</v>
      </c>
      <c r="C4" s="252">
        <v>7189</v>
      </c>
      <c r="D4" s="252" t="s">
        <v>2149</v>
      </c>
      <c r="E4" s="252" t="s">
        <v>2151</v>
      </c>
      <c r="F4" s="252">
        <v>682</v>
      </c>
      <c r="G4" s="252">
        <v>1300</v>
      </c>
      <c r="H4" s="252"/>
      <c r="I4" s="253"/>
      <c r="J4" s="254">
        <v>886600</v>
      </c>
      <c r="K4" s="247"/>
      <c r="M4" s="239" t="s">
        <v>1039</v>
      </c>
      <c r="N4" s="240">
        <v>0.32</v>
      </c>
      <c r="O4" s="260"/>
      <c r="P4" s="261"/>
    </row>
    <row r="5" spans="1:19" s="106" customFormat="1" x14ac:dyDescent="0.2">
      <c r="M5" s="239" t="s">
        <v>1041</v>
      </c>
      <c r="N5" s="240">
        <v>0.89129876426985399</v>
      </c>
      <c r="O5" s="260"/>
      <c r="P5" s="261"/>
    </row>
    <row r="6" spans="1:19" s="106" customFormat="1" ht="15" thickBot="1" x14ac:dyDescent="0.25">
      <c r="M6" s="239" t="s">
        <v>1042</v>
      </c>
      <c r="N6" s="240">
        <v>0.95207961094053895</v>
      </c>
      <c r="O6" s="260"/>
      <c r="P6" s="261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9" t="s">
        <v>1043</v>
      </c>
      <c r="N7" s="240">
        <v>0.33457135045755798</v>
      </c>
      <c r="O7" s="260"/>
      <c r="P7" s="261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9" t="s">
        <v>1044</v>
      </c>
      <c r="N8" s="241">
        <v>9.1499235825473306E-3</v>
      </c>
      <c r="O8" s="262"/>
      <c r="P8" s="263"/>
    </row>
    <row r="9" spans="1:19" s="106" customFormat="1" x14ac:dyDescent="0.2">
      <c r="A9" s="195" t="s">
        <v>971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5" t="s">
        <v>1926</v>
      </c>
      <c r="B10" s="97"/>
      <c r="C10" s="10"/>
      <c r="D10" s="10"/>
      <c r="E10" s="192"/>
      <c r="F10" s="193"/>
      <c r="G10" s="193"/>
      <c r="H10" s="193"/>
      <c r="I10" s="193"/>
      <c r="J10" s="193"/>
      <c r="K10" s="192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8" t="s">
        <v>959</v>
      </c>
      <c r="B11" s="192"/>
      <c r="C11" s="420"/>
      <c r="D11" s="421"/>
      <c r="E11" s="192"/>
      <c r="F11" s="192"/>
      <c r="G11" s="193"/>
      <c r="H11" s="192"/>
      <c r="I11" s="192"/>
      <c r="J11" s="192"/>
      <c r="K11" s="192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4">
        <v>3515</v>
      </c>
      <c r="B12" s="192"/>
      <c r="C12" s="420"/>
      <c r="D12" s="421"/>
      <c r="E12" s="192"/>
      <c r="F12" s="192"/>
      <c r="G12" s="192"/>
      <c r="H12" s="192"/>
      <c r="I12" s="192"/>
      <c r="J12" s="192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8" t="s">
        <v>960</v>
      </c>
      <c r="B13" s="192"/>
      <c r="C13" s="420"/>
      <c r="D13" s="421"/>
      <c r="E13" s="192"/>
      <c r="F13" s="192"/>
      <c r="G13" s="192"/>
      <c r="H13" s="192"/>
      <c r="I13" s="192"/>
      <c r="J13" s="192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4">
        <v>2495.7155555555555</v>
      </c>
      <c r="B14" s="192"/>
      <c r="C14" s="420"/>
      <c r="D14" s="421"/>
      <c r="E14" s="192"/>
      <c r="F14" s="192"/>
      <c r="G14" s="192"/>
      <c r="H14" s="192"/>
      <c r="I14" s="192"/>
      <c r="J14" s="192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8" t="s">
        <v>970</v>
      </c>
      <c r="B15" s="192"/>
      <c r="C15" s="420"/>
      <c r="D15" s="421"/>
      <c r="E15" s="192"/>
      <c r="F15" s="192"/>
      <c r="G15" s="192"/>
      <c r="H15" s="192"/>
      <c r="I15" s="192"/>
      <c r="J15" s="192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4">
        <v>3.8874074074074074</v>
      </c>
      <c r="B16" s="192"/>
      <c r="C16" s="420"/>
      <c r="D16" s="421"/>
      <c r="E16" s="192"/>
      <c r="F16" s="192"/>
      <c r="G16" s="192"/>
      <c r="H16" s="192"/>
      <c r="I16" s="192"/>
      <c r="J16" s="192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6"/>
      <c r="B17" s="192"/>
      <c r="C17" s="420"/>
      <c r="D17" s="421"/>
      <c r="E17" s="192"/>
      <c r="F17" s="192"/>
      <c r="G17" s="192"/>
      <c r="H17" s="192"/>
      <c r="I17" s="192"/>
      <c r="J17" s="192"/>
      <c r="K17" s="191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7"/>
      <c r="B18" s="192"/>
      <c r="C18" s="420"/>
      <c r="D18" s="421"/>
      <c r="E18" s="192"/>
      <c r="F18" s="192"/>
      <c r="G18" s="192"/>
      <c r="H18" s="192"/>
      <c r="I18" s="192"/>
      <c r="J18" s="192"/>
      <c r="K18" s="191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2"/>
      <c r="B19" s="194"/>
      <c r="C19" s="420"/>
      <c r="D19" s="421"/>
      <c r="E19" s="192"/>
      <c r="F19" s="192"/>
      <c r="G19" s="192"/>
      <c r="H19" s="192"/>
      <c r="I19" s="192"/>
      <c r="J19" s="192"/>
      <c r="K19" s="191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2"/>
      <c r="B20" s="194"/>
      <c r="C20" s="192"/>
      <c r="D20" s="192"/>
      <c r="E20" s="192"/>
      <c r="F20" s="192"/>
      <c r="G20" s="192"/>
      <c r="H20" s="192"/>
      <c r="I20" s="192"/>
      <c r="J20" s="192"/>
      <c r="K20" s="191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2"/>
      <c r="B21" s="194"/>
      <c r="C21" s="192"/>
      <c r="E21" s="192"/>
      <c r="F21" s="192"/>
      <c r="G21" s="192"/>
      <c r="H21" s="192"/>
      <c r="I21" s="192"/>
      <c r="J21" s="192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2"/>
      <c r="B22" s="194"/>
      <c r="C22" s="192"/>
      <c r="D22" s="192"/>
      <c r="E22" s="192"/>
      <c r="F22" s="192"/>
      <c r="G22" s="192"/>
      <c r="H22" s="192"/>
      <c r="I22" s="192"/>
      <c r="J22" s="192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2"/>
      <c r="B23" s="194"/>
      <c r="C23" s="192"/>
      <c r="D23" s="192"/>
      <c r="E23" s="192"/>
      <c r="F23" s="192"/>
      <c r="G23" s="192"/>
      <c r="H23" s="192"/>
      <c r="I23" s="192"/>
      <c r="J23" s="192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2"/>
      <c r="B24" s="194"/>
      <c r="C24" s="192"/>
      <c r="D24" s="192"/>
      <c r="E24" s="192"/>
      <c r="F24" s="192"/>
      <c r="G24" s="192"/>
      <c r="H24" s="192"/>
      <c r="I24" s="192"/>
      <c r="J24" s="192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2"/>
      <c r="B25" s="194"/>
      <c r="C25" s="193"/>
      <c r="D25" s="193"/>
      <c r="E25" s="193"/>
      <c r="F25" s="192"/>
      <c r="G25" s="192"/>
      <c r="H25" s="192"/>
      <c r="I25" s="192"/>
      <c r="J25" s="192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2"/>
      <c r="B26" s="194"/>
      <c r="C26" s="192"/>
      <c r="D26" s="192"/>
      <c r="E26" s="192"/>
      <c r="F26" s="192"/>
      <c r="G26" s="192"/>
      <c r="H26" s="192"/>
      <c r="I26" s="192"/>
      <c r="J26" s="192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2"/>
      <c r="B27" s="194"/>
      <c r="C27" s="192"/>
      <c r="D27" s="192"/>
      <c r="E27" s="192"/>
      <c r="F27" s="192"/>
      <c r="G27" s="192"/>
      <c r="H27" s="192"/>
      <c r="I27" s="192"/>
      <c r="J27" s="192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2"/>
      <c r="B28" s="194"/>
      <c r="C28" s="192"/>
      <c r="D28" s="192"/>
      <c r="E28" s="192"/>
      <c r="F28" s="192"/>
      <c r="G28" s="192"/>
      <c r="H28" s="192"/>
      <c r="I28" s="192"/>
      <c r="J28" s="192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2"/>
      <c r="B29" s="194"/>
      <c r="C29" s="192"/>
      <c r="D29" s="192"/>
      <c r="E29" s="192"/>
      <c r="F29" s="192"/>
      <c r="G29" s="192"/>
      <c r="H29" s="192"/>
      <c r="I29" s="192"/>
      <c r="J29" s="192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495</v>
      </c>
      <c r="B41" s="106" t="s">
        <v>2085</v>
      </c>
      <c r="C41" s="106" t="s">
        <v>2086</v>
      </c>
      <c r="D41" s="106" t="s">
        <v>2133</v>
      </c>
      <c r="E41" s="106" t="s">
        <v>2134</v>
      </c>
      <c r="F41" s="106" t="s">
        <v>496</v>
      </c>
      <c r="G41" s="106" t="s">
        <v>497</v>
      </c>
      <c r="H41" s="106" t="s">
        <v>498</v>
      </c>
      <c r="I41" s="106" t="s">
        <v>499</v>
      </c>
      <c r="J41" s="106" t="s">
        <v>500</v>
      </c>
      <c r="K41" s="106" t="s">
        <v>2087</v>
      </c>
      <c r="L41" s="106" t="s">
        <v>2152</v>
      </c>
    </row>
    <row r="42" spans="1:19" x14ac:dyDescent="0.2">
      <c r="A42" s="14">
        <v>43881</v>
      </c>
      <c r="B42">
        <v>2969</v>
      </c>
      <c r="C42">
        <v>2946</v>
      </c>
      <c r="D42">
        <v>694</v>
      </c>
      <c r="E42">
        <v>682</v>
      </c>
      <c r="F42">
        <v>4.3196480938416402</v>
      </c>
      <c r="G42">
        <v>3.9159706079841601</v>
      </c>
      <c r="H42">
        <v>0.18495003446108599</v>
      </c>
      <c r="I42">
        <v>2.1826299575110601</v>
      </c>
      <c r="J42">
        <v>9.35</v>
      </c>
      <c r="K42">
        <v>2946</v>
      </c>
      <c r="L42">
        <v>2651.2118518518519</v>
      </c>
    </row>
    <row r="43" spans="1:19" x14ac:dyDescent="0.2">
      <c r="A43" s="199">
        <v>43880</v>
      </c>
      <c r="B43" s="10">
        <v>2978</v>
      </c>
      <c r="C43" s="10">
        <v>2954</v>
      </c>
      <c r="D43" s="10">
        <v>683</v>
      </c>
      <c r="E43" s="10">
        <v>675</v>
      </c>
      <c r="F43" s="10">
        <v>4.3762962962962897</v>
      </c>
      <c r="G43" s="10">
        <v>3.9095628512538299</v>
      </c>
      <c r="H43" s="10">
        <v>0.17908537802038099</v>
      </c>
      <c r="I43" s="10">
        <v>2.6062063257299801</v>
      </c>
      <c r="J43" s="10">
        <v>10.67</v>
      </c>
      <c r="K43" s="10">
        <v>2954</v>
      </c>
      <c r="L43" s="10">
        <v>2624</v>
      </c>
      <c r="M43" s="10"/>
    </row>
    <row r="44" spans="1:19" x14ac:dyDescent="0.2">
      <c r="A44" s="14">
        <v>43879</v>
      </c>
      <c r="B44" s="106">
        <v>2983</v>
      </c>
      <c r="C44" s="106">
        <v>2990</v>
      </c>
      <c r="D44" s="106">
        <v>688</v>
      </c>
      <c r="E44" s="106">
        <v>685</v>
      </c>
      <c r="F44" s="106">
        <v>4.3649635036496299</v>
      </c>
      <c r="G44" s="106">
        <v>3.90288925260342</v>
      </c>
      <c r="H44" s="106">
        <v>0.170697748212709</v>
      </c>
      <c r="I44" s="106">
        <v>2.7069733249814898</v>
      </c>
      <c r="J44" s="106">
        <v>10.59</v>
      </c>
      <c r="K44">
        <v>2990</v>
      </c>
      <c r="L44" s="106">
        <v>2662.8740740740741</v>
      </c>
    </row>
    <row r="45" spans="1:19" x14ac:dyDescent="0.2">
      <c r="A45" s="14">
        <v>43878</v>
      </c>
      <c r="B45">
        <v>2989</v>
      </c>
      <c r="C45">
        <v>2992</v>
      </c>
      <c r="D45">
        <v>689</v>
      </c>
      <c r="E45">
        <v>691</v>
      </c>
      <c r="F45">
        <v>4.32995658465991</v>
      </c>
      <c r="G45">
        <v>3.8967808365299099</v>
      </c>
      <c r="H45">
        <v>0.16203018531435601</v>
      </c>
      <c r="I45">
        <v>2.6734262340661301</v>
      </c>
      <c r="J45">
        <v>10</v>
      </c>
      <c r="K45">
        <v>2992</v>
      </c>
      <c r="L45">
        <v>2686.1985185185185</v>
      </c>
    </row>
    <row r="46" spans="1:19" x14ac:dyDescent="0.2">
      <c r="A46" s="14">
        <v>43875</v>
      </c>
      <c r="B46">
        <v>2950</v>
      </c>
      <c r="C46">
        <v>2990</v>
      </c>
      <c r="D46">
        <v>691</v>
      </c>
      <c r="E46">
        <v>698</v>
      </c>
      <c r="F46">
        <v>4.2836676217765</v>
      </c>
      <c r="G46">
        <v>3.89194753972318</v>
      </c>
      <c r="H46">
        <v>0.15425674418400401</v>
      </c>
      <c r="I46">
        <v>2.5394032794187198</v>
      </c>
      <c r="J46">
        <v>9.14</v>
      </c>
      <c r="K46">
        <v>2990</v>
      </c>
      <c r="L46">
        <v>2713.4103703703704</v>
      </c>
    </row>
    <row r="47" spans="1:19" x14ac:dyDescent="0.2">
      <c r="A47" s="14">
        <v>43874</v>
      </c>
      <c r="B47">
        <v>3000</v>
      </c>
      <c r="C47">
        <v>2971</v>
      </c>
      <c r="D47">
        <v>703</v>
      </c>
      <c r="E47">
        <v>697</v>
      </c>
      <c r="F47">
        <v>4.2625538020085996</v>
      </c>
      <c r="G47">
        <v>3.88794365088722</v>
      </c>
      <c r="H47">
        <v>0.14779932039604601</v>
      </c>
      <c r="I47">
        <v>2.5345864251443699</v>
      </c>
      <c r="J47">
        <v>8.7899999999999991</v>
      </c>
      <c r="K47">
        <v>2971</v>
      </c>
      <c r="L47">
        <v>2709.522962962963</v>
      </c>
    </row>
    <row r="48" spans="1:19" x14ac:dyDescent="0.2">
      <c r="A48" s="14">
        <v>43873</v>
      </c>
      <c r="B48">
        <v>3100</v>
      </c>
      <c r="C48">
        <v>3030</v>
      </c>
      <c r="D48">
        <v>719</v>
      </c>
      <c r="E48">
        <v>704</v>
      </c>
      <c r="F48">
        <v>4.3039772727272698</v>
      </c>
      <c r="G48">
        <v>3.8835210385207</v>
      </c>
      <c r="H48">
        <v>0.14134543199650801</v>
      </c>
      <c r="I48">
        <v>2.9746715423880898</v>
      </c>
      <c r="J48">
        <v>9.77</v>
      </c>
      <c r="K48">
        <v>3030</v>
      </c>
      <c r="L48">
        <v>2736.7348148148149</v>
      </c>
    </row>
    <row r="49" spans="1:12" x14ac:dyDescent="0.2">
      <c r="A49" s="14">
        <v>43871</v>
      </c>
      <c r="B49">
        <v>3010</v>
      </c>
      <c r="C49">
        <v>3045</v>
      </c>
      <c r="D49">
        <v>723</v>
      </c>
      <c r="E49">
        <v>728</v>
      </c>
      <c r="F49">
        <v>4.1826923076923004</v>
      </c>
      <c r="G49">
        <v>3.8802259754872699</v>
      </c>
      <c r="H49">
        <v>0.13420552204151501</v>
      </c>
      <c r="I49">
        <v>2.2537547457359302</v>
      </c>
      <c r="J49">
        <v>7.23</v>
      </c>
      <c r="K49">
        <v>3045</v>
      </c>
      <c r="L49">
        <v>2830.0325925925927</v>
      </c>
    </row>
    <row r="50" spans="1:12" x14ac:dyDescent="0.2">
      <c r="A50" s="14">
        <v>43868</v>
      </c>
      <c r="B50">
        <v>3035</v>
      </c>
      <c r="C50">
        <v>3040</v>
      </c>
      <c r="D50">
        <v>755</v>
      </c>
      <c r="E50">
        <v>738</v>
      </c>
      <c r="F50">
        <v>4.1192411924119199</v>
      </c>
      <c r="G50">
        <v>3.8778760995567501</v>
      </c>
      <c r="H50">
        <v>0.13037724988864699</v>
      </c>
      <c r="I50">
        <v>1.85128228323053</v>
      </c>
      <c r="J50">
        <v>5.86</v>
      </c>
      <c r="K50">
        <v>3040</v>
      </c>
      <c r="L50">
        <v>2868.9066666666668</v>
      </c>
    </row>
    <row r="51" spans="1:12" x14ac:dyDescent="0.2">
      <c r="A51" s="14">
        <v>43867</v>
      </c>
      <c r="B51">
        <v>3100</v>
      </c>
      <c r="C51">
        <v>3050</v>
      </c>
      <c r="D51">
        <v>756</v>
      </c>
      <c r="E51">
        <v>757</v>
      </c>
      <c r="F51">
        <v>4.0290620871862597</v>
      </c>
      <c r="G51">
        <v>3.8745603286663801</v>
      </c>
      <c r="H51">
        <v>0.127323153821506</v>
      </c>
      <c r="I51">
        <v>1.21346160444997</v>
      </c>
      <c r="J51">
        <v>3.83</v>
      </c>
      <c r="K51">
        <v>3050</v>
      </c>
      <c r="L51">
        <v>2942.7674074074075</v>
      </c>
    </row>
    <row r="52" spans="1:12" x14ac:dyDescent="0.2">
      <c r="A52" s="14">
        <v>43866</v>
      </c>
      <c r="B52">
        <v>2998</v>
      </c>
      <c r="C52">
        <v>3000</v>
      </c>
      <c r="D52">
        <v>745</v>
      </c>
      <c r="E52">
        <v>744</v>
      </c>
      <c r="F52">
        <v>4.0322580645161201</v>
      </c>
      <c r="G52">
        <v>3.8705659965637298</v>
      </c>
      <c r="H52">
        <v>0.12711242981367199</v>
      </c>
      <c r="I52">
        <v>1.27203978548293</v>
      </c>
      <c r="J52">
        <v>4.01</v>
      </c>
      <c r="K52">
        <v>3000</v>
      </c>
      <c r="L52">
        <v>2892.2311111111112</v>
      </c>
    </row>
    <row r="53" spans="1:12" x14ac:dyDescent="0.2">
      <c r="A53" s="14">
        <v>43865</v>
      </c>
      <c r="B53">
        <v>2920</v>
      </c>
      <c r="C53">
        <v>2967</v>
      </c>
      <c r="D53">
        <v>729</v>
      </c>
      <c r="E53">
        <v>739</v>
      </c>
      <c r="F53">
        <v>4.0148849797023001</v>
      </c>
      <c r="G53">
        <v>3.86651384179275</v>
      </c>
      <c r="H53">
        <v>0.12673690921463601</v>
      </c>
      <c r="I53">
        <v>1.17070188020973</v>
      </c>
      <c r="J53">
        <v>3.7</v>
      </c>
      <c r="K53">
        <v>2967</v>
      </c>
      <c r="L53">
        <v>2872.7940740740742</v>
      </c>
    </row>
    <row r="54" spans="1:12" x14ac:dyDescent="0.2">
      <c r="A54" s="14">
        <v>43864</v>
      </c>
      <c r="B54">
        <v>2920</v>
      </c>
      <c r="C54">
        <v>2950</v>
      </c>
      <c r="D54">
        <v>718</v>
      </c>
      <c r="E54">
        <v>731</v>
      </c>
      <c r="F54">
        <v>4.0355677154582699</v>
      </c>
      <c r="G54">
        <v>3.86408114116248</v>
      </c>
      <c r="H54">
        <v>0.125611677125369</v>
      </c>
      <c r="I54">
        <v>1.3652120425446601</v>
      </c>
      <c r="J54">
        <v>4.25</v>
      </c>
      <c r="K54">
        <v>2950</v>
      </c>
      <c r="L54">
        <v>2841.6948148148149</v>
      </c>
    </row>
    <row r="55" spans="1:12" x14ac:dyDescent="0.2">
      <c r="A55" s="14">
        <v>43861</v>
      </c>
      <c r="B55">
        <v>2943</v>
      </c>
      <c r="C55">
        <v>2984</v>
      </c>
      <c r="D55">
        <v>732</v>
      </c>
      <c r="E55">
        <v>733</v>
      </c>
      <c r="F55">
        <v>4.0709413369713499</v>
      </c>
      <c r="G55">
        <v>3.8605643993635299</v>
      </c>
      <c r="H55">
        <v>0.124448135445391</v>
      </c>
      <c r="I55">
        <v>1.6904788236070201</v>
      </c>
      <c r="J55">
        <v>5.17</v>
      </c>
      <c r="K55">
        <v>2984</v>
      </c>
      <c r="L55">
        <v>2849.4696296296297</v>
      </c>
    </row>
    <row r="56" spans="1:12" x14ac:dyDescent="0.2">
      <c r="A56" s="14">
        <v>43860</v>
      </c>
      <c r="B56">
        <v>2966</v>
      </c>
      <c r="C56">
        <v>2924</v>
      </c>
      <c r="D56">
        <v>720</v>
      </c>
      <c r="E56">
        <v>719</v>
      </c>
      <c r="F56">
        <v>4.0667593880389399</v>
      </c>
      <c r="G56">
        <v>3.8569770054366201</v>
      </c>
      <c r="H56">
        <v>0.12218945847734899</v>
      </c>
      <c r="I56">
        <v>1.71686154613088</v>
      </c>
      <c r="J56">
        <v>5.16</v>
      </c>
      <c r="K56">
        <v>2924</v>
      </c>
      <c r="L56">
        <v>2795.045925925926</v>
      </c>
    </row>
    <row r="57" spans="1:12" x14ac:dyDescent="0.2">
      <c r="A57" s="14">
        <v>43859</v>
      </c>
      <c r="B57">
        <v>2950</v>
      </c>
      <c r="C57">
        <v>2965</v>
      </c>
      <c r="D57">
        <v>724</v>
      </c>
      <c r="E57">
        <v>728</v>
      </c>
      <c r="F57">
        <v>4.07280219780219</v>
      </c>
      <c r="G57">
        <v>3.8533083507183399</v>
      </c>
      <c r="H57">
        <v>0.119945794166369</v>
      </c>
      <c r="I57">
        <v>1.8299420051311599</v>
      </c>
      <c r="J57">
        <v>5.39</v>
      </c>
      <c r="K57">
        <v>2965</v>
      </c>
      <c r="L57">
        <v>2830.0325925925927</v>
      </c>
    </row>
    <row r="58" spans="1:12" x14ac:dyDescent="0.2">
      <c r="A58" s="14">
        <v>43858</v>
      </c>
      <c r="B58">
        <v>2980</v>
      </c>
      <c r="C58">
        <v>2942</v>
      </c>
      <c r="D58">
        <v>720</v>
      </c>
      <c r="E58">
        <v>724</v>
      </c>
      <c r="F58">
        <v>4.0635359116022096</v>
      </c>
      <c r="G58">
        <v>3.8498523939766698</v>
      </c>
      <c r="H58">
        <v>0.117276170618987</v>
      </c>
      <c r="I58">
        <v>1.82205401572808</v>
      </c>
      <c r="J58">
        <v>5.26</v>
      </c>
      <c r="K58">
        <v>2942</v>
      </c>
      <c r="L58">
        <v>2814.482962962963</v>
      </c>
    </row>
    <row r="59" spans="1:12" x14ac:dyDescent="0.2">
      <c r="A59" s="14">
        <v>43857</v>
      </c>
      <c r="B59">
        <v>3000</v>
      </c>
      <c r="C59">
        <v>3015</v>
      </c>
      <c r="D59">
        <v>736</v>
      </c>
      <c r="E59">
        <v>735</v>
      </c>
      <c r="F59">
        <v>4.1020408163265296</v>
      </c>
      <c r="G59">
        <v>3.8457432164030698</v>
      </c>
      <c r="H59">
        <v>0.115095996205882</v>
      </c>
      <c r="I59">
        <v>2.22681594818458</v>
      </c>
      <c r="J59">
        <v>6.25</v>
      </c>
      <c r="K59">
        <v>3015</v>
      </c>
      <c r="L59">
        <v>2857.2444444444445</v>
      </c>
    </row>
    <row r="60" spans="1:12" x14ac:dyDescent="0.2">
      <c r="A60" s="14">
        <v>43854</v>
      </c>
      <c r="B60">
        <v>3105</v>
      </c>
      <c r="C60">
        <v>3070</v>
      </c>
      <c r="D60">
        <v>758</v>
      </c>
      <c r="E60">
        <v>754</v>
      </c>
      <c r="F60">
        <v>4.0716180371352699</v>
      </c>
      <c r="G60">
        <v>3.8405706617415198</v>
      </c>
      <c r="H60">
        <v>0.112140784106167</v>
      </c>
      <c r="I60">
        <v>2.0603331538596201</v>
      </c>
      <c r="J60">
        <v>5.67</v>
      </c>
      <c r="K60">
        <v>3070</v>
      </c>
      <c r="L60">
        <v>2931.1051851851853</v>
      </c>
    </row>
    <row r="61" spans="1:12" x14ac:dyDescent="0.2">
      <c r="A61" s="14">
        <v>43853</v>
      </c>
      <c r="B61">
        <v>3120</v>
      </c>
      <c r="C61">
        <v>3060</v>
      </c>
      <c r="D61">
        <v>764</v>
      </c>
      <c r="E61">
        <v>761</v>
      </c>
      <c r="F61">
        <v>4.0210249671484801</v>
      </c>
      <c r="G61">
        <v>3.8368133176780699</v>
      </c>
      <c r="H61">
        <v>0.10901381305939301</v>
      </c>
      <c r="I61">
        <v>1.6898009921921899</v>
      </c>
      <c r="J61">
        <v>4.58</v>
      </c>
      <c r="K61">
        <v>3060</v>
      </c>
      <c r="L61">
        <v>2958.3170370370372</v>
      </c>
    </row>
    <row r="62" spans="1:12" x14ac:dyDescent="0.2">
      <c r="A62" s="14">
        <v>43852</v>
      </c>
      <c r="B62">
        <v>3125</v>
      </c>
      <c r="C62">
        <v>3160</v>
      </c>
      <c r="D62">
        <v>779</v>
      </c>
      <c r="E62">
        <v>776</v>
      </c>
      <c r="F62">
        <v>4.0721649484536</v>
      </c>
      <c r="G62">
        <v>3.8341199508769801</v>
      </c>
      <c r="H62">
        <v>0.10690427954623</v>
      </c>
      <c r="I62">
        <v>2.2267115833625302</v>
      </c>
      <c r="J62">
        <v>5.85</v>
      </c>
      <c r="K62">
        <v>3160</v>
      </c>
      <c r="L62">
        <v>3016.6281481481483</v>
      </c>
    </row>
    <row r="63" spans="1:12" x14ac:dyDescent="0.2">
      <c r="A63" s="14">
        <v>43851</v>
      </c>
      <c r="B63">
        <v>3150</v>
      </c>
      <c r="C63">
        <v>3135</v>
      </c>
      <c r="D63">
        <v>781</v>
      </c>
      <c r="E63">
        <v>782</v>
      </c>
      <c r="F63">
        <v>4.0089514066496097</v>
      </c>
      <c r="G63">
        <v>3.8320495721447401</v>
      </c>
      <c r="H63">
        <v>0.103730598300234</v>
      </c>
      <c r="I63">
        <v>1.7053968395405199</v>
      </c>
      <c r="J63">
        <v>4.41</v>
      </c>
      <c r="K63">
        <v>3135</v>
      </c>
      <c r="L63">
        <v>3039.9525925925927</v>
      </c>
    </row>
    <row r="64" spans="1:12" x14ac:dyDescent="0.2">
      <c r="A64" s="14">
        <v>43850</v>
      </c>
      <c r="B64">
        <v>3160</v>
      </c>
      <c r="C64">
        <v>3155</v>
      </c>
      <c r="D64">
        <v>789</v>
      </c>
      <c r="E64">
        <v>786</v>
      </c>
      <c r="F64">
        <v>4.0139949109414701</v>
      </c>
      <c r="G64">
        <v>3.83074812531467</v>
      </c>
      <c r="H64">
        <v>0.102102492061821</v>
      </c>
      <c r="I64">
        <v>1.79473372222737</v>
      </c>
      <c r="J64">
        <v>4.57</v>
      </c>
      <c r="K64">
        <v>3155</v>
      </c>
      <c r="L64">
        <v>3055.5022222222224</v>
      </c>
    </row>
    <row r="65" spans="1:12" x14ac:dyDescent="0.2">
      <c r="A65" s="14">
        <v>43847</v>
      </c>
      <c r="B65">
        <v>3150</v>
      </c>
      <c r="C65">
        <v>3125</v>
      </c>
      <c r="D65">
        <v>784</v>
      </c>
      <c r="E65">
        <v>786</v>
      </c>
      <c r="F65">
        <v>3.9758269720101702</v>
      </c>
      <c r="G65">
        <v>3.8285908207764101</v>
      </c>
      <c r="H65">
        <v>9.9893312554771005E-2</v>
      </c>
      <c r="I65">
        <v>1.47393401488243</v>
      </c>
      <c r="J65">
        <v>3.7</v>
      </c>
      <c r="K65">
        <v>3125</v>
      </c>
      <c r="L65">
        <v>3055.5022222222224</v>
      </c>
    </row>
    <row r="66" spans="1:12" x14ac:dyDescent="0.2">
      <c r="A66" s="14">
        <v>43846</v>
      </c>
      <c r="B66">
        <v>3125</v>
      </c>
      <c r="C66">
        <v>3140</v>
      </c>
      <c r="D66">
        <v>785</v>
      </c>
      <c r="E66">
        <v>779</v>
      </c>
      <c r="F66">
        <v>4.0308087291399204</v>
      </c>
      <c r="G66">
        <v>3.8284818609699198</v>
      </c>
      <c r="H66">
        <v>9.9736988092620701E-2</v>
      </c>
      <c r="I66">
        <v>2.0286041521738101</v>
      </c>
      <c r="J66">
        <v>5.0199999999999996</v>
      </c>
      <c r="K66">
        <v>3140</v>
      </c>
      <c r="L66">
        <v>3028.2903703703705</v>
      </c>
    </row>
    <row r="67" spans="1:12" x14ac:dyDescent="0.2">
      <c r="A67" s="14">
        <v>43845</v>
      </c>
      <c r="B67">
        <v>3035</v>
      </c>
      <c r="C67">
        <v>3085</v>
      </c>
      <c r="D67">
        <v>790</v>
      </c>
      <c r="E67">
        <v>790</v>
      </c>
      <c r="F67">
        <v>3.90506329113924</v>
      </c>
      <c r="G67">
        <v>3.82689617804823</v>
      </c>
      <c r="H67">
        <v>9.7426275506958995E-2</v>
      </c>
      <c r="I67">
        <v>0.80232065409728803</v>
      </c>
      <c r="J67">
        <v>2</v>
      </c>
      <c r="K67">
        <v>3085</v>
      </c>
      <c r="L67">
        <v>3071.051851851852</v>
      </c>
    </row>
    <row r="68" spans="1:12" x14ac:dyDescent="0.2">
      <c r="A68" s="14">
        <v>43844</v>
      </c>
      <c r="B68">
        <v>3090</v>
      </c>
      <c r="C68">
        <v>3035</v>
      </c>
      <c r="D68">
        <v>823</v>
      </c>
      <c r="E68">
        <v>794</v>
      </c>
      <c r="F68">
        <v>3.8224181360201501</v>
      </c>
      <c r="G68">
        <v>3.8278527693641902</v>
      </c>
      <c r="H68">
        <v>9.8534978948077598E-2</v>
      </c>
      <c r="I68">
        <v>-5.5154356372347502E-2</v>
      </c>
      <c r="J68">
        <v>-0.14000000000000001</v>
      </c>
      <c r="K68">
        <v>3035</v>
      </c>
      <c r="L68">
        <v>3086.6014814814816</v>
      </c>
    </row>
    <row r="69" spans="1:12" x14ac:dyDescent="0.2">
      <c r="A69" s="14">
        <v>43840</v>
      </c>
      <c r="B69">
        <v>3180</v>
      </c>
      <c r="C69">
        <v>3160</v>
      </c>
      <c r="D69">
        <v>836</v>
      </c>
      <c r="E69">
        <v>829</v>
      </c>
      <c r="F69">
        <v>3.81182147165259</v>
      </c>
      <c r="G69">
        <v>3.8307930113917701</v>
      </c>
      <c r="H69">
        <v>0.101572218233866</v>
      </c>
      <c r="I69">
        <v>-0.18677882662265599</v>
      </c>
      <c r="J69">
        <v>-0.5</v>
      </c>
      <c r="K69">
        <v>3160</v>
      </c>
      <c r="L69">
        <v>3222.6607407407409</v>
      </c>
    </row>
    <row r="70" spans="1:12" x14ac:dyDescent="0.2">
      <c r="A70" s="14">
        <v>43839</v>
      </c>
      <c r="B70">
        <v>3170</v>
      </c>
      <c r="C70">
        <v>3145</v>
      </c>
      <c r="D70">
        <v>831</v>
      </c>
      <c r="E70">
        <v>839</v>
      </c>
      <c r="F70">
        <v>3.7485101311084601</v>
      </c>
      <c r="G70">
        <v>3.8341515505878299</v>
      </c>
      <c r="H70">
        <v>0.10499612529341799</v>
      </c>
      <c r="I70">
        <v>-0.81566266602739701</v>
      </c>
      <c r="J70">
        <v>-2.2799999999999998</v>
      </c>
      <c r="K70">
        <v>3145</v>
      </c>
      <c r="L70">
        <v>3261.534814814815</v>
      </c>
    </row>
    <row r="71" spans="1:12" x14ac:dyDescent="0.2">
      <c r="A71" s="14">
        <v>43838</v>
      </c>
      <c r="B71">
        <v>3110</v>
      </c>
      <c r="C71">
        <v>3105</v>
      </c>
      <c r="D71">
        <v>828</v>
      </c>
      <c r="E71">
        <v>816</v>
      </c>
      <c r="F71">
        <v>3.8051470588235201</v>
      </c>
      <c r="G71">
        <v>3.8386577009550198</v>
      </c>
      <c r="H71">
        <v>0.108420288888694</v>
      </c>
      <c r="I71">
        <v>-0.30908091534319798</v>
      </c>
      <c r="J71">
        <v>-0.88</v>
      </c>
      <c r="K71">
        <v>3105</v>
      </c>
      <c r="L71">
        <v>3172.1244444444446</v>
      </c>
    </row>
    <row r="72" spans="1:12" x14ac:dyDescent="0.2">
      <c r="A72" s="14">
        <v>43837</v>
      </c>
      <c r="B72">
        <v>3155</v>
      </c>
      <c r="C72">
        <v>3195</v>
      </c>
      <c r="D72">
        <v>834</v>
      </c>
      <c r="E72">
        <v>843</v>
      </c>
      <c r="F72">
        <v>3.7900355871886098</v>
      </c>
      <c r="G72">
        <v>3.84194862406583</v>
      </c>
      <c r="H72">
        <v>0.111066782133936</v>
      </c>
      <c r="I72">
        <v>-0.46740380768953899</v>
      </c>
      <c r="J72">
        <v>-1.37</v>
      </c>
      <c r="K72">
        <v>3195</v>
      </c>
      <c r="L72">
        <v>3277.0844444444447</v>
      </c>
    </row>
    <row r="73" spans="1:12" x14ac:dyDescent="0.2">
      <c r="A73" s="14">
        <v>43836</v>
      </c>
      <c r="B73">
        <v>3150</v>
      </c>
      <c r="C73">
        <v>3130</v>
      </c>
      <c r="D73">
        <v>838</v>
      </c>
      <c r="E73">
        <v>829</v>
      </c>
      <c r="F73">
        <v>3.77563329312424</v>
      </c>
      <c r="G73">
        <v>3.84542803625554</v>
      </c>
      <c r="H73">
        <v>0.11344797603620201</v>
      </c>
      <c r="I73">
        <v>-0.61521364743451701</v>
      </c>
      <c r="J73">
        <v>-1.85</v>
      </c>
      <c r="K73">
        <v>3130</v>
      </c>
      <c r="L73">
        <v>3222.6607407407409</v>
      </c>
    </row>
    <row r="74" spans="1:12" x14ac:dyDescent="0.2">
      <c r="A74" s="14">
        <v>43829</v>
      </c>
      <c r="B74">
        <v>3250</v>
      </c>
      <c r="C74">
        <v>3215</v>
      </c>
      <c r="D74">
        <v>868</v>
      </c>
      <c r="E74">
        <v>857</v>
      </c>
      <c r="F74">
        <v>3.7514585764294002</v>
      </c>
      <c r="G74">
        <v>3.8495498605464502</v>
      </c>
      <c r="H74">
        <v>0.116414338280893</v>
      </c>
      <c r="I74">
        <v>-0.84260483343869297</v>
      </c>
      <c r="J74">
        <v>-2.61</v>
      </c>
      <c r="K74">
        <v>3215</v>
      </c>
      <c r="L74">
        <v>3331.5081481481479</v>
      </c>
    </row>
    <row r="75" spans="1:12" x14ac:dyDescent="0.2">
      <c r="A75" s="14">
        <v>43826</v>
      </c>
      <c r="B75">
        <v>3305</v>
      </c>
      <c r="C75">
        <v>3275</v>
      </c>
      <c r="D75">
        <v>861</v>
      </c>
      <c r="E75">
        <v>877</v>
      </c>
      <c r="F75">
        <v>3.7343215507411598</v>
      </c>
      <c r="G75">
        <v>3.8553612285706902</v>
      </c>
      <c r="H75">
        <v>0.122111985196401</v>
      </c>
      <c r="I75">
        <v>-0.99121865584985702</v>
      </c>
      <c r="J75">
        <v>-3.24</v>
      </c>
      <c r="K75">
        <v>3275</v>
      </c>
      <c r="L75">
        <v>3409.2562962962961</v>
      </c>
    </row>
    <row r="76" spans="1:12" x14ac:dyDescent="0.2">
      <c r="A76" s="14">
        <v>43825</v>
      </c>
      <c r="B76">
        <v>3210</v>
      </c>
      <c r="C76">
        <v>3285</v>
      </c>
      <c r="D76">
        <v>849</v>
      </c>
      <c r="E76">
        <v>859</v>
      </c>
      <c r="F76">
        <v>3.8242142025611101</v>
      </c>
      <c r="G76">
        <v>3.86213965500116</v>
      </c>
      <c r="H76">
        <v>0.12911430062760701</v>
      </c>
      <c r="I76">
        <v>-0.293735490613311</v>
      </c>
      <c r="J76">
        <v>-0.99</v>
      </c>
      <c r="K76">
        <v>3285</v>
      </c>
      <c r="L76">
        <v>3339.2829629629628</v>
      </c>
    </row>
    <row r="77" spans="1:12" x14ac:dyDescent="0.2">
      <c r="A77" s="14">
        <v>43824</v>
      </c>
      <c r="B77">
        <v>3290</v>
      </c>
      <c r="C77">
        <v>3220</v>
      </c>
      <c r="D77">
        <v>867</v>
      </c>
      <c r="E77">
        <v>851</v>
      </c>
      <c r="F77">
        <v>3.7837837837837802</v>
      </c>
      <c r="G77">
        <v>3.8668111838572599</v>
      </c>
      <c r="H77">
        <v>0.13390697663975001</v>
      </c>
      <c r="I77">
        <v>-0.62003789613478399</v>
      </c>
      <c r="J77">
        <v>-2.19</v>
      </c>
      <c r="K77">
        <v>3220</v>
      </c>
      <c r="L77">
        <v>3308.1837037037039</v>
      </c>
    </row>
    <row r="78" spans="1:12" x14ac:dyDescent="0.2">
      <c r="A78" s="14">
        <v>43823</v>
      </c>
      <c r="B78">
        <v>3280</v>
      </c>
      <c r="C78">
        <v>3305</v>
      </c>
      <c r="D78">
        <v>878</v>
      </c>
      <c r="E78">
        <v>864</v>
      </c>
      <c r="F78">
        <v>3.8252314814814801</v>
      </c>
      <c r="G78">
        <v>3.8728044866468299</v>
      </c>
      <c r="H78">
        <v>0.13997827650063799</v>
      </c>
      <c r="I78">
        <v>-0.339859915085723</v>
      </c>
      <c r="J78">
        <v>-1.24</v>
      </c>
      <c r="K78">
        <v>3305</v>
      </c>
      <c r="L78">
        <v>3358.72</v>
      </c>
    </row>
    <row r="79" spans="1:12" x14ac:dyDescent="0.2">
      <c r="A79" s="14">
        <v>43822</v>
      </c>
      <c r="B79">
        <v>3345</v>
      </c>
      <c r="C79">
        <v>3285</v>
      </c>
      <c r="D79">
        <v>879</v>
      </c>
      <c r="E79">
        <v>869</v>
      </c>
      <c r="F79">
        <v>3.7802071346375099</v>
      </c>
      <c r="G79">
        <v>3.8774111563246398</v>
      </c>
      <c r="H79">
        <v>0.14396525851693001</v>
      </c>
      <c r="I79">
        <v>-0.67519082512325101</v>
      </c>
      <c r="J79">
        <v>-2.57</v>
      </c>
      <c r="K79">
        <v>3285</v>
      </c>
      <c r="L79">
        <v>3378.1570370370368</v>
      </c>
    </row>
    <row r="80" spans="1:12" x14ac:dyDescent="0.2">
      <c r="A80" s="14">
        <v>43819</v>
      </c>
      <c r="B80">
        <v>3430</v>
      </c>
      <c r="C80">
        <v>3360</v>
      </c>
      <c r="D80">
        <v>869</v>
      </c>
      <c r="E80">
        <v>879</v>
      </c>
      <c r="F80">
        <v>3.8225255972696202</v>
      </c>
      <c r="G80">
        <v>3.8821645645243499</v>
      </c>
      <c r="H80">
        <v>0.14653981266655899</v>
      </c>
      <c r="I80">
        <v>-0.40698132589014901</v>
      </c>
      <c r="J80">
        <v>-1.56</v>
      </c>
      <c r="K80">
        <v>3360</v>
      </c>
      <c r="L80">
        <v>3417.0311111111109</v>
      </c>
    </row>
    <row r="81" spans="1:12" x14ac:dyDescent="0.2">
      <c r="A81" s="14">
        <v>43818</v>
      </c>
      <c r="B81">
        <v>3360</v>
      </c>
      <c r="C81">
        <v>3405</v>
      </c>
      <c r="D81">
        <v>867</v>
      </c>
      <c r="E81">
        <v>868</v>
      </c>
      <c r="F81">
        <v>3.9228110599078301</v>
      </c>
      <c r="G81">
        <v>3.88457069088911</v>
      </c>
      <c r="H81">
        <v>0.14702155547928999</v>
      </c>
      <c r="I81">
        <v>0.26010042468978301</v>
      </c>
      <c r="J81">
        <v>0.97</v>
      </c>
      <c r="K81">
        <v>3405</v>
      </c>
      <c r="L81">
        <v>3374.2696296296294</v>
      </c>
    </row>
    <row r="82" spans="1:12" x14ac:dyDescent="0.2">
      <c r="A82" s="14">
        <v>43817</v>
      </c>
      <c r="B82">
        <v>3315</v>
      </c>
      <c r="C82">
        <v>3380</v>
      </c>
      <c r="D82">
        <v>881</v>
      </c>
      <c r="E82">
        <v>871</v>
      </c>
      <c r="F82">
        <v>3.8805970149253701</v>
      </c>
      <c r="G82">
        <v>3.88746034187329</v>
      </c>
      <c r="H82">
        <v>0.149847410866706</v>
      </c>
      <c r="I82">
        <v>-4.58021056768542E-2</v>
      </c>
      <c r="J82">
        <v>-0.18</v>
      </c>
      <c r="K82">
        <v>3380</v>
      </c>
      <c r="L82">
        <v>3385.9318518518517</v>
      </c>
    </row>
    <row r="83" spans="1:12" x14ac:dyDescent="0.2">
      <c r="A83" s="14">
        <v>43816</v>
      </c>
      <c r="B83">
        <v>3345</v>
      </c>
      <c r="C83">
        <v>3295</v>
      </c>
      <c r="D83">
        <v>889</v>
      </c>
      <c r="E83">
        <v>880</v>
      </c>
      <c r="F83">
        <v>3.7443181818181799</v>
      </c>
      <c r="G83">
        <v>3.8904062278281302</v>
      </c>
      <c r="H83">
        <v>0.15184202134750999</v>
      </c>
      <c r="I83">
        <v>-0.96210551409619505</v>
      </c>
      <c r="J83">
        <v>-3.9</v>
      </c>
      <c r="K83">
        <v>3295</v>
      </c>
      <c r="L83">
        <v>3420.9185185185183</v>
      </c>
    </row>
    <row r="84" spans="1:12" x14ac:dyDescent="0.2">
      <c r="A84" s="14">
        <v>43815</v>
      </c>
      <c r="B84">
        <v>3355</v>
      </c>
      <c r="C84">
        <v>3345</v>
      </c>
      <c r="D84">
        <v>878</v>
      </c>
      <c r="E84">
        <v>877</v>
      </c>
      <c r="F84">
        <v>3.8141391106043301</v>
      </c>
      <c r="G84">
        <v>3.8936931813326399</v>
      </c>
      <c r="H84">
        <v>0.15131137070464701</v>
      </c>
      <c r="I84">
        <v>-0.52576399485268999</v>
      </c>
      <c r="J84">
        <v>-2.09</v>
      </c>
      <c r="K84">
        <v>3345</v>
      </c>
      <c r="L84">
        <v>3409.2562962962961</v>
      </c>
    </row>
    <row r="85" spans="1:12" x14ac:dyDescent="0.2">
      <c r="A85" s="14">
        <v>43812</v>
      </c>
      <c r="B85">
        <v>3410</v>
      </c>
      <c r="C85">
        <v>3355</v>
      </c>
      <c r="D85">
        <v>873</v>
      </c>
      <c r="E85">
        <v>879</v>
      </c>
      <c r="F85">
        <v>3.8168373151308299</v>
      </c>
      <c r="G85">
        <v>3.8972512849877199</v>
      </c>
      <c r="H85">
        <v>0.15253148909241701</v>
      </c>
      <c r="I85">
        <v>-0.527195861886392</v>
      </c>
      <c r="J85">
        <v>-2.11</v>
      </c>
      <c r="K85">
        <v>3355</v>
      </c>
      <c r="L85">
        <v>3417.0311111111109</v>
      </c>
    </row>
    <row r="86" spans="1:12" x14ac:dyDescent="0.2">
      <c r="A86" s="14">
        <v>43811</v>
      </c>
      <c r="B86">
        <v>3380</v>
      </c>
      <c r="C86">
        <v>3370</v>
      </c>
      <c r="D86">
        <v>862</v>
      </c>
      <c r="E86">
        <v>844</v>
      </c>
      <c r="F86">
        <v>3.9928909952606602</v>
      </c>
      <c r="G86">
        <v>3.90116584675734</v>
      </c>
      <c r="H86">
        <v>0.15417601955306501</v>
      </c>
      <c r="I86">
        <v>0.59493784292274599</v>
      </c>
      <c r="J86">
        <v>2.2999999999999998</v>
      </c>
      <c r="K86">
        <v>3370</v>
      </c>
      <c r="L86">
        <v>3280.9718518518521</v>
      </c>
    </row>
    <row r="87" spans="1:12" x14ac:dyDescent="0.2">
      <c r="A87" s="14">
        <v>43810</v>
      </c>
      <c r="B87">
        <v>3400</v>
      </c>
      <c r="C87">
        <v>3365</v>
      </c>
      <c r="D87">
        <v>871</v>
      </c>
      <c r="E87">
        <v>857</v>
      </c>
      <c r="F87">
        <v>3.92648774795799</v>
      </c>
      <c r="G87">
        <v>3.9027330261252402</v>
      </c>
      <c r="H87">
        <v>0.15569037321682899</v>
      </c>
      <c r="I87">
        <v>0.152576690144272</v>
      </c>
      <c r="J87">
        <v>0.6</v>
      </c>
      <c r="K87">
        <v>3365</v>
      </c>
      <c r="L87">
        <v>3331.5081481481479</v>
      </c>
    </row>
    <row r="88" spans="1:12" x14ac:dyDescent="0.2">
      <c r="A88" s="14">
        <v>43809</v>
      </c>
      <c r="B88">
        <v>3450</v>
      </c>
      <c r="C88">
        <v>3440</v>
      </c>
      <c r="D88">
        <v>884</v>
      </c>
      <c r="E88">
        <v>870</v>
      </c>
      <c r="F88">
        <v>3.9540229885057401</v>
      </c>
      <c r="G88">
        <v>3.90498006383678</v>
      </c>
      <c r="H88">
        <v>0.157225592799877</v>
      </c>
      <c r="I88">
        <v>0.31192710929308798</v>
      </c>
      <c r="J88">
        <v>1.24</v>
      </c>
      <c r="K88">
        <v>3440</v>
      </c>
      <c r="L88">
        <v>3382.0444444444443</v>
      </c>
    </row>
    <row r="89" spans="1:12" x14ac:dyDescent="0.2">
      <c r="A89" s="14">
        <v>43808</v>
      </c>
      <c r="B89">
        <v>3545</v>
      </c>
      <c r="C89">
        <v>3480</v>
      </c>
      <c r="D89">
        <v>888</v>
      </c>
      <c r="E89">
        <v>876</v>
      </c>
      <c r="F89">
        <v>3.9726027397260202</v>
      </c>
      <c r="G89">
        <v>3.9061183431819599</v>
      </c>
      <c r="H89">
        <v>0.15788418678839999</v>
      </c>
      <c r="I89">
        <v>0.42109598115209301</v>
      </c>
      <c r="J89">
        <v>1.67</v>
      </c>
      <c r="K89">
        <v>3480</v>
      </c>
      <c r="L89">
        <v>3405.3688888888887</v>
      </c>
    </row>
    <row r="90" spans="1:12" x14ac:dyDescent="0.2">
      <c r="A90" s="14">
        <v>43805</v>
      </c>
      <c r="B90">
        <v>3510</v>
      </c>
      <c r="C90">
        <v>3515</v>
      </c>
      <c r="D90">
        <v>869</v>
      </c>
      <c r="E90">
        <v>874</v>
      </c>
      <c r="F90">
        <v>4.0217391304347796</v>
      </c>
      <c r="G90">
        <v>3.90498240541771</v>
      </c>
      <c r="H90">
        <v>0.157708143115735</v>
      </c>
      <c r="I90">
        <v>0.740334155931199</v>
      </c>
      <c r="J90">
        <v>2.9</v>
      </c>
      <c r="K90">
        <v>3515</v>
      </c>
      <c r="L90">
        <v>3397.5940740740739</v>
      </c>
    </row>
    <row r="91" spans="1:12" x14ac:dyDescent="0.2">
      <c r="A91" s="14">
        <v>43804</v>
      </c>
      <c r="B91">
        <v>3360</v>
      </c>
      <c r="C91">
        <v>3490</v>
      </c>
      <c r="D91">
        <v>854</v>
      </c>
      <c r="E91">
        <v>862</v>
      </c>
      <c r="F91">
        <v>4.0487238979118301</v>
      </c>
      <c r="G91">
        <v>3.90313098878369</v>
      </c>
      <c r="H91">
        <v>0.15714064000841599</v>
      </c>
      <c r="I91">
        <v>0.92651340302765195</v>
      </c>
      <c r="J91">
        <v>3.6</v>
      </c>
      <c r="K91">
        <v>3490</v>
      </c>
      <c r="L91">
        <v>3350.945185185185</v>
      </c>
    </row>
    <row r="92" spans="1:12" x14ac:dyDescent="0.2">
      <c r="A92" s="14">
        <v>43803</v>
      </c>
      <c r="B92">
        <v>3260</v>
      </c>
      <c r="C92">
        <v>3310</v>
      </c>
      <c r="D92">
        <v>835</v>
      </c>
      <c r="E92">
        <v>846</v>
      </c>
      <c r="F92">
        <v>3.9125295508274198</v>
      </c>
      <c r="G92">
        <v>3.89973506815481</v>
      </c>
      <c r="H92">
        <v>0.156709046666445</v>
      </c>
      <c r="I92">
        <v>8.1644824882633193E-2</v>
      </c>
      <c r="J92">
        <v>0.33</v>
      </c>
      <c r="K92">
        <v>3310</v>
      </c>
      <c r="L92">
        <v>3288.7466666666669</v>
      </c>
    </row>
    <row r="93" spans="1:12" x14ac:dyDescent="0.2">
      <c r="A93" s="14">
        <v>43802</v>
      </c>
      <c r="B93">
        <v>3210</v>
      </c>
      <c r="C93">
        <v>3250</v>
      </c>
      <c r="D93">
        <v>845</v>
      </c>
      <c r="E93">
        <v>849</v>
      </c>
      <c r="F93">
        <v>3.8280329799764399</v>
      </c>
      <c r="G93">
        <v>3.89854839963398</v>
      </c>
      <c r="H93">
        <v>0.15694446523738101</v>
      </c>
      <c r="I93">
        <v>-0.44930172944220798</v>
      </c>
      <c r="J93">
        <v>-1.84</v>
      </c>
      <c r="K93">
        <v>3250</v>
      </c>
      <c r="L93">
        <v>3300.4088888888891</v>
      </c>
    </row>
    <row r="94" spans="1:12" x14ac:dyDescent="0.2">
      <c r="A94" s="14">
        <v>43801</v>
      </c>
      <c r="B94">
        <v>3200</v>
      </c>
      <c r="C94">
        <v>3240</v>
      </c>
      <c r="D94">
        <v>847</v>
      </c>
      <c r="E94">
        <v>856</v>
      </c>
      <c r="F94">
        <v>3.78504672897196</v>
      </c>
      <c r="G94">
        <v>3.8993020628494799</v>
      </c>
      <c r="H94">
        <v>0.15673961854853999</v>
      </c>
      <c r="I94">
        <v>-0.72894992941520798</v>
      </c>
      <c r="J94">
        <v>-3.02</v>
      </c>
      <c r="K94">
        <v>3240</v>
      </c>
      <c r="L94">
        <v>3327.6207407407405</v>
      </c>
    </row>
    <row r="95" spans="1:12" x14ac:dyDescent="0.2">
      <c r="A95" s="14">
        <v>43798</v>
      </c>
      <c r="B95">
        <v>3280</v>
      </c>
      <c r="C95">
        <v>3165</v>
      </c>
      <c r="D95">
        <v>839</v>
      </c>
      <c r="E95">
        <v>845</v>
      </c>
      <c r="F95">
        <v>3.7455621301775102</v>
      </c>
      <c r="G95">
        <v>3.9011531810900602</v>
      </c>
      <c r="H95">
        <v>0.15619820429280901</v>
      </c>
      <c r="I95">
        <v>-0.99611292983161004</v>
      </c>
      <c r="J95">
        <v>-4.1500000000000004</v>
      </c>
      <c r="K95">
        <v>3165</v>
      </c>
      <c r="L95">
        <v>3284.8592592592595</v>
      </c>
    </row>
    <row r="96" spans="1:12" x14ac:dyDescent="0.2">
      <c r="A96" s="14">
        <v>43797</v>
      </c>
      <c r="B96">
        <v>3295</v>
      </c>
      <c r="C96">
        <v>3265</v>
      </c>
      <c r="D96">
        <v>843</v>
      </c>
      <c r="E96">
        <v>842</v>
      </c>
      <c r="F96">
        <v>3.87767220902612</v>
      </c>
      <c r="G96">
        <v>3.9083918398671802</v>
      </c>
      <c r="H96">
        <v>0.161315849678871</v>
      </c>
      <c r="I96">
        <v>-0.190431571988776</v>
      </c>
      <c r="J96">
        <v>-0.79</v>
      </c>
      <c r="K96">
        <v>3265</v>
      </c>
      <c r="L96">
        <v>3273.1970370370373</v>
      </c>
    </row>
    <row r="97" spans="1:12" x14ac:dyDescent="0.2">
      <c r="A97" s="14">
        <v>43796</v>
      </c>
      <c r="B97">
        <v>3230</v>
      </c>
      <c r="C97">
        <v>3285</v>
      </c>
      <c r="D97">
        <v>839</v>
      </c>
      <c r="E97">
        <v>839</v>
      </c>
      <c r="F97">
        <v>3.9153754469606601</v>
      </c>
      <c r="G97">
        <v>3.9118752649238702</v>
      </c>
      <c r="H97">
        <v>0.16342190429468301</v>
      </c>
      <c r="I97">
        <v>2.1418071536389801E-2</v>
      </c>
      <c r="J97">
        <v>0.09</v>
      </c>
      <c r="K97">
        <v>3285</v>
      </c>
      <c r="L97">
        <v>3261.534814814815</v>
      </c>
    </row>
    <row r="98" spans="1:12" x14ac:dyDescent="0.2">
      <c r="A98" s="14">
        <v>43795</v>
      </c>
      <c r="B98">
        <v>3260</v>
      </c>
      <c r="C98">
        <v>3205</v>
      </c>
      <c r="D98">
        <v>854</v>
      </c>
      <c r="E98">
        <v>843</v>
      </c>
      <c r="F98">
        <v>3.8018979833926401</v>
      </c>
      <c r="G98">
        <v>3.9156741575998701</v>
      </c>
      <c r="H98">
        <v>0.16673706776487601</v>
      </c>
      <c r="I98">
        <v>-0.68236880816248802</v>
      </c>
      <c r="J98">
        <v>-2.99</v>
      </c>
      <c r="K98">
        <v>3205</v>
      </c>
      <c r="L98">
        <v>3277.0844444444447</v>
      </c>
    </row>
    <row r="99" spans="1:12" x14ac:dyDescent="0.2">
      <c r="A99" s="14">
        <v>43794</v>
      </c>
      <c r="B99">
        <v>3195</v>
      </c>
      <c r="C99">
        <v>3240</v>
      </c>
      <c r="D99">
        <v>856</v>
      </c>
      <c r="E99">
        <v>849</v>
      </c>
      <c r="F99">
        <v>3.8162544169611299</v>
      </c>
      <c r="G99">
        <v>3.9200739719275801</v>
      </c>
      <c r="H99">
        <v>0.168025536085226</v>
      </c>
      <c r="I99">
        <v>-0.61787962345077196</v>
      </c>
      <c r="J99">
        <v>-2.72</v>
      </c>
      <c r="K99">
        <v>3240</v>
      </c>
      <c r="L99">
        <v>3300.4088888888891</v>
      </c>
    </row>
    <row r="100" spans="1:12" x14ac:dyDescent="0.2">
      <c r="A100" s="14">
        <v>43791</v>
      </c>
      <c r="B100">
        <v>3130</v>
      </c>
      <c r="C100">
        <v>3205</v>
      </c>
      <c r="D100">
        <v>853</v>
      </c>
      <c r="E100">
        <v>844</v>
      </c>
      <c r="F100">
        <v>3.7973933649289</v>
      </c>
      <c r="G100">
        <v>3.9229273976748402</v>
      </c>
      <c r="H100">
        <v>0.16805537433520501</v>
      </c>
      <c r="I100">
        <v>-0.74698017390114202</v>
      </c>
      <c r="J100">
        <v>-3.31</v>
      </c>
      <c r="K100">
        <v>3205</v>
      </c>
      <c r="L100">
        <v>3280.9718518518521</v>
      </c>
    </row>
    <row r="101" spans="1:12" x14ac:dyDescent="0.2">
      <c r="A101" s="14">
        <v>43790</v>
      </c>
      <c r="B101">
        <v>3150</v>
      </c>
      <c r="C101">
        <v>3115</v>
      </c>
      <c r="D101">
        <v>844</v>
      </c>
      <c r="E101">
        <v>850</v>
      </c>
      <c r="F101">
        <v>3.6647058823529401</v>
      </c>
      <c r="G101">
        <v>3.92506962332026</v>
      </c>
      <c r="H101">
        <v>0.167464503902407</v>
      </c>
      <c r="I101">
        <v>-1.55473986964457</v>
      </c>
      <c r="J101">
        <v>-7.1</v>
      </c>
      <c r="K101">
        <v>3115</v>
      </c>
      <c r="L101">
        <v>3304.2962962962965</v>
      </c>
    </row>
    <row r="102" spans="1:12" x14ac:dyDescent="0.2">
      <c r="A102" s="14">
        <v>43789</v>
      </c>
      <c r="B102">
        <v>3220</v>
      </c>
      <c r="C102">
        <v>3195</v>
      </c>
      <c r="D102">
        <v>862</v>
      </c>
      <c r="E102">
        <v>848</v>
      </c>
      <c r="F102">
        <v>3.7676886792452802</v>
      </c>
      <c r="G102">
        <v>3.92938456953221</v>
      </c>
      <c r="H102">
        <v>0.164849134943853</v>
      </c>
      <c r="I102">
        <v>-0.98087193688945695</v>
      </c>
      <c r="J102">
        <v>-4.29</v>
      </c>
      <c r="K102">
        <v>3195</v>
      </c>
      <c r="L102">
        <v>3296.5214814814817</v>
      </c>
    </row>
    <row r="103" spans="1:12" x14ac:dyDescent="0.2">
      <c r="A103" s="14">
        <v>43788</v>
      </c>
      <c r="B103">
        <v>3190</v>
      </c>
      <c r="C103">
        <v>3225</v>
      </c>
      <c r="D103">
        <v>882</v>
      </c>
      <c r="E103">
        <v>864</v>
      </c>
      <c r="F103">
        <v>3.73263888888888</v>
      </c>
      <c r="G103">
        <v>3.9320046454542901</v>
      </c>
      <c r="H103">
        <v>0.163816730873342</v>
      </c>
      <c r="I103">
        <v>-1.2170048535491</v>
      </c>
      <c r="J103">
        <v>-5.34</v>
      </c>
      <c r="K103">
        <v>3225</v>
      </c>
      <c r="L103">
        <v>3358.72</v>
      </c>
    </row>
    <row r="104" spans="1:12" x14ac:dyDescent="0.2">
      <c r="A104" s="14">
        <v>43787</v>
      </c>
      <c r="B104">
        <v>3190</v>
      </c>
      <c r="C104">
        <v>3195</v>
      </c>
      <c r="D104">
        <v>890</v>
      </c>
      <c r="E104">
        <v>883</v>
      </c>
      <c r="F104">
        <v>3.61834654586636</v>
      </c>
      <c r="G104">
        <v>3.93658582547152</v>
      </c>
      <c r="H104">
        <v>0.16297948962907299</v>
      </c>
      <c r="I104">
        <v>-1.9526339193320501</v>
      </c>
      <c r="J104">
        <v>-8.8000000000000007</v>
      </c>
      <c r="K104">
        <v>3195</v>
      </c>
      <c r="L104">
        <v>3432.5807407407406</v>
      </c>
    </row>
    <row r="105" spans="1:12" x14ac:dyDescent="0.2">
      <c r="A105" s="14">
        <v>43784</v>
      </c>
      <c r="B105">
        <v>3220</v>
      </c>
      <c r="C105">
        <v>3230</v>
      </c>
      <c r="D105">
        <v>869</v>
      </c>
      <c r="E105">
        <v>884</v>
      </c>
      <c r="F105">
        <v>3.6538461538461502</v>
      </c>
      <c r="G105">
        <v>3.9424598561617201</v>
      </c>
      <c r="H105">
        <v>0.15930139030766</v>
      </c>
      <c r="I105">
        <v>-1.81174628644585</v>
      </c>
      <c r="J105">
        <v>-7.9</v>
      </c>
      <c r="K105">
        <v>3230</v>
      </c>
      <c r="L105">
        <v>3436.468148148148</v>
      </c>
    </row>
    <row r="106" spans="1:12" x14ac:dyDescent="0.2">
      <c r="A106" s="14">
        <v>43783</v>
      </c>
      <c r="B106">
        <v>3265</v>
      </c>
      <c r="C106">
        <v>3260</v>
      </c>
      <c r="D106">
        <v>885</v>
      </c>
      <c r="E106">
        <v>865</v>
      </c>
      <c r="F106">
        <v>3.7687861271676302</v>
      </c>
      <c r="G106">
        <v>3.9476208503252699</v>
      </c>
      <c r="H106">
        <v>0.15610547518767601</v>
      </c>
      <c r="I106">
        <v>-1.1456018627318401</v>
      </c>
      <c r="J106">
        <v>-4.75</v>
      </c>
      <c r="K106">
        <v>3260</v>
      </c>
      <c r="L106">
        <v>3362.6074074074072</v>
      </c>
    </row>
    <row r="107" spans="1:12" x14ac:dyDescent="0.2">
      <c r="A107" s="14">
        <v>43782</v>
      </c>
      <c r="B107">
        <v>3225</v>
      </c>
      <c r="C107">
        <v>3250</v>
      </c>
      <c r="D107">
        <v>894</v>
      </c>
      <c r="E107">
        <v>888</v>
      </c>
      <c r="F107">
        <v>3.6599099099099099</v>
      </c>
      <c r="G107">
        <v>3.9518923324539901</v>
      </c>
      <c r="H107">
        <v>0.15553556552849099</v>
      </c>
      <c r="I107">
        <v>-1.8772711022842901</v>
      </c>
      <c r="J107">
        <v>-7.98</v>
      </c>
      <c r="K107">
        <v>3250</v>
      </c>
      <c r="L107">
        <v>3452.0177777777776</v>
      </c>
    </row>
    <row r="108" spans="1:12" x14ac:dyDescent="0.2">
      <c r="A108" s="14">
        <v>43781</v>
      </c>
      <c r="B108">
        <v>3220</v>
      </c>
      <c r="C108">
        <v>3210</v>
      </c>
      <c r="D108">
        <v>869</v>
      </c>
      <c r="E108">
        <v>888</v>
      </c>
      <c r="F108">
        <v>3.61486486486486</v>
      </c>
      <c r="G108">
        <v>3.9574367086658899</v>
      </c>
      <c r="H108">
        <v>0.15240852767947999</v>
      </c>
      <c r="I108">
        <v>-2.2477209708466299</v>
      </c>
      <c r="J108">
        <v>-9.48</v>
      </c>
      <c r="K108">
        <v>3210</v>
      </c>
      <c r="L108">
        <v>3452.0177777777776</v>
      </c>
    </row>
    <row r="109" spans="1:12" x14ac:dyDescent="0.2">
      <c r="A109" s="14">
        <v>43780</v>
      </c>
      <c r="B109">
        <v>3280</v>
      </c>
      <c r="C109">
        <v>3220</v>
      </c>
      <c r="D109">
        <v>868</v>
      </c>
      <c r="E109">
        <v>866</v>
      </c>
      <c r="F109">
        <v>3.7182448036951499</v>
      </c>
      <c r="G109">
        <v>3.9632436784263398</v>
      </c>
      <c r="H109">
        <v>0.147462188614809</v>
      </c>
      <c r="I109">
        <v>-1.6614352264306</v>
      </c>
      <c r="J109">
        <v>-6.59</v>
      </c>
      <c r="K109">
        <v>3220</v>
      </c>
      <c r="L109">
        <v>3366.4948148148146</v>
      </c>
    </row>
    <row r="110" spans="1:12" x14ac:dyDescent="0.2">
      <c r="A110" s="14">
        <v>43777</v>
      </c>
      <c r="B110">
        <v>3220</v>
      </c>
      <c r="C110">
        <v>3245</v>
      </c>
      <c r="D110">
        <v>883</v>
      </c>
      <c r="E110">
        <v>865</v>
      </c>
      <c r="F110">
        <v>3.7514450867051998</v>
      </c>
      <c r="G110">
        <v>3.9678710929942298</v>
      </c>
      <c r="H110">
        <v>0.14512833562101099</v>
      </c>
      <c r="I110">
        <v>-1.49127326075186</v>
      </c>
      <c r="J110">
        <v>-5.77</v>
      </c>
      <c r="K110">
        <v>3245</v>
      </c>
      <c r="L110">
        <v>3362.6074074074072</v>
      </c>
    </row>
    <row r="111" spans="1:12" x14ac:dyDescent="0.2">
      <c r="A111" s="14">
        <v>43776</v>
      </c>
      <c r="B111">
        <v>3200</v>
      </c>
      <c r="C111">
        <v>3205</v>
      </c>
      <c r="D111">
        <v>885</v>
      </c>
      <c r="E111">
        <v>871</v>
      </c>
      <c r="F111">
        <v>3.6796785304247899</v>
      </c>
      <c r="G111">
        <v>3.9715337423828299</v>
      </c>
      <c r="H111">
        <v>0.14307186544231101</v>
      </c>
      <c r="I111">
        <v>-2.0399203648862199</v>
      </c>
      <c r="J111">
        <v>-7.93</v>
      </c>
      <c r="K111">
        <v>3205</v>
      </c>
      <c r="L111">
        <v>3385.9318518518517</v>
      </c>
    </row>
    <row r="112" spans="1:12" x14ac:dyDescent="0.2">
      <c r="A112" s="14">
        <v>43775</v>
      </c>
      <c r="B112">
        <v>3190</v>
      </c>
      <c r="C112">
        <v>3200</v>
      </c>
      <c r="D112">
        <v>839</v>
      </c>
      <c r="E112">
        <v>843</v>
      </c>
      <c r="F112">
        <v>3.79596678529062</v>
      </c>
      <c r="G112">
        <v>3.9761564541044701</v>
      </c>
      <c r="H112">
        <v>0.13911352908112501</v>
      </c>
      <c r="I112">
        <v>-1.2952706325835699</v>
      </c>
      <c r="J112">
        <v>-4.75</v>
      </c>
      <c r="K112">
        <v>3200</v>
      </c>
      <c r="L112">
        <v>3277.0844444444447</v>
      </c>
    </row>
    <row r="113" spans="1:12" x14ac:dyDescent="0.2">
      <c r="A113" s="14">
        <v>43774</v>
      </c>
      <c r="B113">
        <v>3135</v>
      </c>
      <c r="C113">
        <v>3150</v>
      </c>
      <c r="D113">
        <v>823</v>
      </c>
      <c r="E113">
        <v>826</v>
      </c>
      <c r="F113">
        <v>3.8135593220338899</v>
      </c>
      <c r="G113">
        <v>3.9790097321685902</v>
      </c>
      <c r="H113">
        <v>0.137574561591952</v>
      </c>
      <c r="I113">
        <v>-1.20262356805047</v>
      </c>
      <c r="J113">
        <v>-4.34</v>
      </c>
      <c r="K113">
        <v>3150</v>
      </c>
      <c r="L113">
        <v>3210.9985185185187</v>
      </c>
    </row>
    <row r="114" spans="1:12" x14ac:dyDescent="0.2">
      <c r="A114" s="14">
        <v>43770</v>
      </c>
      <c r="B114">
        <v>3065</v>
      </c>
      <c r="C114">
        <v>3085</v>
      </c>
      <c r="D114">
        <v>799</v>
      </c>
      <c r="E114">
        <v>800</v>
      </c>
      <c r="F114">
        <v>3.8562500000000002</v>
      </c>
      <c r="G114">
        <v>3.98177823464122</v>
      </c>
      <c r="H114">
        <v>0.13630055428257701</v>
      </c>
      <c r="I114">
        <v>-0.92096642821407004</v>
      </c>
      <c r="J114">
        <v>-3.26</v>
      </c>
      <c r="K114">
        <v>3085</v>
      </c>
      <c r="L114">
        <v>3109.9259259259261</v>
      </c>
    </row>
    <row r="115" spans="1:12" x14ac:dyDescent="0.2">
      <c r="A115" s="14">
        <v>43769</v>
      </c>
      <c r="B115">
        <v>3100</v>
      </c>
      <c r="C115">
        <v>3080</v>
      </c>
      <c r="D115">
        <v>808</v>
      </c>
      <c r="E115">
        <v>810</v>
      </c>
      <c r="F115">
        <v>3.8024691358024598</v>
      </c>
      <c r="G115">
        <v>3.9841276936507901</v>
      </c>
      <c r="H115">
        <v>0.135633591264324</v>
      </c>
      <c r="I115">
        <v>-1.33933309702246</v>
      </c>
      <c r="J115">
        <v>-4.78</v>
      </c>
      <c r="K115">
        <v>3080</v>
      </c>
      <c r="L115">
        <v>3148.8</v>
      </c>
    </row>
    <row r="116" spans="1:12" x14ac:dyDescent="0.2">
      <c r="A116" s="14">
        <v>43768</v>
      </c>
      <c r="B116">
        <v>3120</v>
      </c>
      <c r="C116">
        <v>3120</v>
      </c>
      <c r="D116">
        <v>820</v>
      </c>
      <c r="E116">
        <v>817</v>
      </c>
      <c r="F116">
        <v>3.8188494492044001</v>
      </c>
      <c r="G116">
        <v>3.9870146030637201</v>
      </c>
      <c r="H116">
        <v>0.13403112205379999</v>
      </c>
      <c r="I116">
        <v>-1.25467243191336</v>
      </c>
      <c r="J116">
        <v>-4.4000000000000004</v>
      </c>
      <c r="K116">
        <v>3120</v>
      </c>
      <c r="L116">
        <v>3176.011851851852</v>
      </c>
    </row>
    <row r="117" spans="1:12" x14ac:dyDescent="0.2">
      <c r="A117" s="14">
        <v>43767</v>
      </c>
      <c r="B117">
        <v>3145</v>
      </c>
      <c r="C117">
        <v>3125</v>
      </c>
      <c r="D117">
        <v>816</v>
      </c>
      <c r="E117">
        <v>814</v>
      </c>
      <c r="F117">
        <v>3.83906633906633</v>
      </c>
      <c r="G117">
        <v>3.9890966104076599</v>
      </c>
      <c r="H117">
        <v>0.132607961100671</v>
      </c>
      <c r="I117">
        <v>-1.13138208367014</v>
      </c>
      <c r="J117">
        <v>-3.91</v>
      </c>
      <c r="K117">
        <v>3125</v>
      </c>
      <c r="L117">
        <v>3164.3496296296298</v>
      </c>
    </row>
    <row r="118" spans="1:12" x14ac:dyDescent="0.2">
      <c r="A118" s="14">
        <v>43766</v>
      </c>
      <c r="B118">
        <v>3170</v>
      </c>
      <c r="C118">
        <v>3120</v>
      </c>
      <c r="D118">
        <v>805</v>
      </c>
      <c r="E118">
        <v>805</v>
      </c>
      <c r="F118">
        <v>3.8757763975155202</v>
      </c>
      <c r="G118">
        <v>3.9904795401488</v>
      </c>
      <c r="H118">
        <v>0.131572920101971</v>
      </c>
      <c r="I118">
        <v>-0.87178381801042204</v>
      </c>
      <c r="J118">
        <v>-2.96</v>
      </c>
      <c r="K118">
        <v>3120</v>
      </c>
      <c r="L118">
        <v>3129.3629629629631</v>
      </c>
    </row>
    <row r="119" spans="1:12" x14ac:dyDescent="0.2">
      <c r="A119" s="14">
        <v>43763</v>
      </c>
      <c r="B119">
        <v>3165</v>
      </c>
      <c r="C119">
        <v>3145</v>
      </c>
      <c r="D119">
        <v>796</v>
      </c>
      <c r="E119">
        <v>805</v>
      </c>
      <c r="F119">
        <v>3.9068322981366399</v>
      </c>
      <c r="G119">
        <v>3.9912882590865699</v>
      </c>
      <c r="H119">
        <v>0.131050776588785</v>
      </c>
      <c r="I119">
        <v>-0.64445219744815796</v>
      </c>
      <c r="J119">
        <v>-2.16</v>
      </c>
      <c r="K119">
        <v>3145</v>
      </c>
      <c r="L119">
        <v>3129.3629629629631</v>
      </c>
    </row>
    <row r="120" spans="1:12" x14ac:dyDescent="0.2">
      <c r="A120" s="14">
        <v>43762</v>
      </c>
      <c r="B120">
        <v>3165</v>
      </c>
      <c r="C120">
        <v>3170</v>
      </c>
      <c r="D120">
        <v>789</v>
      </c>
      <c r="E120">
        <v>799</v>
      </c>
      <c r="F120">
        <v>3.9674593241551901</v>
      </c>
      <c r="G120">
        <v>3.99282569806345</v>
      </c>
      <c r="H120">
        <v>0.130726927023851</v>
      </c>
      <c r="I120">
        <v>-0.19404092550594801</v>
      </c>
      <c r="J120">
        <v>-0.64</v>
      </c>
      <c r="K120">
        <v>3170</v>
      </c>
      <c r="L120">
        <v>3106.0385185185187</v>
      </c>
    </row>
    <row r="121" spans="1:12" x14ac:dyDescent="0.2">
      <c r="A121" s="14">
        <v>43761</v>
      </c>
      <c r="B121">
        <v>3070</v>
      </c>
      <c r="C121">
        <v>3115</v>
      </c>
      <c r="D121">
        <v>788</v>
      </c>
      <c r="E121">
        <v>782</v>
      </c>
      <c r="F121">
        <v>3.9833759590792801</v>
      </c>
      <c r="G121">
        <v>3.9949158884411702</v>
      </c>
      <c r="H121">
        <v>0.13155526077697299</v>
      </c>
      <c r="I121">
        <v>-8.7719254203401195E-2</v>
      </c>
      <c r="J121">
        <v>-0.28999999999999998</v>
      </c>
      <c r="K121">
        <v>3115</v>
      </c>
      <c r="L121">
        <v>3039.9525925925927</v>
      </c>
    </row>
    <row r="122" spans="1:12" x14ac:dyDescent="0.2">
      <c r="A122" s="14">
        <v>43759</v>
      </c>
      <c r="B122">
        <v>3150</v>
      </c>
      <c r="C122">
        <v>3070</v>
      </c>
      <c r="D122">
        <v>783</v>
      </c>
      <c r="E122">
        <v>781</v>
      </c>
      <c r="F122">
        <v>3.9308578745198401</v>
      </c>
      <c r="G122">
        <v>3.9967256316501398</v>
      </c>
      <c r="H122">
        <v>0.132315458795282</v>
      </c>
      <c r="I122">
        <v>-0.49780847778493698</v>
      </c>
      <c r="J122">
        <v>-1.68</v>
      </c>
      <c r="K122">
        <v>3070</v>
      </c>
      <c r="L122">
        <v>3036.0651851851853</v>
      </c>
    </row>
    <row r="123" spans="1:12" x14ac:dyDescent="0.2">
      <c r="A123" s="14">
        <v>43756</v>
      </c>
      <c r="B123">
        <v>3130</v>
      </c>
      <c r="C123">
        <v>3140</v>
      </c>
      <c r="D123">
        <v>776</v>
      </c>
      <c r="E123">
        <v>774</v>
      </c>
      <c r="F123">
        <v>4.0568475452196298</v>
      </c>
      <c r="G123">
        <v>3.9990790705599899</v>
      </c>
      <c r="H123">
        <v>0.13269216660795999</v>
      </c>
      <c r="I123">
        <v>0.43535708351434399</v>
      </c>
      <c r="J123">
        <v>1.42</v>
      </c>
      <c r="K123">
        <v>3140</v>
      </c>
      <c r="L123">
        <v>3008.8533333333335</v>
      </c>
    </row>
    <row r="124" spans="1:12" x14ac:dyDescent="0.2">
      <c r="A124" s="14">
        <v>43755</v>
      </c>
      <c r="B124">
        <v>3060</v>
      </c>
      <c r="C124">
        <v>3105</v>
      </c>
      <c r="D124">
        <v>794</v>
      </c>
      <c r="E124">
        <v>775</v>
      </c>
      <c r="F124">
        <v>4.0064516129032199</v>
      </c>
      <c r="G124">
        <v>4.0010737914624404</v>
      </c>
      <c r="H124">
        <v>0.13465554016210399</v>
      </c>
      <c r="I124">
        <v>3.9937617377697902E-2</v>
      </c>
      <c r="J124">
        <v>0.13</v>
      </c>
      <c r="K124">
        <v>3105</v>
      </c>
      <c r="L124">
        <v>3012.7407407407409</v>
      </c>
    </row>
    <row r="125" spans="1:12" x14ac:dyDescent="0.2">
      <c r="A125" s="14">
        <v>43754</v>
      </c>
      <c r="B125">
        <v>2959</v>
      </c>
      <c r="C125">
        <v>3050</v>
      </c>
      <c r="D125">
        <v>791</v>
      </c>
      <c r="E125">
        <v>788</v>
      </c>
      <c r="F125">
        <v>3.8705583756345101</v>
      </c>
      <c r="G125">
        <v>4.0038803673040899</v>
      </c>
      <c r="H125">
        <v>0.13691307188316901</v>
      </c>
      <c r="I125">
        <v>-0.97377109311625099</v>
      </c>
      <c r="J125">
        <v>-3.44</v>
      </c>
      <c r="K125">
        <v>3050</v>
      </c>
      <c r="L125">
        <v>3063.2770370370372</v>
      </c>
    </row>
    <row r="126" spans="1:12" x14ac:dyDescent="0.2">
      <c r="A126" s="14">
        <v>43753</v>
      </c>
      <c r="B126">
        <v>2917</v>
      </c>
      <c r="C126">
        <v>2909</v>
      </c>
      <c r="D126">
        <v>781</v>
      </c>
      <c r="E126">
        <v>780</v>
      </c>
      <c r="F126">
        <v>3.7294871794871698</v>
      </c>
      <c r="G126">
        <v>4.0097441866634496</v>
      </c>
      <c r="H126">
        <v>0.14044956758346899</v>
      </c>
      <c r="I126">
        <v>-1.9954280529181001</v>
      </c>
      <c r="J126">
        <v>-7.51</v>
      </c>
      <c r="K126">
        <v>2909</v>
      </c>
      <c r="L126">
        <v>3032.1777777777779</v>
      </c>
    </row>
    <row r="127" spans="1:12" x14ac:dyDescent="0.2">
      <c r="A127" s="14">
        <v>43749</v>
      </c>
      <c r="B127">
        <v>2846</v>
      </c>
      <c r="C127">
        <v>2841</v>
      </c>
      <c r="D127">
        <v>751</v>
      </c>
      <c r="E127">
        <v>762</v>
      </c>
      <c r="F127">
        <v>3.7283464566929099</v>
      </c>
      <c r="G127">
        <v>4.0174889553047697</v>
      </c>
      <c r="H127">
        <v>0.14079650680953101</v>
      </c>
      <c r="I127">
        <v>-2.0536198316554</v>
      </c>
      <c r="J127">
        <v>-7.76</v>
      </c>
      <c r="K127">
        <v>2841</v>
      </c>
      <c r="L127">
        <v>2962.2044444444446</v>
      </c>
    </row>
    <row r="128" spans="1:12" x14ac:dyDescent="0.2">
      <c r="A128" s="14">
        <v>43748</v>
      </c>
      <c r="B128">
        <v>2824</v>
      </c>
      <c r="C128">
        <v>2836</v>
      </c>
      <c r="D128">
        <v>743</v>
      </c>
      <c r="E128">
        <v>740</v>
      </c>
      <c r="F128">
        <v>3.8324324324324301</v>
      </c>
      <c r="G128">
        <v>4.0246068303925098</v>
      </c>
      <c r="H128">
        <v>0.13948707015706999</v>
      </c>
      <c r="I128">
        <v>-1.3777219475875999</v>
      </c>
      <c r="J128">
        <v>-5.01</v>
      </c>
      <c r="K128">
        <v>2836</v>
      </c>
      <c r="L128">
        <v>2876.6814814814816</v>
      </c>
    </row>
    <row r="129" spans="1:12" x14ac:dyDescent="0.2">
      <c r="A129" s="14">
        <v>43747</v>
      </c>
      <c r="B129">
        <v>2775</v>
      </c>
      <c r="C129">
        <v>2810</v>
      </c>
      <c r="D129">
        <v>732</v>
      </c>
      <c r="E129">
        <v>745</v>
      </c>
      <c r="F129">
        <v>3.7718120805369102</v>
      </c>
      <c r="G129">
        <v>4.0301526114677104</v>
      </c>
      <c r="H129">
        <v>0.140003747644946</v>
      </c>
      <c r="I129">
        <v>-1.8452401116144299</v>
      </c>
      <c r="J129">
        <v>-6.85</v>
      </c>
      <c r="K129">
        <v>2810</v>
      </c>
      <c r="L129">
        <v>2896.1185185185186</v>
      </c>
    </row>
    <row r="130" spans="1:12" x14ac:dyDescent="0.2">
      <c r="A130" s="14">
        <v>43746</v>
      </c>
      <c r="B130">
        <v>2829</v>
      </c>
      <c r="C130">
        <v>2821</v>
      </c>
      <c r="D130">
        <v>744</v>
      </c>
      <c r="E130">
        <v>742</v>
      </c>
      <c r="F130">
        <v>3.8018867924528301</v>
      </c>
      <c r="G130">
        <v>4.0354173392827697</v>
      </c>
      <c r="H130">
        <v>0.13759341830286201</v>
      </c>
      <c r="I130">
        <v>-1.6972508548040599</v>
      </c>
      <c r="J130">
        <v>-6.14</v>
      </c>
      <c r="K130">
        <v>2821</v>
      </c>
      <c r="L130">
        <v>2884.4562962962964</v>
      </c>
    </row>
    <row r="131" spans="1:12" x14ac:dyDescent="0.2">
      <c r="A131" s="14">
        <v>43745</v>
      </c>
      <c r="B131">
        <v>2820</v>
      </c>
      <c r="C131">
        <v>2802</v>
      </c>
      <c r="D131">
        <v>736</v>
      </c>
      <c r="E131">
        <v>739</v>
      </c>
      <c r="F131">
        <v>3.7916102841677901</v>
      </c>
      <c r="G131">
        <v>4.0401389851191203</v>
      </c>
      <c r="H131">
        <v>0.13555959282897001</v>
      </c>
      <c r="I131">
        <v>-1.8333538465617001</v>
      </c>
      <c r="J131">
        <v>-6.55</v>
      </c>
      <c r="K131">
        <v>2802</v>
      </c>
      <c r="L131">
        <v>2872.7940740740742</v>
      </c>
    </row>
    <row r="132" spans="1:12" x14ac:dyDescent="0.2">
      <c r="A132" s="14">
        <v>43742</v>
      </c>
      <c r="B132">
        <v>2781</v>
      </c>
      <c r="C132">
        <v>2803</v>
      </c>
      <c r="D132">
        <v>738</v>
      </c>
      <c r="E132">
        <v>735</v>
      </c>
      <c r="F132">
        <v>3.8136054421768701</v>
      </c>
      <c r="G132">
        <v>4.0452121691615996</v>
      </c>
      <c r="H132">
        <v>0.13326399384966001</v>
      </c>
      <c r="I132">
        <v>-1.7379542687728</v>
      </c>
      <c r="J132">
        <v>-6.07</v>
      </c>
      <c r="K132">
        <v>2803</v>
      </c>
      <c r="L132">
        <v>2857.2444444444445</v>
      </c>
    </row>
    <row r="133" spans="1:12" x14ac:dyDescent="0.2">
      <c r="A133" s="14">
        <v>43741</v>
      </c>
      <c r="B133">
        <v>2767</v>
      </c>
      <c r="C133">
        <v>2809</v>
      </c>
      <c r="D133">
        <v>751</v>
      </c>
      <c r="E133">
        <v>748</v>
      </c>
      <c r="F133">
        <v>3.7553475935828802</v>
      </c>
      <c r="G133">
        <v>4.04920144345179</v>
      </c>
      <c r="H133">
        <v>0.13072515223471001</v>
      </c>
      <c r="I133">
        <v>-2.2478753693956999</v>
      </c>
      <c r="J133">
        <v>-7.82</v>
      </c>
      <c r="K133">
        <v>2809</v>
      </c>
      <c r="L133">
        <v>2907.7807407407408</v>
      </c>
    </row>
    <row r="134" spans="1:12" x14ac:dyDescent="0.2">
      <c r="A134" s="14">
        <v>43740</v>
      </c>
      <c r="B134">
        <v>2853</v>
      </c>
      <c r="C134">
        <v>2845</v>
      </c>
      <c r="D134">
        <v>758</v>
      </c>
      <c r="E134">
        <v>766</v>
      </c>
      <c r="F134">
        <v>3.7140992167101801</v>
      </c>
      <c r="G134">
        <v>4.0536983524668502</v>
      </c>
      <c r="H134">
        <v>0.126264165481171</v>
      </c>
      <c r="I134">
        <v>-2.68959236741886</v>
      </c>
      <c r="J134">
        <v>-9.14</v>
      </c>
      <c r="K134">
        <v>2845</v>
      </c>
      <c r="L134">
        <v>2977.7540740740742</v>
      </c>
    </row>
    <row r="135" spans="1:12" x14ac:dyDescent="0.2">
      <c r="A135" s="14">
        <v>43739</v>
      </c>
      <c r="B135">
        <v>2892</v>
      </c>
      <c r="C135">
        <v>2903</v>
      </c>
      <c r="D135">
        <v>752</v>
      </c>
      <c r="E135">
        <v>766</v>
      </c>
      <c r="F135">
        <v>3.7898172323759698</v>
      </c>
      <c r="G135">
        <v>4.05821993386781</v>
      </c>
      <c r="H135">
        <v>0.11993538631974</v>
      </c>
      <c r="I135">
        <v>-2.23789416725011</v>
      </c>
      <c r="J135">
        <v>-7.08</v>
      </c>
      <c r="K135">
        <v>2903</v>
      </c>
      <c r="L135">
        <v>2977.7540740740742</v>
      </c>
    </row>
    <row r="136" spans="1:12" x14ac:dyDescent="0.2">
      <c r="A136" s="14">
        <v>43738</v>
      </c>
      <c r="B136">
        <v>2926</v>
      </c>
      <c r="C136">
        <v>2891</v>
      </c>
      <c r="D136">
        <v>754</v>
      </c>
      <c r="E136">
        <v>757</v>
      </c>
      <c r="F136">
        <v>3.8190224570673701</v>
      </c>
      <c r="G136">
        <v>4.0614313687244703</v>
      </c>
      <c r="H136">
        <v>0.115860979338749</v>
      </c>
      <c r="I136">
        <v>-2.0922394497319101</v>
      </c>
      <c r="J136">
        <v>-6.35</v>
      </c>
      <c r="K136">
        <v>2891</v>
      </c>
      <c r="L136">
        <v>2942.7674074074075</v>
      </c>
    </row>
    <row r="137" spans="1:12" x14ac:dyDescent="0.2">
      <c r="A137" s="14">
        <v>43735</v>
      </c>
      <c r="B137">
        <v>3005</v>
      </c>
      <c r="C137">
        <v>2969</v>
      </c>
      <c r="D137">
        <v>752</v>
      </c>
      <c r="E137">
        <v>758</v>
      </c>
      <c r="F137">
        <v>3.9168865435356199</v>
      </c>
      <c r="G137">
        <v>4.0633321977482897</v>
      </c>
      <c r="H137">
        <v>0.11300258366900801</v>
      </c>
      <c r="I137">
        <v>-1.2959496098038099</v>
      </c>
      <c r="J137">
        <v>-3.74</v>
      </c>
      <c r="K137">
        <v>2969</v>
      </c>
      <c r="L137">
        <v>2946.6548148148149</v>
      </c>
    </row>
    <row r="138" spans="1:12" x14ac:dyDescent="0.2">
      <c r="A138" s="14">
        <v>43734</v>
      </c>
      <c r="B138">
        <v>2956</v>
      </c>
      <c r="C138">
        <v>3000</v>
      </c>
      <c r="D138">
        <v>764</v>
      </c>
      <c r="E138">
        <v>767</v>
      </c>
      <c r="F138">
        <v>3.9113428943937398</v>
      </c>
      <c r="G138">
        <v>4.0638747206021604</v>
      </c>
      <c r="H138">
        <v>0.112394235549812</v>
      </c>
      <c r="I138">
        <v>-1.35711431695995</v>
      </c>
      <c r="J138">
        <v>-3.9</v>
      </c>
      <c r="K138">
        <v>3000</v>
      </c>
      <c r="L138">
        <v>2981.6414814814816</v>
      </c>
    </row>
    <row r="139" spans="1:12" x14ac:dyDescent="0.2">
      <c r="A139" s="14">
        <v>43733</v>
      </c>
      <c r="B139">
        <v>2894</v>
      </c>
      <c r="C139">
        <v>2893</v>
      </c>
      <c r="D139">
        <v>749</v>
      </c>
      <c r="E139">
        <v>751</v>
      </c>
      <c r="F139">
        <v>3.8521970705725699</v>
      </c>
      <c r="G139">
        <v>4.0640299400928699</v>
      </c>
      <c r="H139">
        <v>0.112191333215828</v>
      </c>
      <c r="I139">
        <v>-1.8881393370448001</v>
      </c>
      <c r="J139">
        <v>-5.5</v>
      </c>
      <c r="K139">
        <v>2893</v>
      </c>
      <c r="L139">
        <v>2919.4429629629631</v>
      </c>
    </row>
    <row r="140" spans="1:12" x14ac:dyDescent="0.2">
      <c r="A140" s="14">
        <v>43732</v>
      </c>
      <c r="B140">
        <v>2942</v>
      </c>
      <c r="C140">
        <v>2944</v>
      </c>
      <c r="D140">
        <v>741</v>
      </c>
      <c r="E140">
        <v>742</v>
      </c>
      <c r="F140">
        <v>3.96765498652291</v>
      </c>
      <c r="G140">
        <v>4.0655941417535297</v>
      </c>
      <c r="H140">
        <v>0.110023880962175</v>
      </c>
      <c r="I140">
        <v>-0.89016270262539599</v>
      </c>
      <c r="J140">
        <v>-2.4700000000000002</v>
      </c>
      <c r="K140">
        <v>2944</v>
      </c>
      <c r="L140">
        <v>2884.4562962962964</v>
      </c>
    </row>
    <row r="141" spans="1:12" x14ac:dyDescent="0.2">
      <c r="A141" s="14">
        <v>43728</v>
      </c>
      <c r="B141">
        <v>2938</v>
      </c>
      <c r="C141">
        <v>2930</v>
      </c>
      <c r="D141">
        <v>748</v>
      </c>
      <c r="E141">
        <v>749</v>
      </c>
      <c r="F141">
        <v>3.9118825100133501</v>
      </c>
      <c r="G141">
        <v>4.0663506118519201</v>
      </c>
      <c r="H141">
        <v>0.109541885029944</v>
      </c>
      <c r="I141">
        <v>-1.41012820617749</v>
      </c>
      <c r="J141">
        <v>-3.95</v>
      </c>
      <c r="K141">
        <v>2930</v>
      </c>
      <c r="L141">
        <v>2911.6681481481482</v>
      </c>
    </row>
    <row r="142" spans="1:12" x14ac:dyDescent="0.2">
      <c r="A142" s="14">
        <v>43727</v>
      </c>
      <c r="B142">
        <v>2912</v>
      </c>
      <c r="C142">
        <v>2915</v>
      </c>
      <c r="D142">
        <v>737</v>
      </c>
      <c r="E142">
        <v>733</v>
      </c>
      <c r="F142">
        <v>3.9768076398362799</v>
      </c>
      <c r="G142">
        <v>4.0676766452196702</v>
      </c>
      <c r="H142">
        <v>0.108258412300239</v>
      </c>
      <c r="I142">
        <v>-0.83937131029943302</v>
      </c>
      <c r="J142">
        <v>-2.2799999999999998</v>
      </c>
      <c r="K142">
        <v>2915</v>
      </c>
      <c r="L142">
        <v>2849.4696296296297</v>
      </c>
    </row>
    <row r="143" spans="1:12" x14ac:dyDescent="0.2">
      <c r="A143" s="14">
        <v>43726</v>
      </c>
      <c r="B143">
        <v>2945</v>
      </c>
      <c r="C143">
        <v>2919</v>
      </c>
      <c r="D143">
        <v>721</v>
      </c>
      <c r="E143">
        <v>722</v>
      </c>
      <c r="F143">
        <v>4.0429362880886401</v>
      </c>
      <c r="G143">
        <v>4.0684626753262396</v>
      </c>
      <c r="H143">
        <v>0.10780887111968999</v>
      </c>
      <c r="I143">
        <v>-0.23677445995388799</v>
      </c>
      <c r="J143">
        <v>-0.63</v>
      </c>
      <c r="K143">
        <v>2919</v>
      </c>
      <c r="L143">
        <v>2806.7081481481482</v>
      </c>
    </row>
    <row r="144" spans="1:12" x14ac:dyDescent="0.2">
      <c r="A144" s="14">
        <v>43725</v>
      </c>
      <c r="B144">
        <v>2939</v>
      </c>
      <c r="C144">
        <v>2934</v>
      </c>
      <c r="D144">
        <v>706</v>
      </c>
      <c r="E144">
        <v>722</v>
      </c>
      <c r="F144">
        <v>4.0637119113573403</v>
      </c>
      <c r="G144">
        <v>4.0683933361391498</v>
      </c>
      <c r="H144">
        <v>0.10782693743344</v>
      </c>
      <c r="I144">
        <v>-4.3416097064807598E-2</v>
      </c>
      <c r="J144">
        <v>-0.12</v>
      </c>
      <c r="K144">
        <v>2934</v>
      </c>
      <c r="L144">
        <v>2806.7081481481482</v>
      </c>
    </row>
    <row r="145" spans="1:12" x14ac:dyDescent="0.2">
      <c r="A145" s="14">
        <v>43721</v>
      </c>
      <c r="B145">
        <v>2924</v>
      </c>
      <c r="C145">
        <v>2930</v>
      </c>
      <c r="D145">
        <v>714</v>
      </c>
      <c r="E145">
        <v>717</v>
      </c>
      <c r="F145">
        <v>4.0864714086471396</v>
      </c>
      <c r="G145">
        <v>4.06801886446274</v>
      </c>
      <c r="H145">
        <v>0.107891294861742</v>
      </c>
      <c r="I145">
        <v>0.171029036291072</v>
      </c>
      <c r="J145">
        <v>0.45</v>
      </c>
      <c r="K145">
        <v>2930</v>
      </c>
      <c r="L145">
        <v>2787.2711111111112</v>
      </c>
    </row>
    <row r="146" spans="1:12" x14ac:dyDescent="0.2">
      <c r="A146" s="14">
        <v>43720</v>
      </c>
      <c r="B146">
        <v>2900</v>
      </c>
      <c r="C146">
        <v>2885</v>
      </c>
      <c r="D146">
        <v>712</v>
      </c>
      <c r="E146">
        <v>712</v>
      </c>
      <c r="F146">
        <v>4.0519662921348303</v>
      </c>
      <c r="G146">
        <v>4.0688784909637903</v>
      </c>
      <c r="H146">
        <v>0.108290992101405</v>
      </c>
      <c r="I146">
        <v>-0.15617364381637799</v>
      </c>
      <c r="J146">
        <v>-0.42</v>
      </c>
      <c r="K146">
        <v>2885</v>
      </c>
      <c r="L146">
        <v>2767.8340740740741</v>
      </c>
    </row>
    <row r="147" spans="1:12" x14ac:dyDescent="0.2">
      <c r="A147" s="14">
        <v>43719</v>
      </c>
      <c r="B147">
        <v>2905</v>
      </c>
      <c r="C147">
        <v>2860</v>
      </c>
      <c r="D147">
        <v>704</v>
      </c>
      <c r="E147">
        <v>706</v>
      </c>
      <c r="F147">
        <v>4.0509915014164299</v>
      </c>
      <c r="G147">
        <v>4.0693678730785097</v>
      </c>
      <c r="H147">
        <v>0.10829639206484699</v>
      </c>
      <c r="I147">
        <v>-0.16968590838266201</v>
      </c>
      <c r="J147">
        <v>-0.45</v>
      </c>
      <c r="K147">
        <v>2860</v>
      </c>
      <c r="L147">
        <v>2744.5096296296297</v>
      </c>
    </row>
    <row r="148" spans="1:12" x14ac:dyDescent="0.2">
      <c r="A148" s="14">
        <v>43718</v>
      </c>
      <c r="B148">
        <v>2805</v>
      </c>
      <c r="C148">
        <v>2843</v>
      </c>
      <c r="D148">
        <v>672</v>
      </c>
      <c r="E148">
        <v>696</v>
      </c>
      <c r="F148">
        <v>4.0847701149425202</v>
      </c>
      <c r="G148">
        <v>4.0708827058649097</v>
      </c>
      <c r="H148">
        <v>0.108822072361815</v>
      </c>
      <c r="I148">
        <v>0.127615738022719</v>
      </c>
      <c r="J148">
        <v>0.34</v>
      </c>
      <c r="K148">
        <v>2843</v>
      </c>
      <c r="L148">
        <v>2705.6355555555556</v>
      </c>
    </row>
    <row r="149" spans="1:12" x14ac:dyDescent="0.2">
      <c r="A149" s="14">
        <v>43717</v>
      </c>
      <c r="B149">
        <v>2770</v>
      </c>
      <c r="C149">
        <v>2772</v>
      </c>
      <c r="D149">
        <v>652</v>
      </c>
      <c r="E149">
        <v>662</v>
      </c>
      <c r="F149">
        <v>4.1873111782477297</v>
      </c>
      <c r="G149">
        <v>4.0722463251962404</v>
      </c>
      <c r="H149">
        <v>0.10962535099354501</v>
      </c>
      <c r="I149">
        <v>1.0496190161184999</v>
      </c>
      <c r="J149">
        <v>2.75</v>
      </c>
      <c r="K149">
        <v>2772</v>
      </c>
      <c r="L149">
        <v>2573.4637037037037</v>
      </c>
    </row>
    <row r="150" spans="1:12" x14ac:dyDescent="0.2">
      <c r="A150" s="14">
        <v>43714</v>
      </c>
      <c r="B150">
        <v>2763</v>
      </c>
      <c r="C150">
        <v>2762</v>
      </c>
      <c r="D150">
        <v>661</v>
      </c>
      <c r="E150">
        <v>651</v>
      </c>
      <c r="F150">
        <v>4.24270353302611</v>
      </c>
      <c r="G150">
        <v>4.0715342646050203</v>
      </c>
      <c r="H150">
        <v>0.10904756543364801</v>
      </c>
      <c r="I150">
        <v>1.5696752856462</v>
      </c>
      <c r="J150">
        <v>4.03</v>
      </c>
      <c r="K150">
        <v>2762</v>
      </c>
      <c r="L150">
        <v>2530.7022222222222</v>
      </c>
    </row>
    <row r="151" spans="1:12" x14ac:dyDescent="0.2">
      <c r="A151" s="14">
        <v>43713</v>
      </c>
      <c r="B151">
        <v>2751</v>
      </c>
      <c r="C151">
        <v>2726</v>
      </c>
      <c r="D151">
        <v>650</v>
      </c>
      <c r="E151">
        <v>653</v>
      </c>
      <c r="F151">
        <v>4.1745788667687496</v>
      </c>
      <c r="G151">
        <v>4.06965111073354</v>
      </c>
      <c r="H151">
        <v>0.107280563268777</v>
      </c>
      <c r="I151">
        <v>0.97806865324084102</v>
      </c>
      <c r="J151">
        <v>2.5099999999999998</v>
      </c>
      <c r="K151">
        <v>2726</v>
      </c>
      <c r="L151">
        <v>2538.477037037037</v>
      </c>
    </row>
    <row r="152" spans="1:12" x14ac:dyDescent="0.2">
      <c r="A152" s="14">
        <v>43712</v>
      </c>
      <c r="B152">
        <v>2706</v>
      </c>
      <c r="C152">
        <v>2722</v>
      </c>
      <c r="D152">
        <v>651</v>
      </c>
      <c r="E152">
        <v>643</v>
      </c>
      <c r="F152">
        <v>4.2332814930015497</v>
      </c>
      <c r="G152">
        <v>4.0692445747759702</v>
      </c>
      <c r="H152">
        <v>0.10693940122139101</v>
      </c>
      <c r="I152">
        <v>1.5339240387739099</v>
      </c>
      <c r="J152">
        <v>3.87</v>
      </c>
      <c r="K152">
        <v>2722</v>
      </c>
      <c r="L152">
        <v>2499.6029629629629</v>
      </c>
    </row>
    <row r="153" spans="1:12" x14ac:dyDescent="0.2">
      <c r="A153" s="14">
        <v>43711</v>
      </c>
      <c r="B153">
        <v>2717</v>
      </c>
      <c r="C153">
        <v>2736</v>
      </c>
      <c r="D153">
        <v>652</v>
      </c>
      <c r="E153">
        <v>656</v>
      </c>
      <c r="F153">
        <v>4.1707317073170698</v>
      </c>
      <c r="G153">
        <v>4.0671824759176003</v>
      </c>
      <c r="H153">
        <v>0.10523393690206501</v>
      </c>
      <c r="I153">
        <v>0.98399085359536997</v>
      </c>
      <c r="J153">
        <v>2.48</v>
      </c>
      <c r="K153">
        <v>2736</v>
      </c>
      <c r="L153">
        <v>2550.1392592592592</v>
      </c>
    </row>
    <row r="154" spans="1:12" x14ac:dyDescent="0.2">
      <c r="A154" s="14">
        <v>43710</v>
      </c>
      <c r="B154">
        <v>2697</v>
      </c>
      <c r="C154">
        <v>2693</v>
      </c>
      <c r="D154">
        <v>662</v>
      </c>
      <c r="E154">
        <v>651</v>
      </c>
      <c r="F154">
        <v>4.1367127496159704</v>
      </c>
      <c r="G154">
        <v>4.0654251123585698</v>
      </c>
      <c r="H154">
        <v>0.104588576615571</v>
      </c>
      <c r="I154">
        <v>0.68160060653116805</v>
      </c>
      <c r="J154">
        <v>1.72</v>
      </c>
      <c r="K154">
        <v>2693</v>
      </c>
      <c r="L154">
        <v>2530.7022222222222</v>
      </c>
    </row>
    <row r="155" spans="1:12" x14ac:dyDescent="0.2">
      <c r="A155" s="14">
        <v>43707</v>
      </c>
      <c r="B155">
        <v>2677</v>
      </c>
      <c r="C155">
        <v>2682</v>
      </c>
      <c r="D155">
        <v>655</v>
      </c>
      <c r="E155">
        <v>670</v>
      </c>
      <c r="F155">
        <v>4.00298507462686</v>
      </c>
      <c r="G155">
        <v>4.0628113152450398</v>
      </c>
      <c r="H155">
        <v>0.10522200688750299</v>
      </c>
      <c r="I155">
        <v>-0.56857156015037802</v>
      </c>
      <c r="J155">
        <v>-1.49</v>
      </c>
      <c r="K155">
        <v>2682</v>
      </c>
      <c r="L155">
        <v>2604.562962962963</v>
      </c>
    </row>
    <row r="156" spans="1:12" x14ac:dyDescent="0.2">
      <c r="A156" s="14">
        <v>43706</v>
      </c>
      <c r="B156">
        <v>2657</v>
      </c>
      <c r="C156">
        <v>2670</v>
      </c>
      <c r="D156">
        <v>650</v>
      </c>
      <c r="E156">
        <v>645</v>
      </c>
      <c r="F156">
        <v>4.1395348837209296</v>
      </c>
      <c r="G156">
        <v>4.0612900327685404</v>
      </c>
      <c r="H156">
        <v>0.106887577313901</v>
      </c>
      <c r="I156">
        <v>0.73202941743739103</v>
      </c>
      <c r="J156">
        <v>1.89</v>
      </c>
      <c r="K156">
        <v>2670</v>
      </c>
      <c r="L156">
        <v>2507.3777777777777</v>
      </c>
    </row>
    <row r="157" spans="1:12" x14ac:dyDescent="0.2">
      <c r="A157" s="14">
        <v>43705</v>
      </c>
      <c r="B157">
        <v>2646</v>
      </c>
      <c r="C157">
        <v>2666</v>
      </c>
      <c r="D157">
        <v>655</v>
      </c>
      <c r="E157">
        <v>650</v>
      </c>
      <c r="F157">
        <v>4.1015384615384596</v>
      </c>
      <c r="G157">
        <v>4.05829382280589</v>
      </c>
      <c r="H157">
        <v>0.107797942774965</v>
      </c>
      <c r="I157">
        <v>0.40116385915488401</v>
      </c>
      <c r="J157">
        <v>1.05</v>
      </c>
      <c r="K157">
        <v>2666</v>
      </c>
      <c r="L157">
        <v>2526.8148148148148</v>
      </c>
    </row>
    <row r="158" spans="1:12" x14ac:dyDescent="0.2">
      <c r="A158" s="14">
        <v>43704</v>
      </c>
      <c r="B158">
        <v>2623</v>
      </c>
      <c r="C158">
        <v>2614</v>
      </c>
      <c r="D158">
        <v>652</v>
      </c>
      <c r="E158">
        <v>655</v>
      </c>
      <c r="F158">
        <v>3.9908396946564801</v>
      </c>
      <c r="G158">
        <v>4.0554152780911803</v>
      </c>
      <c r="H158">
        <v>0.10947419179838699</v>
      </c>
      <c r="I158">
        <v>-0.58987038290830995</v>
      </c>
      <c r="J158">
        <v>-1.62</v>
      </c>
      <c r="K158">
        <v>2614</v>
      </c>
      <c r="L158">
        <v>2546.2518518518518</v>
      </c>
    </row>
    <row r="159" spans="1:12" x14ac:dyDescent="0.2">
      <c r="A159" s="14">
        <v>43703</v>
      </c>
      <c r="B159">
        <v>2591</v>
      </c>
      <c r="C159">
        <v>2620</v>
      </c>
      <c r="D159">
        <v>632</v>
      </c>
      <c r="E159">
        <v>642</v>
      </c>
      <c r="F159">
        <v>4.0809968847351996</v>
      </c>
      <c r="G159">
        <v>4.0552056619412502</v>
      </c>
      <c r="H159">
        <v>0.109612601105484</v>
      </c>
      <c r="I159">
        <v>0.235294323224054</v>
      </c>
      <c r="J159">
        <v>0.63</v>
      </c>
      <c r="K159">
        <v>2620</v>
      </c>
      <c r="L159">
        <v>2495.7155555555555</v>
      </c>
    </row>
    <row r="160" spans="1:12" x14ac:dyDescent="0.2">
      <c r="A160" s="14">
        <v>43700</v>
      </c>
      <c r="B160">
        <v>2698</v>
      </c>
      <c r="C160">
        <v>2680</v>
      </c>
      <c r="D160">
        <v>648</v>
      </c>
      <c r="E160">
        <v>652</v>
      </c>
      <c r="F160">
        <v>4.1104294478527601</v>
      </c>
      <c r="G160">
        <v>4.0527213824904598</v>
      </c>
      <c r="H160">
        <v>0.111101209697943</v>
      </c>
      <c r="I160">
        <v>0.51941887508863605</v>
      </c>
      <c r="J160">
        <v>1.4</v>
      </c>
      <c r="K160">
        <v>2680</v>
      </c>
      <c r="L160">
        <v>2534.5896296296296</v>
      </c>
    </row>
    <row r="161" spans="1:12" x14ac:dyDescent="0.2">
      <c r="A161" s="14">
        <v>43699</v>
      </c>
      <c r="B161">
        <v>2649</v>
      </c>
      <c r="C161">
        <v>2680</v>
      </c>
      <c r="D161">
        <v>646</v>
      </c>
      <c r="E161">
        <v>652</v>
      </c>
      <c r="F161">
        <v>4.1104294478527601</v>
      </c>
      <c r="G161">
        <v>4.0487128385732296</v>
      </c>
      <c r="H161">
        <v>0.114323626466595</v>
      </c>
      <c r="I161">
        <v>0.53984124880399798</v>
      </c>
      <c r="J161">
        <v>1.5</v>
      </c>
      <c r="K161">
        <v>2680</v>
      </c>
      <c r="L161">
        <v>2534.5896296296296</v>
      </c>
    </row>
    <row r="162" spans="1:12" x14ac:dyDescent="0.2">
      <c r="A162" s="14">
        <v>43698</v>
      </c>
      <c r="B162">
        <v>2616</v>
      </c>
      <c r="C162">
        <v>2629</v>
      </c>
      <c r="D162">
        <v>644</v>
      </c>
      <c r="E162">
        <v>642</v>
      </c>
      <c r="F162">
        <v>4.0950155763239797</v>
      </c>
      <c r="G162">
        <v>4.0461654179396698</v>
      </c>
      <c r="H162">
        <v>0.115046370129987</v>
      </c>
      <c r="I162">
        <v>0.42461277421546501</v>
      </c>
      <c r="J162">
        <v>1.19</v>
      </c>
      <c r="K162">
        <v>2629</v>
      </c>
      <c r="L162">
        <v>2495.7155555555555</v>
      </c>
    </row>
    <row r="163" spans="1:12" x14ac:dyDescent="0.2">
      <c r="A163" s="14">
        <v>43697</v>
      </c>
      <c r="B163">
        <v>2621</v>
      </c>
      <c r="C163">
        <v>2666</v>
      </c>
      <c r="D163">
        <v>670</v>
      </c>
      <c r="E163">
        <v>660</v>
      </c>
      <c r="F163">
        <v>4.0393939393939302</v>
      </c>
      <c r="G163">
        <v>4.0435302757575302</v>
      </c>
      <c r="H163">
        <v>0.1161553578353</v>
      </c>
      <c r="I163">
        <v>-3.5610379414991199E-2</v>
      </c>
      <c r="J163">
        <v>-0.1</v>
      </c>
      <c r="K163">
        <v>2666</v>
      </c>
      <c r="L163">
        <v>2565.6888888888889</v>
      </c>
    </row>
    <row r="164" spans="1:12" x14ac:dyDescent="0.2">
      <c r="A164" s="14">
        <v>43696</v>
      </c>
      <c r="B164">
        <v>2561</v>
      </c>
      <c r="C164">
        <v>2624</v>
      </c>
      <c r="D164">
        <v>675</v>
      </c>
      <c r="E164">
        <v>675</v>
      </c>
      <c r="F164">
        <v>3.8874074074073999</v>
      </c>
      <c r="G164">
        <v>4.04160379535218</v>
      </c>
      <c r="H164">
        <v>0.117399499468349</v>
      </c>
      <c r="I164">
        <v>-1.31343309505631</v>
      </c>
      <c r="J164">
        <v>-3.97</v>
      </c>
      <c r="K164">
        <v>2624</v>
      </c>
      <c r="L164">
        <v>2624</v>
      </c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10"/>
    </row>
    <row r="784" spans="1:1" x14ac:dyDescent="0.2">
      <c r="A784" s="310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F27" sqref="F27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8" t="s">
        <v>1063</v>
      </c>
    </row>
    <row r="2" spans="2:23" s="106" customFormat="1" ht="24.75" thickBot="1" x14ac:dyDescent="0.25">
      <c r="C2" s="58" t="s">
        <v>67</v>
      </c>
      <c r="D2" s="68" t="s">
        <v>91</v>
      </c>
      <c r="E2" s="60"/>
      <c r="F2" s="59" t="s">
        <v>38</v>
      </c>
      <c r="G2" s="61" t="s">
        <v>39</v>
      </c>
      <c r="H2" s="62" t="s">
        <v>68</v>
      </c>
      <c r="I2" s="62" t="s">
        <v>69</v>
      </c>
      <c r="J2" s="60" t="s">
        <v>19</v>
      </c>
      <c r="K2" s="60" t="s">
        <v>70</v>
      </c>
      <c r="L2" s="62" t="s">
        <v>71</v>
      </c>
      <c r="M2" s="63" t="s">
        <v>92</v>
      </c>
      <c r="N2" s="60" t="s">
        <v>72</v>
      </c>
      <c r="O2" s="63" t="s">
        <v>86</v>
      </c>
      <c r="P2" s="60" t="s">
        <v>179</v>
      </c>
      <c r="Q2" s="60" t="s">
        <v>73</v>
      </c>
      <c r="R2" s="63" t="s">
        <v>88</v>
      </c>
      <c r="S2" s="66" t="s">
        <v>89</v>
      </c>
      <c r="T2" s="65"/>
      <c r="U2" s="67" t="s">
        <v>185</v>
      </c>
      <c r="V2" s="67" t="s">
        <v>90</v>
      </c>
      <c r="W2" s="64" t="s">
        <v>87</v>
      </c>
    </row>
    <row r="3" spans="2:23" s="106" customFormat="1" x14ac:dyDescent="0.2">
      <c r="B3" s="124" t="s">
        <v>194</v>
      </c>
      <c r="C3" s="351">
        <f>ROW()/2-1</f>
        <v>0.5</v>
      </c>
      <c r="D3" s="353">
        <v>43807</v>
      </c>
      <c r="E3" s="33" t="s">
        <v>182</v>
      </c>
      <c r="F3" s="33">
        <v>3105</v>
      </c>
      <c r="G3" s="55" t="s">
        <v>536</v>
      </c>
      <c r="H3" s="49"/>
      <c r="I3" s="49">
        <v>1000</v>
      </c>
      <c r="J3" s="50">
        <f>H3*I3</f>
        <v>0</v>
      </c>
      <c r="K3" s="52" t="s">
        <v>538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55">
        <f>P3+P4</f>
        <v>0</v>
      </c>
      <c r="S3" s="356" t="e">
        <f>R3/(J3+J4)</f>
        <v>#DIV/0!</v>
      </c>
      <c r="U3" s="358">
        <f>$P$1</f>
        <v>0</v>
      </c>
      <c r="V3" s="349">
        <f>IF(U3&gt;D3,DATEDIF(D3,U3,"d"),0)</f>
        <v>0</v>
      </c>
      <c r="W3" s="350"/>
    </row>
    <row r="4" spans="2:23" s="106" customFormat="1" x14ac:dyDescent="0.2">
      <c r="B4" s="124" t="s">
        <v>466</v>
      </c>
      <c r="C4" s="352"/>
      <c r="D4" s="354">
        <v>43748</v>
      </c>
      <c r="E4" s="29" t="s">
        <v>184</v>
      </c>
      <c r="F4" s="29">
        <v>7762</v>
      </c>
      <c r="G4" s="54" t="s">
        <v>537</v>
      </c>
      <c r="H4" s="46"/>
      <c r="I4" s="46">
        <v>1700</v>
      </c>
      <c r="J4" s="47">
        <f>H4*I4</f>
        <v>0</v>
      </c>
      <c r="K4" s="145" t="s">
        <v>538</v>
      </c>
      <c r="L4" s="41"/>
      <c r="M4" s="31"/>
      <c r="N4" s="146">
        <f>IF(OR(K4="現物",J4=0),0,IF(E4="売",J4*Fee_Refer!$B$12/365*V4, J4*Fee_Refer!$B$11/365*V3))</f>
        <v>0</v>
      </c>
      <c r="O4" s="165">
        <v>0</v>
      </c>
      <c r="P4" s="148">
        <f>IF(L4&gt;0,(L4-H4)*I4-M4-N4-O4,0)</f>
        <v>0</v>
      </c>
      <c r="Q4" s="48" t="e">
        <f>P4/J4</f>
        <v>#DIV/0!</v>
      </c>
      <c r="R4" s="355"/>
      <c r="S4" s="357"/>
      <c r="U4" s="349"/>
      <c r="V4" s="349"/>
      <c r="W4" s="349"/>
    </row>
    <row r="6" spans="2:23" x14ac:dyDescent="0.2">
      <c r="C6" s="14">
        <v>43806</v>
      </c>
      <c r="D6" s="106" t="s">
        <v>539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1216</v>
      </c>
      <c r="C1" s="106" t="s">
        <v>1217</v>
      </c>
      <c r="D1" s="106" t="s">
        <v>1218</v>
      </c>
      <c r="E1" s="106" t="s">
        <v>1219</v>
      </c>
      <c r="F1" s="106" t="s">
        <v>1220</v>
      </c>
      <c r="G1" s="106" t="s">
        <v>1221</v>
      </c>
      <c r="H1" s="106" t="s">
        <v>1222</v>
      </c>
      <c r="I1" s="106" t="s">
        <v>1223</v>
      </c>
      <c r="J1" s="106" t="s">
        <v>1224</v>
      </c>
      <c r="K1" s="106" t="s">
        <v>1225</v>
      </c>
      <c r="L1" s="106" t="s">
        <v>1226</v>
      </c>
      <c r="M1" s="106" t="s">
        <v>1227</v>
      </c>
      <c r="N1" s="106" t="s">
        <v>1228</v>
      </c>
      <c r="O1" s="106" t="s">
        <v>1229</v>
      </c>
      <c r="P1" s="106" t="s">
        <v>30</v>
      </c>
      <c r="Q1" s="106" t="s">
        <v>31</v>
      </c>
      <c r="R1" s="106" t="s">
        <v>32</v>
      </c>
      <c r="S1" s="106" t="s">
        <v>33</v>
      </c>
      <c r="T1" s="106" t="s">
        <v>1230</v>
      </c>
      <c r="U1" s="106" t="s">
        <v>1231</v>
      </c>
      <c r="V1" s="106" t="s">
        <v>1232</v>
      </c>
      <c r="W1" s="106" t="s">
        <v>1233</v>
      </c>
      <c r="X1" s="106" t="s">
        <v>1234</v>
      </c>
      <c r="Y1" s="106" t="s">
        <v>1235</v>
      </c>
      <c r="Z1" s="106" t="s">
        <v>1236</v>
      </c>
      <c r="AA1" s="106" t="s">
        <v>1237</v>
      </c>
      <c r="AB1" s="106" t="s">
        <v>1238</v>
      </c>
      <c r="AC1" s="106" t="s">
        <v>1239</v>
      </c>
      <c r="AD1" s="106" t="s">
        <v>1240</v>
      </c>
      <c r="AE1" s="106" t="s">
        <v>1241</v>
      </c>
      <c r="AF1" s="106" t="s">
        <v>1242</v>
      </c>
      <c r="AG1" s="106" t="s">
        <v>1243</v>
      </c>
      <c r="AH1" s="106" t="s">
        <v>1244</v>
      </c>
      <c r="AI1" t="s">
        <v>1245</v>
      </c>
    </row>
    <row r="2" spans="1:35" x14ac:dyDescent="0.2">
      <c r="A2" s="102">
        <v>716</v>
      </c>
      <c r="B2" s="106">
        <v>4062</v>
      </c>
      <c r="C2" s="106" t="s">
        <v>229</v>
      </c>
      <c r="D2" s="106" t="s">
        <v>1252</v>
      </c>
      <c r="E2" s="106">
        <v>2721</v>
      </c>
      <c r="F2" s="106">
        <v>2750</v>
      </c>
      <c r="G2" s="106">
        <v>400</v>
      </c>
      <c r="H2" s="106" t="s">
        <v>1247</v>
      </c>
      <c r="I2" s="106">
        <v>4290</v>
      </c>
      <c r="J2" s="106" t="s">
        <v>1302</v>
      </c>
      <c r="K2" s="106" t="s">
        <v>1261</v>
      </c>
      <c r="L2" s="106">
        <v>980</v>
      </c>
      <c r="M2" s="106">
        <v>971</v>
      </c>
      <c r="N2" s="106">
        <v>1100</v>
      </c>
      <c r="O2" s="106" t="s">
        <v>1250</v>
      </c>
      <c r="P2" s="106">
        <v>0.61572855625276102</v>
      </c>
      <c r="Q2" s="106">
        <v>0.89000159527941203</v>
      </c>
      <c r="R2" s="106">
        <v>8.5044618658802404E-2</v>
      </c>
      <c r="S2" s="15">
        <v>8.4147745303789406E-2</v>
      </c>
      <c r="T2" s="106">
        <v>1.37596664982699</v>
      </c>
      <c r="U2" s="106">
        <v>1.37596664982699</v>
      </c>
      <c r="V2" s="106">
        <v>0.66380983233633595</v>
      </c>
      <c r="W2" s="106">
        <v>4.2</v>
      </c>
      <c r="X2" s="106">
        <v>2.9</v>
      </c>
      <c r="Y2" s="106">
        <v>914781</v>
      </c>
      <c r="Z2" s="106">
        <v>50821</v>
      </c>
      <c r="AA2" s="106">
        <v>2.44</v>
      </c>
      <c r="AB2" s="106">
        <v>18</v>
      </c>
      <c r="AC2" s="106">
        <v>14</v>
      </c>
      <c r="AD2" s="106">
        <v>4</v>
      </c>
      <c r="AE2" s="106">
        <v>77.78</v>
      </c>
      <c r="AF2" s="106">
        <v>9</v>
      </c>
      <c r="AG2" s="106">
        <v>14</v>
      </c>
      <c r="AH2" s="106">
        <v>2</v>
      </c>
      <c r="AI2">
        <v>2</v>
      </c>
    </row>
    <row r="3" spans="1:35" x14ac:dyDescent="0.2">
      <c r="A3" s="102">
        <v>1483</v>
      </c>
      <c r="B3">
        <v>2730</v>
      </c>
      <c r="C3" s="106" t="s">
        <v>604</v>
      </c>
      <c r="D3" s="106" t="s">
        <v>1272</v>
      </c>
      <c r="E3">
        <v>1007</v>
      </c>
      <c r="F3">
        <v>1001</v>
      </c>
      <c r="G3">
        <v>1000</v>
      </c>
      <c r="H3" s="106" t="s">
        <v>1250</v>
      </c>
      <c r="I3">
        <v>3086</v>
      </c>
      <c r="J3" s="106" t="s">
        <v>619</v>
      </c>
      <c r="K3" s="106" t="s">
        <v>1272</v>
      </c>
      <c r="L3">
        <v>1290</v>
      </c>
      <c r="M3">
        <v>1287</v>
      </c>
      <c r="N3">
        <v>800</v>
      </c>
      <c r="O3" s="106" t="s">
        <v>1247</v>
      </c>
      <c r="P3">
        <v>0.79293331712614901</v>
      </c>
      <c r="Q3">
        <v>0.83605126560585397</v>
      </c>
      <c r="R3" s="106">
        <v>0.39024518098069699</v>
      </c>
      <c r="S3" s="15">
        <v>6.0498354638026899E-2</v>
      </c>
      <c r="T3">
        <v>-1.2795947626319</v>
      </c>
      <c r="U3">
        <v>1.2795947626319</v>
      </c>
      <c r="V3">
        <v>0.94477338806711997</v>
      </c>
      <c r="W3">
        <v>-4.8499999999999996</v>
      </c>
      <c r="X3">
        <v>2.78</v>
      </c>
      <c r="Y3">
        <v>879521</v>
      </c>
      <c r="Z3">
        <v>48862</v>
      </c>
      <c r="AA3">
        <v>2.36</v>
      </c>
      <c r="AB3">
        <v>18</v>
      </c>
      <c r="AC3">
        <v>15</v>
      </c>
      <c r="AD3">
        <v>3</v>
      </c>
      <c r="AE3">
        <v>83.33</v>
      </c>
      <c r="AF3">
        <v>14</v>
      </c>
      <c r="AG3">
        <v>12</v>
      </c>
      <c r="AH3">
        <v>0</v>
      </c>
      <c r="AI3">
        <v>6</v>
      </c>
    </row>
    <row r="4" spans="1:35" x14ac:dyDescent="0.2">
      <c r="A4" s="102">
        <v>820</v>
      </c>
      <c r="B4">
        <v>1883</v>
      </c>
      <c r="C4" s="106" t="s">
        <v>1432</v>
      </c>
      <c r="D4" s="106" t="s">
        <v>1257</v>
      </c>
      <c r="E4">
        <v>3495</v>
      </c>
      <c r="F4">
        <v>3390</v>
      </c>
      <c r="G4">
        <v>200</v>
      </c>
      <c r="H4" s="106" t="s">
        <v>1247</v>
      </c>
      <c r="I4">
        <v>1973</v>
      </c>
      <c r="J4" s="106" t="s">
        <v>1255</v>
      </c>
      <c r="K4" s="106" t="s">
        <v>1249</v>
      </c>
      <c r="L4">
        <v>4195</v>
      </c>
      <c r="M4">
        <v>4210</v>
      </c>
      <c r="N4">
        <v>200</v>
      </c>
      <c r="O4" s="106" t="s">
        <v>1250</v>
      </c>
      <c r="P4">
        <v>0.81196958678394004</v>
      </c>
      <c r="Q4">
        <v>0.88233398332594704</v>
      </c>
      <c r="R4" s="106">
        <v>0.333550116396372</v>
      </c>
      <c r="S4" s="15">
        <v>5.1753039828494399E-2</v>
      </c>
      <c r="T4">
        <v>0.53181501802378495</v>
      </c>
      <c r="U4">
        <v>0.53181501802378495</v>
      </c>
      <c r="V4">
        <v>0.55238176679295103</v>
      </c>
      <c r="W4">
        <v>5.18</v>
      </c>
      <c r="X4">
        <v>19.48</v>
      </c>
      <c r="Y4">
        <v>842675</v>
      </c>
      <c r="Z4">
        <v>46815</v>
      </c>
      <c r="AA4">
        <v>2.62</v>
      </c>
      <c r="AB4">
        <v>18</v>
      </c>
      <c r="AC4">
        <v>15</v>
      </c>
      <c r="AD4">
        <v>3</v>
      </c>
      <c r="AE4">
        <v>83.33</v>
      </c>
      <c r="AF4">
        <v>13</v>
      </c>
      <c r="AG4">
        <v>10</v>
      </c>
      <c r="AH4">
        <v>1</v>
      </c>
      <c r="AI4">
        <v>7</v>
      </c>
    </row>
    <row r="5" spans="1:35" x14ac:dyDescent="0.2">
      <c r="A5" s="102">
        <v>1299</v>
      </c>
      <c r="B5">
        <v>3048</v>
      </c>
      <c r="C5" s="106" t="s">
        <v>1564</v>
      </c>
      <c r="D5" s="106" t="s">
        <v>1272</v>
      </c>
      <c r="E5">
        <v>1078</v>
      </c>
      <c r="F5">
        <v>1072</v>
      </c>
      <c r="G5">
        <v>1000</v>
      </c>
      <c r="H5" s="106" t="s">
        <v>1250</v>
      </c>
      <c r="I5">
        <v>4917</v>
      </c>
      <c r="J5" s="106" t="s">
        <v>1585</v>
      </c>
      <c r="K5" s="106" t="s">
        <v>1271</v>
      </c>
      <c r="L5">
        <v>2546</v>
      </c>
      <c r="M5">
        <v>2548</v>
      </c>
      <c r="N5">
        <v>400</v>
      </c>
      <c r="O5" s="106" t="s">
        <v>1247</v>
      </c>
      <c r="P5">
        <v>0.75320848234126203</v>
      </c>
      <c r="Q5">
        <v>0.847588800837344</v>
      </c>
      <c r="R5" s="106">
        <v>0.22078213629362101</v>
      </c>
      <c r="S5" s="15">
        <v>4.5446122945482503E-3</v>
      </c>
      <c r="T5">
        <v>-0.13760122961870699</v>
      </c>
      <c r="U5">
        <v>0.13760122961870699</v>
      </c>
      <c r="V5">
        <v>3.7933140181684803E-2</v>
      </c>
      <c r="W5">
        <v>-0.56000000000000005</v>
      </c>
      <c r="X5">
        <v>5.18</v>
      </c>
      <c r="Y5">
        <v>790160</v>
      </c>
      <c r="Z5">
        <v>35916</v>
      </c>
      <c r="AA5">
        <v>1.95</v>
      </c>
      <c r="AB5">
        <v>22</v>
      </c>
      <c r="AC5">
        <v>20</v>
      </c>
      <c r="AD5">
        <v>2</v>
      </c>
      <c r="AE5">
        <v>90.91</v>
      </c>
      <c r="AF5">
        <v>10</v>
      </c>
      <c r="AG5">
        <v>16</v>
      </c>
      <c r="AH5">
        <v>1</v>
      </c>
      <c r="AI5">
        <v>5</v>
      </c>
    </row>
    <row r="6" spans="1:35" x14ac:dyDescent="0.2">
      <c r="A6" s="102">
        <v>789</v>
      </c>
      <c r="B6">
        <v>4045</v>
      </c>
      <c r="C6" s="106" t="s">
        <v>1567</v>
      </c>
      <c r="D6" s="106" t="s">
        <v>1271</v>
      </c>
      <c r="E6">
        <v>1228</v>
      </c>
      <c r="F6">
        <v>1221</v>
      </c>
      <c r="G6">
        <v>900</v>
      </c>
      <c r="H6" s="106" t="s">
        <v>1247</v>
      </c>
      <c r="I6">
        <v>7186</v>
      </c>
      <c r="J6" s="106" t="s">
        <v>543</v>
      </c>
      <c r="K6" s="106" t="s">
        <v>1303</v>
      </c>
      <c r="L6">
        <v>419</v>
      </c>
      <c r="M6">
        <v>420</v>
      </c>
      <c r="N6">
        <v>2600</v>
      </c>
      <c r="O6" s="106" t="s">
        <v>1250</v>
      </c>
      <c r="P6">
        <v>0.740087438522809</v>
      </c>
      <c r="Q6">
        <v>0.88482984227154005</v>
      </c>
      <c r="R6" s="106">
        <v>0.27488053713070898</v>
      </c>
      <c r="S6" s="15">
        <v>6.1443227938904697E-3</v>
      </c>
      <c r="T6">
        <v>0.64561625920537502</v>
      </c>
      <c r="U6">
        <v>0.64561625920537502</v>
      </c>
      <c r="V6">
        <v>0.78905102186124199</v>
      </c>
      <c r="W6">
        <v>1.69</v>
      </c>
      <c r="X6">
        <v>0.63</v>
      </c>
      <c r="Y6">
        <v>748964</v>
      </c>
      <c r="Z6">
        <v>35665</v>
      </c>
      <c r="AA6">
        <v>1.71</v>
      </c>
      <c r="AB6">
        <v>21</v>
      </c>
      <c r="AC6">
        <v>19</v>
      </c>
      <c r="AD6">
        <v>2</v>
      </c>
      <c r="AE6">
        <v>90.48</v>
      </c>
      <c r="AF6">
        <v>12</v>
      </c>
      <c r="AG6">
        <v>13</v>
      </c>
      <c r="AH6">
        <v>2</v>
      </c>
      <c r="AI6">
        <v>6</v>
      </c>
    </row>
    <row r="7" spans="1:35" x14ac:dyDescent="0.2">
      <c r="A7" s="102">
        <v>1353</v>
      </c>
      <c r="B7">
        <v>2337</v>
      </c>
      <c r="C7" s="106" t="s">
        <v>1665</v>
      </c>
      <c r="D7" s="106" t="s">
        <v>1268</v>
      </c>
      <c r="E7">
        <v>396</v>
      </c>
      <c r="F7">
        <v>393</v>
      </c>
      <c r="G7">
        <v>2500</v>
      </c>
      <c r="H7" s="106" t="s">
        <v>1250</v>
      </c>
      <c r="I7">
        <v>9684</v>
      </c>
      <c r="J7" s="106" t="s">
        <v>1431</v>
      </c>
      <c r="K7" s="106" t="s">
        <v>1249</v>
      </c>
      <c r="L7">
        <v>4980</v>
      </c>
      <c r="M7">
        <v>4945</v>
      </c>
      <c r="N7">
        <v>200</v>
      </c>
      <c r="O7" s="106" t="s">
        <v>1247</v>
      </c>
      <c r="P7">
        <v>0.74304603586013795</v>
      </c>
      <c r="Q7">
        <v>0.84412138372507295</v>
      </c>
      <c r="R7" s="15">
        <v>0.118568754327677</v>
      </c>
      <c r="S7" s="15">
        <v>8.7175296073891601E-2</v>
      </c>
      <c r="T7">
        <v>-0.80941327627428605</v>
      </c>
      <c r="U7">
        <v>0.80941327627428605</v>
      </c>
      <c r="V7">
        <v>0.71510114487939602</v>
      </c>
      <c r="W7">
        <v>-3.26</v>
      </c>
      <c r="X7">
        <v>0.66</v>
      </c>
      <c r="Y7">
        <v>690536</v>
      </c>
      <c r="Z7">
        <v>31388</v>
      </c>
      <c r="AA7">
        <v>1.63</v>
      </c>
      <c r="AB7">
        <v>22</v>
      </c>
      <c r="AC7">
        <v>15</v>
      </c>
      <c r="AD7">
        <v>7</v>
      </c>
      <c r="AE7">
        <v>68.180000000000007</v>
      </c>
      <c r="AF7">
        <v>9</v>
      </c>
      <c r="AG7">
        <v>14</v>
      </c>
      <c r="AH7">
        <v>4</v>
      </c>
      <c r="AI7">
        <v>4</v>
      </c>
    </row>
    <row r="8" spans="1:35" x14ac:dyDescent="0.2">
      <c r="A8" s="102">
        <v>198</v>
      </c>
      <c r="B8">
        <v>4689</v>
      </c>
      <c r="C8" s="106" t="s">
        <v>1425</v>
      </c>
      <c r="D8" s="106" t="s">
        <v>1249</v>
      </c>
      <c r="E8">
        <v>423</v>
      </c>
      <c r="F8">
        <v>442</v>
      </c>
      <c r="G8">
        <v>2200</v>
      </c>
      <c r="H8" s="106" t="s">
        <v>1247</v>
      </c>
      <c r="I8">
        <v>6755</v>
      </c>
      <c r="J8" s="106" t="s">
        <v>528</v>
      </c>
      <c r="K8" s="106" t="s">
        <v>1252</v>
      </c>
      <c r="L8">
        <v>2412</v>
      </c>
      <c r="M8">
        <v>2414</v>
      </c>
      <c r="N8">
        <v>400</v>
      </c>
      <c r="O8" s="106" t="s">
        <v>1250</v>
      </c>
      <c r="P8">
        <v>0.87300668558301098</v>
      </c>
      <c r="Q8">
        <v>0.93036892960230599</v>
      </c>
      <c r="R8" s="15">
        <v>1.55014624186747E-2</v>
      </c>
      <c r="S8" s="15">
        <v>4.40409813533615E-2</v>
      </c>
      <c r="T8">
        <v>0.23833099648662101</v>
      </c>
      <c r="U8">
        <v>0.23833099648662101</v>
      </c>
      <c r="V8">
        <v>0.66341133244577999</v>
      </c>
      <c r="W8">
        <v>1.31</v>
      </c>
      <c r="X8">
        <v>0.7</v>
      </c>
      <c r="Y8">
        <v>689196</v>
      </c>
      <c r="Z8">
        <v>40541</v>
      </c>
      <c r="AA8">
        <v>1.98</v>
      </c>
      <c r="AB8">
        <v>17</v>
      </c>
      <c r="AC8">
        <v>13</v>
      </c>
      <c r="AD8">
        <v>4</v>
      </c>
      <c r="AE8">
        <v>76.47</v>
      </c>
      <c r="AF8">
        <v>10</v>
      </c>
      <c r="AG8">
        <v>10</v>
      </c>
      <c r="AH8">
        <v>2</v>
      </c>
      <c r="AI8">
        <v>5</v>
      </c>
    </row>
    <row r="9" spans="1:35" x14ac:dyDescent="0.2">
      <c r="A9" s="102">
        <v>1612</v>
      </c>
      <c r="B9">
        <v>3086</v>
      </c>
      <c r="C9" s="106" t="s">
        <v>619</v>
      </c>
      <c r="D9" s="106" t="s">
        <v>1272</v>
      </c>
      <c r="E9">
        <v>1290</v>
      </c>
      <c r="F9">
        <v>1287</v>
      </c>
      <c r="G9">
        <v>600</v>
      </c>
      <c r="H9" s="106" t="s">
        <v>1250</v>
      </c>
      <c r="I9">
        <v>6963</v>
      </c>
      <c r="J9" s="106" t="s">
        <v>2153</v>
      </c>
      <c r="K9" s="106" t="s">
        <v>1252</v>
      </c>
      <c r="L9">
        <v>8170</v>
      </c>
      <c r="M9">
        <v>8300</v>
      </c>
      <c r="N9">
        <v>100</v>
      </c>
      <c r="O9" s="106" t="s">
        <v>1247</v>
      </c>
      <c r="P9">
        <v>0.67315925637243501</v>
      </c>
      <c r="Q9">
        <v>0.82665882787998402</v>
      </c>
      <c r="R9" s="15">
        <v>0.398409708562249</v>
      </c>
      <c r="S9" s="106">
        <v>7.2945522740842803E-2</v>
      </c>
      <c r="T9">
        <v>-1.3050646643819299</v>
      </c>
      <c r="U9">
        <v>1.3050646643819299</v>
      </c>
      <c r="V9">
        <v>1.1604179082106501</v>
      </c>
      <c r="W9">
        <v>-5.47</v>
      </c>
      <c r="X9">
        <v>6.96</v>
      </c>
      <c r="Y9">
        <v>688243</v>
      </c>
      <c r="Z9">
        <v>40485</v>
      </c>
      <c r="AA9">
        <v>2.15</v>
      </c>
      <c r="AB9">
        <v>17</v>
      </c>
      <c r="AC9">
        <v>13</v>
      </c>
      <c r="AD9">
        <v>4</v>
      </c>
      <c r="AE9">
        <v>76.47</v>
      </c>
      <c r="AF9">
        <v>11</v>
      </c>
      <c r="AG9">
        <v>12</v>
      </c>
      <c r="AH9">
        <v>2</v>
      </c>
      <c r="AI9">
        <v>3</v>
      </c>
    </row>
    <row r="10" spans="1:35" x14ac:dyDescent="0.2">
      <c r="A10" s="102">
        <v>459</v>
      </c>
      <c r="B10">
        <v>4508</v>
      </c>
      <c r="C10" s="106" t="s">
        <v>220</v>
      </c>
      <c r="D10" s="106" t="s">
        <v>1269</v>
      </c>
      <c r="E10">
        <v>2007</v>
      </c>
      <c r="F10">
        <v>2009</v>
      </c>
      <c r="G10">
        <v>500</v>
      </c>
      <c r="H10" s="106" t="s">
        <v>1250</v>
      </c>
      <c r="I10">
        <v>8586</v>
      </c>
      <c r="J10" s="106" t="s">
        <v>1362</v>
      </c>
      <c r="K10" s="106" t="s">
        <v>1253</v>
      </c>
      <c r="L10">
        <v>3070</v>
      </c>
      <c r="M10">
        <v>3060</v>
      </c>
      <c r="N10">
        <v>300</v>
      </c>
      <c r="O10" s="106" t="s">
        <v>1247</v>
      </c>
      <c r="P10">
        <v>0.626753219742053</v>
      </c>
      <c r="Q10">
        <v>0.90720445234842095</v>
      </c>
      <c r="R10" s="106">
        <v>0.18604948316599501</v>
      </c>
      <c r="S10">
        <v>2.4665002199406601E-2</v>
      </c>
      <c r="T10">
        <v>-0.129025828022927</v>
      </c>
      <c r="U10">
        <v>0.129025828022927</v>
      </c>
      <c r="V10">
        <v>0.18654029801316699</v>
      </c>
      <c r="W10">
        <v>-1.42</v>
      </c>
      <c r="X10">
        <v>9.42</v>
      </c>
      <c r="Y10">
        <v>673724</v>
      </c>
      <c r="Z10">
        <v>44915</v>
      </c>
      <c r="AA10">
        <v>2.23</v>
      </c>
      <c r="AB10">
        <v>15</v>
      </c>
      <c r="AC10">
        <v>9</v>
      </c>
      <c r="AD10">
        <v>6</v>
      </c>
      <c r="AE10">
        <v>60</v>
      </c>
      <c r="AF10">
        <v>13</v>
      </c>
      <c r="AG10">
        <v>6</v>
      </c>
      <c r="AH10">
        <v>3</v>
      </c>
      <c r="AI10">
        <v>6</v>
      </c>
    </row>
    <row r="11" spans="1:35" x14ac:dyDescent="0.2">
      <c r="A11" s="102">
        <v>1791</v>
      </c>
      <c r="B11">
        <v>2730</v>
      </c>
      <c r="C11" s="106" t="s">
        <v>604</v>
      </c>
      <c r="D11" s="106" t="s">
        <v>1272</v>
      </c>
      <c r="E11">
        <v>1007</v>
      </c>
      <c r="F11">
        <v>1001</v>
      </c>
      <c r="G11">
        <v>1000</v>
      </c>
      <c r="H11" s="106" t="s">
        <v>1250</v>
      </c>
      <c r="I11">
        <v>4205</v>
      </c>
      <c r="J11" s="106" t="s">
        <v>1402</v>
      </c>
      <c r="K11" s="106" t="s">
        <v>1271</v>
      </c>
      <c r="L11">
        <v>1221</v>
      </c>
      <c r="M11">
        <v>1225</v>
      </c>
      <c r="N11">
        <v>800</v>
      </c>
      <c r="O11" s="106" t="s">
        <v>1247</v>
      </c>
      <c r="P11">
        <v>0.82871130827781903</v>
      </c>
      <c r="Q11">
        <v>0.81213802465921603</v>
      </c>
      <c r="R11" s="15">
        <v>0.188495828024139</v>
      </c>
      <c r="S11" s="15">
        <v>6.9964139055500293E-2</v>
      </c>
      <c r="T11">
        <v>-1.9747483397054799</v>
      </c>
      <c r="U11">
        <v>1.9747483397054799</v>
      </c>
      <c r="V11">
        <v>1.2378644322896999</v>
      </c>
      <c r="W11">
        <v>-7.27</v>
      </c>
      <c r="X11">
        <v>2.14</v>
      </c>
      <c r="Y11">
        <v>669421</v>
      </c>
      <c r="Z11">
        <v>33471</v>
      </c>
      <c r="AA11">
        <v>1.62</v>
      </c>
      <c r="AB11">
        <v>20</v>
      </c>
      <c r="AC11">
        <v>13</v>
      </c>
      <c r="AD11">
        <v>7</v>
      </c>
      <c r="AE11">
        <v>65</v>
      </c>
      <c r="AF11">
        <v>10</v>
      </c>
      <c r="AG11">
        <v>11</v>
      </c>
      <c r="AH11">
        <v>5</v>
      </c>
      <c r="AI11">
        <v>4</v>
      </c>
    </row>
    <row r="12" spans="1:35" x14ac:dyDescent="0.2">
      <c r="A12" s="102">
        <v>334</v>
      </c>
      <c r="B12">
        <v>6465</v>
      </c>
      <c r="C12" s="106" t="s">
        <v>434</v>
      </c>
      <c r="D12" s="106" t="s">
        <v>1259</v>
      </c>
      <c r="E12">
        <v>10430</v>
      </c>
      <c r="F12">
        <v>10310</v>
      </c>
      <c r="G12">
        <v>100</v>
      </c>
      <c r="H12" s="106" t="s">
        <v>1250</v>
      </c>
      <c r="I12">
        <v>6967</v>
      </c>
      <c r="J12" s="106" t="s">
        <v>774</v>
      </c>
      <c r="K12" s="106" t="s">
        <v>1252</v>
      </c>
      <c r="L12">
        <v>1370</v>
      </c>
      <c r="M12">
        <v>1384</v>
      </c>
      <c r="N12">
        <v>700</v>
      </c>
      <c r="O12" s="106" t="s">
        <v>1247</v>
      </c>
      <c r="P12">
        <v>0.71633001207531799</v>
      </c>
      <c r="Q12">
        <v>0.91616658035863996</v>
      </c>
      <c r="R12" s="106">
        <v>0.42046111185102297</v>
      </c>
      <c r="S12" s="106">
        <v>7.8657298954737595E-2</v>
      </c>
      <c r="T12">
        <v>-1.06308589544275</v>
      </c>
      <c r="U12">
        <v>1.06308589544275</v>
      </c>
      <c r="V12">
        <v>0.65871853282729198</v>
      </c>
      <c r="W12">
        <v>-8.3000000000000007</v>
      </c>
      <c r="X12">
        <v>6.03</v>
      </c>
      <c r="Y12">
        <v>667246</v>
      </c>
      <c r="Z12">
        <v>39250</v>
      </c>
      <c r="AA12">
        <v>2.2200000000000002</v>
      </c>
      <c r="AB12">
        <v>17</v>
      </c>
      <c r="AC12">
        <v>12</v>
      </c>
      <c r="AD12">
        <v>5</v>
      </c>
      <c r="AE12">
        <v>70.59</v>
      </c>
      <c r="AF12">
        <v>11</v>
      </c>
      <c r="AG12">
        <v>10</v>
      </c>
      <c r="AH12">
        <v>1</v>
      </c>
      <c r="AI12">
        <v>6</v>
      </c>
    </row>
    <row r="13" spans="1:35" x14ac:dyDescent="0.2">
      <c r="A13" s="102">
        <v>1669</v>
      </c>
      <c r="B13">
        <v>1721</v>
      </c>
      <c r="C13" s="106" t="s">
        <v>1944</v>
      </c>
      <c r="D13" s="106" t="s">
        <v>1257</v>
      </c>
      <c r="E13">
        <v>2899</v>
      </c>
      <c r="F13">
        <v>2855</v>
      </c>
      <c r="G13">
        <v>300</v>
      </c>
      <c r="H13" s="106" t="s">
        <v>1250</v>
      </c>
      <c r="I13">
        <v>6481</v>
      </c>
      <c r="J13" s="106" t="s">
        <v>1668</v>
      </c>
      <c r="K13" s="106" t="s">
        <v>1259</v>
      </c>
      <c r="L13">
        <v>2761</v>
      </c>
      <c r="M13">
        <v>2755</v>
      </c>
      <c r="N13">
        <v>300</v>
      </c>
      <c r="O13" s="106" t="s">
        <v>1247</v>
      </c>
      <c r="P13">
        <v>0.72255410273850895</v>
      </c>
      <c r="Q13">
        <v>0.82251269009563699</v>
      </c>
      <c r="R13" s="106">
        <v>0.101131156705624</v>
      </c>
      <c r="S13" s="106">
        <v>1.2385145417170699E-2</v>
      </c>
      <c r="T13">
        <v>-0.49724353977033903</v>
      </c>
      <c r="U13">
        <v>0.49724353977033903</v>
      </c>
      <c r="V13">
        <v>9.9796617615184602E-2</v>
      </c>
      <c r="W13">
        <v>-1.69</v>
      </c>
      <c r="X13">
        <v>3.5</v>
      </c>
      <c r="Y13">
        <v>665986</v>
      </c>
      <c r="Z13">
        <v>47570</v>
      </c>
      <c r="AA13">
        <v>2.67</v>
      </c>
      <c r="AB13">
        <v>14</v>
      </c>
      <c r="AC13">
        <v>13</v>
      </c>
      <c r="AD13">
        <v>1</v>
      </c>
      <c r="AE13">
        <v>92.86</v>
      </c>
      <c r="AF13">
        <v>9</v>
      </c>
      <c r="AG13">
        <v>12</v>
      </c>
      <c r="AH13">
        <v>1</v>
      </c>
      <c r="AI13">
        <v>1</v>
      </c>
    </row>
    <row r="14" spans="1:35" x14ac:dyDescent="0.2">
      <c r="A14" s="102">
        <v>1152</v>
      </c>
      <c r="B14">
        <v>1883</v>
      </c>
      <c r="C14" s="106" t="s">
        <v>1432</v>
      </c>
      <c r="D14" s="106" t="s">
        <v>1257</v>
      </c>
      <c r="E14">
        <v>3495</v>
      </c>
      <c r="F14">
        <v>3390</v>
      </c>
      <c r="G14">
        <v>300</v>
      </c>
      <c r="H14" s="106" t="s">
        <v>1247</v>
      </c>
      <c r="I14">
        <v>3387</v>
      </c>
      <c r="J14" s="106" t="s">
        <v>636</v>
      </c>
      <c r="K14" s="106" t="s">
        <v>1272</v>
      </c>
      <c r="L14">
        <v>2237</v>
      </c>
      <c r="M14">
        <v>2129</v>
      </c>
      <c r="N14">
        <v>500</v>
      </c>
      <c r="O14" s="106" t="s">
        <v>1250</v>
      </c>
      <c r="P14">
        <v>0.84654896755882303</v>
      </c>
      <c r="Q14">
        <v>0.85757166986003897</v>
      </c>
      <c r="R14" s="106">
        <v>6.1193801832210203E-2</v>
      </c>
      <c r="S14" s="106">
        <v>2.4726538671970701E-2</v>
      </c>
      <c r="T14">
        <v>1.1954201117123899</v>
      </c>
      <c r="U14">
        <v>1.1954201117123899</v>
      </c>
      <c r="V14">
        <v>0.58729810545126804</v>
      </c>
      <c r="W14">
        <v>9.74</v>
      </c>
      <c r="X14">
        <v>4.67</v>
      </c>
      <c r="Y14">
        <v>653638</v>
      </c>
      <c r="Z14">
        <v>32682</v>
      </c>
      <c r="AA14">
        <v>1.66</v>
      </c>
      <c r="AB14">
        <v>20</v>
      </c>
      <c r="AC14">
        <v>13</v>
      </c>
      <c r="AD14">
        <v>7</v>
      </c>
      <c r="AE14">
        <v>65</v>
      </c>
      <c r="AF14">
        <v>10</v>
      </c>
      <c r="AG14">
        <v>8</v>
      </c>
      <c r="AH14">
        <v>6</v>
      </c>
      <c r="AI14">
        <v>6</v>
      </c>
    </row>
    <row r="15" spans="1:35" x14ac:dyDescent="0.2">
      <c r="A15" s="102">
        <v>1160</v>
      </c>
      <c r="B15">
        <v>3291</v>
      </c>
      <c r="C15" s="106" t="s">
        <v>56</v>
      </c>
      <c r="D15" s="106" t="s">
        <v>1268</v>
      </c>
      <c r="E15">
        <v>1629</v>
      </c>
      <c r="F15">
        <v>1631</v>
      </c>
      <c r="G15">
        <v>500</v>
      </c>
      <c r="H15" s="106" t="s">
        <v>1250</v>
      </c>
      <c r="I15">
        <v>7278</v>
      </c>
      <c r="J15" s="106" t="s">
        <v>43</v>
      </c>
      <c r="K15" s="106" t="s">
        <v>1264</v>
      </c>
      <c r="L15">
        <v>2227</v>
      </c>
      <c r="M15">
        <v>2223</v>
      </c>
      <c r="N15">
        <v>400</v>
      </c>
      <c r="O15" s="106" t="s">
        <v>1247</v>
      </c>
      <c r="P15">
        <v>0.70979345555560402</v>
      </c>
      <c r="Q15">
        <v>0.85673620663856898</v>
      </c>
      <c r="R15" s="15">
        <v>0.130843982019927</v>
      </c>
      <c r="S15" s="106">
        <v>5.23193984474215E-3</v>
      </c>
      <c r="T15">
        <v>-1.35610402719118</v>
      </c>
      <c r="U15">
        <v>1.35610402719118</v>
      </c>
      <c r="V15">
        <v>1.49375006213404</v>
      </c>
      <c r="W15">
        <v>-6.28</v>
      </c>
      <c r="X15">
        <v>8.2899999999999991</v>
      </c>
      <c r="Y15">
        <v>631874</v>
      </c>
      <c r="Z15">
        <v>33257</v>
      </c>
      <c r="AA15">
        <v>1.65</v>
      </c>
      <c r="AB15">
        <v>19</v>
      </c>
      <c r="AC15">
        <v>14</v>
      </c>
      <c r="AD15">
        <v>5</v>
      </c>
      <c r="AE15">
        <v>73.680000000000007</v>
      </c>
      <c r="AF15">
        <v>12</v>
      </c>
      <c r="AG15">
        <v>10</v>
      </c>
      <c r="AH15">
        <v>2</v>
      </c>
      <c r="AI15">
        <v>7</v>
      </c>
    </row>
    <row r="16" spans="1:35" x14ac:dyDescent="0.2">
      <c r="A16" s="102">
        <v>1142</v>
      </c>
      <c r="B16">
        <v>4185</v>
      </c>
      <c r="C16" s="106" t="s">
        <v>1662</v>
      </c>
      <c r="D16" s="106" t="s">
        <v>1271</v>
      </c>
      <c r="E16">
        <v>2140</v>
      </c>
      <c r="F16">
        <v>2167</v>
      </c>
      <c r="G16">
        <v>500</v>
      </c>
      <c r="H16" s="106" t="s">
        <v>1247</v>
      </c>
      <c r="I16">
        <v>8804</v>
      </c>
      <c r="J16" s="106" t="s">
        <v>905</v>
      </c>
      <c r="K16" s="106" t="s">
        <v>1268</v>
      </c>
      <c r="L16">
        <v>1713</v>
      </c>
      <c r="M16">
        <v>1697</v>
      </c>
      <c r="N16">
        <v>600</v>
      </c>
      <c r="O16" s="106" t="s">
        <v>1250</v>
      </c>
      <c r="P16">
        <v>0.53440677043316198</v>
      </c>
      <c r="Q16">
        <v>0.85822105400136395</v>
      </c>
      <c r="R16" s="106">
        <v>8.3830908650275496E-2</v>
      </c>
      <c r="S16" s="106">
        <v>8.3310749579613902E-2</v>
      </c>
      <c r="T16">
        <v>0.87028706357690999</v>
      </c>
      <c r="U16">
        <v>0.87028706357690999</v>
      </c>
      <c r="V16">
        <v>0.205020616171457</v>
      </c>
      <c r="W16">
        <v>4.8</v>
      </c>
      <c r="X16">
        <v>6.03</v>
      </c>
      <c r="Y16">
        <v>630159</v>
      </c>
      <c r="Z16">
        <v>39385</v>
      </c>
      <c r="AA16">
        <v>2.0299999999999998</v>
      </c>
      <c r="AB16">
        <v>16</v>
      </c>
      <c r="AC16">
        <v>11</v>
      </c>
      <c r="AD16">
        <v>5</v>
      </c>
      <c r="AE16">
        <v>68.75</v>
      </c>
      <c r="AF16">
        <v>12</v>
      </c>
      <c r="AG16">
        <v>10</v>
      </c>
      <c r="AH16">
        <v>3</v>
      </c>
      <c r="AI16">
        <v>3</v>
      </c>
    </row>
    <row r="17" spans="1:35" x14ac:dyDescent="0.2">
      <c r="A17" s="102">
        <v>1929</v>
      </c>
      <c r="B17">
        <v>3397</v>
      </c>
      <c r="C17" s="106" t="s">
        <v>638</v>
      </c>
      <c r="D17" s="106" t="s">
        <v>1272</v>
      </c>
      <c r="E17">
        <v>2735</v>
      </c>
      <c r="F17">
        <v>2810</v>
      </c>
      <c r="G17">
        <v>300</v>
      </c>
      <c r="H17" s="106" t="s">
        <v>1247</v>
      </c>
      <c r="I17">
        <v>6845</v>
      </c>
      <c r="J17" s="106" t="s">
        <v>1482</v>
      </c>
      <c r="K17" s="106" t="s">
        <v>1252</v>
      </c>
      <c r="L17">
        <v>2936</v>
      </c>
      <c r="M17">
        <v>2952</v>
      </c>
      <c r="N17">
        <v>300</v>
      </c>
      <c r="O17" s="106" t="s">
        <v>1250</v>
      </c>
      <c r="P17">
        <v>0.51952144893456498</v>
      </c>
      <c r="Q17">
        <v>0.80081286442657196</v>
      </c>
      <c r="R17" s="15">
        <v>0.41018508012545202</v>
      </c>
      <c r="S17" s="15">
        <v>8.6336559995919507E-2</v>
      </c>
      <c r="T17">
        <v>1.1910135257816299</v>
      </c>
      <c r="U17">
        <v>1.1910135257816299</v>
      </c>
      <c r="V17">
        <v>0.82264563001901603</v>
      </c>
      <c r="W17">
        <v>6.46</v>
      </c>
      <c r="X17">
        <v>4.8099999999999996</v>
      </c>
      <c r="Y17">
        <v>629911</v>
      </c>
      <c r="Z17">
        <v>39369</v>
      </c>
      <c r="AA17">
        <v>1.9</v>
      </c>
      <c r="AB17">
        <v>16</v>
      </c>
      <c r="AC17">
        <v>11</v>
      </c>
      <c r="AD17">
        <v>5</v>
      </c>
      <c r="AE17">
        <v>68.75</v>
      </c>
      <c r="AF17">
        <v>9</v>
      </c>
      <c r="AG17">
        <v>8</v>
      </c>
      <c r="AH17">
        <v>4</v>
      </c>
      <c r="AI17">
        <v>4</v>
      </c>
    </row>
    <row r="18" spans="1:35" x14ac:dyDescent="0.2">
      <c r="A18" s="102">
        <v>881</v>
      </c>
      <c r="B18">
        <v>3291</v>
      </c>
      <c r="C18" s="106" t="s">
        <v>56</v>
      </c>
      <c r="D18" s="106" t="s">
        <v>1268</v>
      </c>
      <c r="E18">
        <v>1629</v>
      </c>
      <c r="F18">
        <v>1631</v>
      </c>
      <c r="G18">
        <v>600</v>
      </c>
      <c r="H18" s="106" t="s">
        <v>1250</v>
      </c>
      <c r="I18">
        <v>9072</v>
      </c>
      <c r="J18" s="106" t="s">
        <v>1367</v>
      </c>
      <c r="K18" s="106" t="s">
        <v>1368</v>
      </c>
      <c r="L18">
        <v>2406</v>
      </c>
      <c r="M18">
        <v>2397</v>
      </c>
      <c r="N18">
        <v>400</v>
      </c>
      <c r="O18" s="106" t="s">
        <v>1247</v>
      </c>
      <c r="P18">
        <v>0.88585750822240195</v>
      </c>
      <c r="Q18">
        <v>0.87812116645334004</v>
      </c>
      <c r="R18" s="15">
        <v>4.66888279636265E-2</v>
      </c>
      <c r="S18" s="15">
        <v>7.7533220541333003E-3</v>
      </c>
      <c r="T18">
        <v>-1.20033637853429</v>
      </c>
      <c r="U18">
        <v>1.20033637853429</v>
      </c>
      <c r="V18">
        <v>1.4031632160232601</v>
      </c>
      <c r="W18">
        <v>-3.64</v>
      </c>
      <c r="X18">
        <v>2.0699999999999998</v>
      </c>
      <c r="Y18">
        <v>625573</v>
      </c>
      <c r="Z18">
        <v>44684</v>
      </c>
      <c r="AA18">
        <v>2.37</v>
      </c>
      <c r="AB18">
        <v>14</v>
      </c>
      <c r="AC18">
        <v>13</v>
      </c>
      <c r="AD18">
        <v>1</v>
      </c>
      <c r="AE18">
        <v>92.86</v>
      </c>
      <c r="AF18">
        <v>12</v>
      </c>
      <c r="AG18">
        <v>9</v>
      </c>
      <c r="AH18">
        <v>0</v>
      </c>
      <c r="AI18">
        <v>5</v>
      </c>
    </row>
    <row r="19" spans="1:35" x14ac:dyDescent="0.2">
      <c r="A19" s="102">
        <v>51</v>
      </c>
      <c r="B19">
        <v>5393</v>
      </c>
      <c r="C19" s="106" t="s">
        <v>233</v>
      </c>
      <c r="D19" s="106" t="s">
        <v>1246</v>
      </c>
      <c r="E19">
        <v>2531</v>
      </c>
      <c r="F19">
        <v>2570</v>
      </c>
      <c r="G19">
        <v>400</v>
      </c>
      <c r="H19" s="106" t="s">
        <v>1250</v>
      </c>
      <c r="I19">
        <v>8253</v>
      </c>
      <c r="J19" s="106" t="s">
        <v>527</v>
      </c>
      <c r="K19" s="106" t="s">
        <v>1253</v>
      </c>
      <c r="L19">
        <v>1841</v>
      </c>
      <c r="M19">
        <v>1816</v>
      </c>
      <c r="N19">
        <v>600</v>
      </c>
      <c r="O19" s="106" t="s">
        <v>1247</v>
      </c>
      <c r="P19">
        <v>0.55952279417459805</v>
      </c>
      <c r="Q19">
        <v>0.95526990615412199</v>
      </c>
      <c r="R19" s="15">
        <v>0.33401027565456298</v>
      </c>
      <c r="S19">
        <v>9.6245321655326704E-2</v>
      </c>
      <c r="T19">
        <v>-0.73852316024267395</v>
      </c>
      <c r="U19">
        <v>0.73852316024267395</v>
      </c>
      <c r="V19">
        <v>1.37049300420124</v>
      </c>
      <c r="W19">
        <v>-2.2799999999999998</v>
      </c>
      <c r="X19">
        <v>5.99</v>
      </c>
      <c r="Y19">
        <v>624334</v>
      </c>
      <c r="Z19">
        <v>36726</v>
      </c>
      <c r="AA19">
        <v>1.86</v>
      </c>
      <c r="AB19">
        <v>17</v>
      </c>
      <c r="AC19">
        <v>14</v>
      </c>
      <c r="AD19">
        <v>3</v>
      </c>
      <c r="AE19">
        <v>82.35</v>
      </c>
      <c r="AF19">
        <v>11</v>
      </c>
      <c r="AG19">
        <v>10</v>
      </c>
      <c r="AH19">
        <v>1</v>
      </c>
      <c r="AI19">
        <v>6</v>
      </c>
    </row>
    <row r="20" spans="1:35" x14ac:dyDescent="0.2">
      <c r="A20" s="102">
        <v>1421</v>
      </c>
      <c r="B20">
        <v>7867</v>
      </c>
      <c r="C20" s="106" t="s">
        <v>1671</v>
      </c>
      <c r="D20" s="106" t="s">
        <v>1270</v>
      </c>
      <c r="E20">
        <v>1054</v>
      </c>
      <c r="F20">
        <v>1043</v>
      </c>
      <c r="G20">
        <v>1000</v>
      </c>
      <c r="H20" s="106" t="s">
        <v>1250</v>
      </c>
      <c r="I20">
        <v>9928</v>
      </c>
      <c r="J20" s="106" t="s">
        <v>1061</v>
      </c>
      <c r="K20" s="106" t="s">
        <v>1249</v>
      </c>
      <c r="L20">
        <v>2650</v>
      </c>
      <c r="M20">
        <v>2655</v>
      </c>
      <c r="N20">
        <v>400</v>
      </c>
      <c r="O20" s="106" t="s">
        <v>1247</v>
      </c>
      <c r="P20">
        <v>0.81020621585187103</v>
      </c>
      <c r="Q20">
        <v>0.84028263842860396</v>
      </c>
      <c r="R20">
        <v>0.39498233834818203</v>
      </c>
      <c r="S20">
        <v>1.7722585069179699E-4</v>
      </c>
      <c r="T20">
        <v>-0.44587995483141801</v>
      </c>
      <c r="U20">
        <v>0.44587995483141801</v>
      </c>
      <c r="V20">
        <v>9.0536211852436599E-2</v>
      </c>
      <c r="W20">
        <v>-2.09</v>
      </c>
      <c r="X20">
        <v>1.79</v>
      </c>
      <c r="Y20">
        <v>623523</v>
      </c>
      <c r="Z20">
        <v>38970</v>
      </c>
      <c r="AA20">
        <v>2.0699999999999998</v>
      </c>
      <c r="AB20">
        <v>16</v>
      </c>
      <c r="AC20">
        <v>11</v>
      </c>
      <c r="AD20">
        <v>5</v>
      </c>
      <c r="AE20">
        <v>68.75</v>
      </c>
      <c r="AF20">
        <v>10</v>
      </c>
      <c r="AG20">
        <v>10</v>
      </c>
      <c r="AH20">
        <v>3</v>
      </c>
      <c r="AI20">
        <v>3</v>
      </c>
    </row>
    <row r="21" spans="1:35" x14ac:dyDescent="0.2">
      <c r="A21" s="102">
        <v>1545</v>
      </c>
      <c r="B21">
        <v>1662</v>
      </c>
      <c r="C21" s="106" t="s">
        <v>564</v>
      </c>
      <c r="D21" s="106" t="s">
        <v>1459</v>
      </c>
      <c r="E21">
        <v>2785</v>
      </c>
      <c r="F21">
        <v>2766</v>
      </c>
      <c r="G21">
        <v>300</v>
      </c>
      <c r="H21" s="106" t="s">
        <v>1247</v>
      </c>
      <c r="I21">
        <v>9468</v>
      </c>
      <c r="J21" s="106" t="s">
        <v>1248</v>
      </c>
      <c r="K21" s="106" t="s">
        <v>1249</v>
      </c>
      <c r="L21">
        <v>1630</v>
      </c>
      <c r="M21">
        <v>1629</v>
      </c>
      <c r="N21">
        <v>500</v>
      </c>
      <c r="O21" s="106" t="s">
        <v>1250</v>
      </c>
      <c r="P21">
        <v>0.68834501228758305</v>
      </c>
      <c r="Q21">
        <v>0.83199141081053296</v>
      </c>
      <c r="R21">
        <v>0.30103727718317003</v>
      </c>
      <c r="S21" s="106">
        <v>7.9522714447655005E-2</v>
      </c>
      <c r="T21">
        <v>0.52615777395810304</v>
      </c>
      <c r="U21">
        <v>0.52615777395810304</v>
      </c>
      <c r="V21">
        <v>0.52783969542297404</v>
      </c>
      <c r="W21">
        <v>4.8899999999999997</v>
      </c>
      <c r="X21">
        <v>1.84</v>
      </c>
      <c r="Y21">
        <v>623513</v>
      </c>
      <c r="Z21">
        <v>31176</v>
      </c>
      <c r="AA21">
        <v>1.69</v>
      </c>
      <c r="AB21">
        <v>20</v>
      </c>
      <c r="AC21">
        <v>13</v>
      </c>
      <c r="AD21">
        <v>7</v>
      </c>
      <c r="AE21">
        <v>65</v>
      </c>
      <c r="AF21">
        <v>10</v>
      </c>
      <c r="AG21">
        <v>9</v>
      </c>
      <c r="AH21">
        <v>4</v>
      </c>
      <c r="AI21">
        <v>7</v>
      </c>
    </row>
    <row r="22" spans="1:35" x14ac:dyDescent="0.2">
      <c r="A22" s="102">
        <v>1884</v>
      </c>
      <c r="B22">
        <v>4208</v>
      </c>
      <c r="C22" s="106" t="s">
        <v>1440</v>
      </c>
      <c r="D22" s="106" t="s">
        <v>1271</v>
      </c>
      <c r="E22">
        <v>2170</v>
      </c>
      <c r="F22">
        <v>2169</v>
      </c>
      <c r="G22">
        <v>500</v>
      </c>
      <c r="H22" s="106" t="s">
        <v>1250</v>
      </c>
      <c r="I22">
        <v>7984</v>
      </c>
      <c r="J22" s="106" t="s">
        <v>825</v>
      </c>
      <c r="K22" s="106" t="s">
        <v>1270</v>
      </c>
      <c r="L22">
        <v>1580</v>
      </c>
      <c r="M22">
        <v>1594</v>
      </c>
      <c r="N22">
        <v>700</v>
      </c>
      <c r="O22" s="106" t="s">
        <v>1247</v>
      </c>
      <c r="P22">
        <v>0.79969152454467396</v>
      </c>
      <c r="Q22">
        <v>0.80539883205624097</v>
      </c>
      <c r="R22" s="106">
        <v>0.127402131286667</v>
      </c>
      <c r="S22" s="106">
        <v>8.1023388524825601E-2</v>
      </c>
      <c r="T22">
        <v>-1.4400443735502999</v>
      </c>
      <c r="U22">
        <v>1.4400443735502999</v>
      </c>
      <c r="V22">
        <v>1.41808918963171</v>
      </c>
      <c r="W22">
        <v>-4.07</v>
      </c>
      <c r="X22">
        <v>2.89</v>
      </c>
      <c r="Y22">
        <v>618420</v>
      </c>
      <c r="Z22">
        <v>36378</v>
      </c>
      <c r="AA22">
        <v>1.86</v>
      </c>
      <c r="AB22">
        <v>17</v>
      </c>
      <c r="AC22">
        <v>14</v>
      </c>
      <c r="AD22">
        <v>3</v>
      </c>
      <c r="AE22">
        <v>82.35</v>
      </c>
      <c r="AF22">
        <v>14</v>
      </c>
      <c r="AG22">
        <v>11</v>
      </c>
      <c r="AH22">
        <v>1</v>
      </c>
      <c r="AI22">
        <v>5</v>
      </c>
    </row>
    <row r="23" spans="1:35" x14ac:dyDescent="0.2">
      <c r="A23" s="102">
        <v>905</v>
      </c>
      <c r="B23">
        <v>3865</v>
      </c>
      <c r="C23" s="106" t="s">
        <v>1197</v>
      </c>
      <c r="D23" s="106" t="s">
        <v>1463</v>
      </c>
      <c r="E23">
        <v>489</v>
      </c>
      <c r="F23">
        <v>492</v>
      </c>
      <c r="G23">
        <v>2100</v>
      </c>
      <c r="H23" s="106" t="s">
        <v>1250</v>
      </c>
      <c r="I23">
        <v>5301</v>
      </c>
      <c r="J23" s="106" t="s">
        <v>701</v>
      </c>
      <c r="K23" s="106" t="s">
        <v>1246</v>
      </c>
      <c r="L23">
        <v>1020</v>
      </c>
      <c r="M23">
        <v>1016</v>
      </c>
      <c r="N23">
        <v>1000</v>
      </c>
      <c r="O23" s="106" t="s">
        <v>1247</v>
      </c>
      <c r="P23">
        <v>0.84576840142383003</v>
      </c>
      <c r="Q23">
        <v>0.87579773994816401</v>
      </c>
      <c r="R23" s="106">
        <v>0.21687167078417399</v>
      </c>
      <c r="S23" s="106">
        <v>5.7058156465543798E-3</v>
      </c>
      <c r="T23">
        <v>-2.2582325552670901</v>
      </c>
      <c r="U23">
        <v>2.2582325552670901</v>
      </c>
      <c r="V23">
        <v>2.4179235705102999</v>
      </c>
      <c r="W23">
        <v>-6.9</v>
      </c>
      <c r="X23">
        <v>1.69</v>
      </c>
      <c r="Y23">
        <v>603892</v>
      </c>
      <c r="Z23">
        <v>30195</v>
      </c>
      <c r="AA23">
        <v>1.5</v>
      </c>
      <c r="AB23">
        <v>20</v>
      </c>
      <c r="AC23">
        <v>14</v>
      </c>
      <c r="AD23">
        <v>6</v>
      </c>
      <c r="AE23">
        <v>70</v>
      </c>
      <c r="AF23">
        <v>7</v>
      </c>
      <c r="AG23">
        <v>13</v>
      </c>
      <c r="AH23">
        <v>6</v>
      </c>
      <c r="AI23">
        <v>1</v>
      </c>
    </row>
    <row r="24" spans="1:35" x14ac:dyDescent="0.2">
      <c r="A24" s="102">
        <v>1143</v>
      </c>
      <c r="B24">
        <v>1719</v>
      </c>
      <c r="C24" s="106" t="s">
        <v>545</v>
      </c>
      <c r="D24" s="106" t="s">
        <v>1257</v>
      </c>
      <c r="E24">
        <v>863</v>
      </c>
      <c r="F24">
        <v>862</v>
      </c>
      <c r="G24">
        <v>1200</v>
      </c>
      <c r="H24" s="106" t="s">
        <v>1247</v>
      </c>
      <c r="I24">
        <v>3086</v>
      </c>
      <c r="J24" s="106" t="s">
        <v>619</v>
      </c>
      <c r="K24" s="106" t="s">
        <v>1272</v>
      </c>
      <c r="L24">
        <v>1290</v>
      </c>
      <c r="M24">
        <v>1287</v>
      </c>
      <c r="N24">
        <v>800</v>
      </c>
      <c r="O24" s="106" t="s">
        <v>1250</v>
      </c>
      <c r="P24">
        <v>0.69305205049714602</v>
      </c>
      <c r="Q24">
        <v>0.85818953575853396</v>
      </c>
      <c r="R24" s="106">
        <v>0.42031532271538202</v>
      </c>
      <c r="S24">
        <v>4.7014850365338298E-2</v>
      </c>
      <c r="T24">
        <v>0.960329497062268</v>
      </c>
      <c r="U24">
        <v>0.960329497062268</v>
      </c>
      <c r="V24">
        <v>0.85587228467629195</v>
      </c>
      <c r="W24">
        <v>3.99</v>
      </c>
      <c r="X24">
        <v>0.47</v>
      </c>
      <c r="Y24">
        <v>603429</v>
      </c>
      <c r="Z24">
        <v>31759</v>
      </c>
      <c r="AA24">
        <v>1.53</v>
      </c>
      <c r="AB24">
        <v>19</v>
      </c>
      <c r="AC24">
        <v>15</v>
      </c>
      <c r="AD24">
        <v>4</v>
      </c>
      <c r="AE24">
        <v>78.95</v>
      </c>
      <c r="AF24">
        <v>13</v>
      </c>
      <c r="AG24">
        <v>11</v>
      </c>
      <c r="AH24">
        <v>2</v>
      </c>
      <c r="AI24">
        <v>6</v>
      </c>
    </row>
    <row r="25" spans="1:35" x14ac:dyDescent="0.2">
      <c r="A25" s="102">
        <v>939</v>
      </c>
      <c r="B25">
        <v>7189</v>
      </c>
      <c r="C25" s="106" t="s">
        <v>42</v>
      </c>
      <c r="D25" s="106" t="s">
        <v>1303</v>
      </c>
      <c r="E25">
        <v>681</v>
      </c>
      <c r="F25">
        <v>679</v>
      </c>
      <c r="G25">
        <v>1300</v>
      </c>
      <c r="H25" s="106" t="s">
        <v>1250</v>
      </c>
      <c r="I25">
        <v>7278</v>
      </c>
      <c r="J25" s="106" t="s">
        <v>43</v>
      </c>
      <c r="K25" s="106" t="s">
        <v>1264</v>
      </c>
      <c r="L25">
        <v>2227</v>
      </c>
      <c r="M25">
        <v>2223</v>
      </c>
      <c r="N25">
        <v>400</v>
      </c>
      <c r="O25" s="106" t="s">
        <v>1247</v>
      </c>
      <c r="P25">
        <v>0.96035758058235698</v>
      </c>
      <c r="Q25">
        <v>0.873574581345685</v>
      </c>
      <c r="R25" s="15">
        <v>3.3815260751418802E-2</v>
      </c>
      <c r="S25" s="106">
        <v>9.4420703589332106E-2</v>
      </c>
      <c r="T25">
        <v>-1.9741931033529301</v>
      </c>
      <c r="U25">
        <v>1.9741931033529301</v>
      </c>
      <c r="V25">
        <v>2.0026721208079401</v>
      </c>
      <c r="W25">
        <v>-9.89</v>
      </c>
      <c r="X25">
        <v>0.73</v>
      </c>
      <c r="Y25">
        <v>600197</v>
      </c>
      <c r="Z25">
        <v>27282</v>
      </c>
      <c r="AA25">
        <v>1.38</v>
      </c>
      <c r="AB25">
        <v>22</v>
      </c>
      <c r="AC25">
        <v>13</v>
      </c>
      <c r="AD25">
        <v>9</v>
      </c>
      <c r="AE25">
        <v>59.09</v>
      </c>
      <c r="AF25">
        <v>12</v>
      </c>
      <c r="AG25">
        <v>11</v>
      </c>
      <c r="AH25">
        <v>4</v>
      </c>
      <c r="AI25">
        <v>7</v>
      </c>
    </row>
    <row r="26" spans="1:35" x14ac:dyDescent="0.2">
      <c r="A26" s="102">
        <v>1267</v>
      </c>
      <c r="B26">
        <v>3148</v>
      </c>
      <c r="C26" s="106" t="s">
        <v>622</v>
      </c>
      <c r="D26" s="106" t="s">
        <v>1272</v>
      </c>
      <c r="E26">
        <v>2687</v>
      </c>
      <c r="F26">
        <v>2684</v>
      </c>
      <c r="G26">
        <v>300</v>
      </c>
      <c r="H26" s="106" t="s">
        <v>1250</v>
      </c>
      <c r="I26">
        <v>4523</v>
      </c>
      <c r="J26" s="106" t="s">
        <v>1437</v>
      </c>
      <c r="K26" s="106" t="s">
        <v>1269</v>
      </c>
      <c r="L26">
        <v>8993</v>
      </c>
      <c r="M26">
        <v>8997</v>
      </c>
      <c r="N26">
        <v>100</v>
      </c>
      <c r="O26" s="106" t="s">
        <v>1247</v>
      </c>
      <c r="P26">
        <v>0.50774000494429095</v>
      </c>
      <c r="Q26">
        <v>0.85008622038121495</v>
      </c>
      <c r="R26" s="106">
        <v>0.22435752658702701</v>
      </c>
      <c r="S26" s="106">
        <v>1.69955790749548E-2</v>
      </c>
      <c r="T26">
        <v>-2.29771467877414</v>
      </c>
      <c r="U26">
        <v>2.29771467877414</v>
      </c>
      <c r="V26">
        <v>2.1421522755136801</v>
      </c>
      <c r="W26">
        <v>-14.26</v>
      </c>
      <c r="X26">
        <v>10.5</v>
      </c>
      <c r="Y26">
        <v>599588</v>
      </c>
      <c r="Z26">
        <v>46122</v>
      </c>
      <c r="AA26">
        <v>2.42</v>
      </c>
      <c r="AB26">
        <v>13</v>
      </c>
      <c r="AC26">
        <v>8</v>
      </c>
      <c r="AD26">
        <v>5</v>
      </c>
      <c r="AE26">
        <v>61.54</v>
      </c>
      <c r="AF26">
        <v>10</v>
      </c>
      <c r="AG26">
        <v>7</v>
      </c>
      <c r="AH26">
        <v>2</v>
      </c>
      <c r="AI26">
        <v>4</v>
      </c>
    </row>
    <row r="27" spans="1:35" x14ac:dyDescent="0.2">
      <c r="A27" s="102">
        <v>790</v>
      </c>
      <c r="B27">
        <v>1802</v>
      </c>
      <c r="C27" s="106" t="s">
        <v>1455</v>
      </c>
      <c r="D27" s="106" t="s">
        <v>1257</v>
      </c>
      <c r="E27">
        <v>1219</v>
      </c>
      <c r="F27">
        <v>1209</v>
      </c>
      <c r="G27">
        <v>900</v>
      </c>
      <c r="H27" s="106" t="s">
        <v>1247</v>
      </c>
      <c r="I27">
        <v>6479</v>
      </c>
      <c r="J27" s="106" t="s">
        <v>548</v>
      </c>
      <c r="K27" s="106" t="s">
        <v>1252</v>
      </c>
      <c r="L27">
        <v>2153</v>
      </c>
      <c r="M27">
        <v>2189</v>
      </c>
      <c r="N27">
        <v>500</v>
      </c>
      <c r="O27" s="106" t="s">
        <v>1250</v>
      </c>
      <c r="P27">
        <v>0.60068044746923899</v>
      </c>
      <c r="Q27">
        <v>0.88479567900302303</v>
      </c>
      <c r="R27" s="106">
        <v>0.39555752873810601</v>
      </c>
      <c r="S27" s="15">
        <v>3.69923838076553E-2</v>
      </c>
      <c r="T27">
        <v>0.58008606533539098</v>
      </c>
      <c r="U27">
        <v>0.58008606533539098</v>
      </c>
      <c r="V27">
        <v>1.45183029240628</v>
      </c>
      <c r="W27">
        <v>1.64</v>
      </c>
      <c r="X27">
        <v>0.57999999999999996</v>
      </c>
      <c r="Y27">
        <v>596063</v>
      </c>
      <c r="Z27">
        <v>39738</v>
      </c>
      <c r="AA27">
        <v>1.97</v>
      </c>
      <c r="AB27">
        <v>15</v>
      </c>
      <c r="AC27">
        <v>13</v>
      </c>
      <c r="AD27">
        <v>2</v>
      </c>
      <c r="AE27">
        <v>86.67</v>
      </c>
      <c r="AF27">
        <v>12</v>
      </c>
      <c r="AG27">
        <v>10</v>
      </c>
      <c r="AH27">
        <v>0</v>
      </c>
      <c r="AI27">
        <v>5</v>
      </c>
    </row>
    <row r="28" spans="1:35" x14ac:dyDescent="0.2">
      <c r="A28" s="102">
        <v>490</v>
      </c>
      <c r="B28">
        <v>1414</v>
      </c>
      <c r="C28" s="106" t="s">
        <v>1427</v>
      </c>
      <c r="D28" s="106" t="s">
        <v>1257</v>
      </c>
      <c r="E28">
        <v>4215</v>
      </c>
      <c r="F28">
        <v>4285</v>
      </c>
      <c r="G28">
        <v>200</v>
      </c>
      <c r="H28" s="106" t="s">
        <v>1250</v>
      </c>
      <c r="I28">
        <v>6479</v>
      </c>
      <c r="J28" s="106" t="s">
        <v>548</v>
      </c>
      <c r="K28" s="106" t="s">
        <v>1252</v>
      </c>
      <c r="L28">
        <v>2153</v>
      </c>
      <c r="M28">
        <v>2189</v>
      </c>
      <c r="N28">
        <v>400</v>
      </c>
      <c r="O28" s="106" t="s">
        <v>1247</v>
      </c>
      <c r="P28">
        <v>0.82863669815219398</v>
      </c>
      <c r="Q28">
        <v>0.90509739574710601</v>
      </c>
      <c r="R28">
        <v>2.97334294152274E-2</v>
      </c>
      <c r="S28" s="106">
        <v>5.2375810004190199E-2</v>
      </c>
      <c r="T28">
        <v>-1.2070284849052599</v>
      </c>
      <c r="U28">
        <v>1.2070284849052599</v>
      </c>
      <c r="V28">
        <v>1.43099830746379</v>
      </c>
      <c r="W28">
        <v>-2.5</v>
      </c>
      <c r="X28">
        <v>2.17</v>
      </c>
      <c r="Y28">
        <v>595694</v>
      </c>
      <c r="Z28">
        <v>33094</v>
      </c>
      <c r="AA28">
        <v>1.9</v>
      </c>
      <c r="AB28">
        <v>18</v>
      </c>
      <c r="AC28">
        <v>14</v>
      </c>
      <c r="AD28">
        <v>4</v>
      </c>
      <c r="AE28">
        <v>77.78</v>
      </c>
      <c r="AF28">
        <v>12</v>
      </c>
      <c r="AG28">
        <v>11</v>
      </c>
      <c r="AH28">
        <v>1</v>
      </c>
      <c r="AI28">
        <v>6</v>
      </c>
    </row>
    <row r="29" spans="1:35" x14ac:dyDescent="0.2">
      <c r="A29" s="102">
        <v>632</v>
      </c>
      <c r="B29">
        <v>1605</v>
      </c>
      <c r="C29" s="106" t="s">
        <v>1477</v>
      </c>
      <c r="D29" s="106" t="s">
        <v>1459</v>
      </c>
      <c r="E29">
        <v>1079.5</v>
      </c>
      <c r="F29">
        <v>1069.5</v>
      </c>
      <c r="G29">
        <v>1000</v>
      </c>
      <c r="H29" s="106" t="s">
        <v>1250</v>
      </c>
      <c r="I29">
        <v>3105</v>
      </c>
      <c r="J29" s="106" t="s">
        <v>47</v>
      </c>
      <c r="K29" s="106" t="s">
        <v>1252</v>
      </c>
      <c r="L29">
        <v>1034</v>
      </c>
      <c r="M29">
        <v>1051</v>
      </c>
      <c r="N29">
        <v>1000</v>
      </c>
      <c r="O29" s="106" t="s">
        <v>1247</v>
      </c>
      <c r="P29">
        <v>0.711752931533287</v>
      </c>
      <c r="Q29">
        <v>0.89680682451721005</v>
      </c>
      <c r="R29" s="106">
        <v>0.30310285157639</v>
      </c>
      <c r="S29" s="106">
        <v>1.8903370554933598E-2</v>
      </c>
      <c r="T29">
        <v>-1.57181199993668</v>
      </c>
      <c r="U29">
        <v>1.57181199993668</v>
      </c>
      <c r="V29">
        <v>1.1595674933187701</v>
      </c>
      <c r="W29">
        <v>-5.0999999999999996</v>
      </c>
      <c r="X29">
        <v>1.73</v>
      </c>
      <c r="Y29">
        <v>594323</v>
      </c>
      <c r="Z29">
        <v>27015</v>
      </c>
      <c r="AA29">
        <v>1.26</v>
      </c>
      <c r="AB29">
        <v>22</v>
      </c>
      <c r="AC29">
        <v>16</v>
      </c>
      <c r="AD29">
        <v>6</v>
      </c>
      <c r="AE29">
        <v>72.73</v>
      </c>
      <c r="AF29">
        <v>10</v>
      </c>
      <c r="AG29">
        <v>12</v>
      </c>
      <c r="AH29">
        <v>3</v>
      </c>
      <c r="AI29">
        <v>7</v>
      </c>
    </row>
    <row r="30" spans="1:35" x14ac:dyDescent="0.2">
      <c r="A30" s="102">
        <v>601</v>
      </c>
      <c r="B30">
        <v>1662</v>
      </c>
      <c r="C30" s="106" t="s">
        <v>564</v>
      </c>
      <c r="D30" s="106" t="s">
        <v>1459</v>
      </c>
      <c r="E30">
        <v>2785</v>
      </c>
      <c r="F30">
        <v>2766</v>
      </c>
      <c r="G30">
        <v>300</v>
      </c>
      <c r="H30" s="106" t="s">
        <v>1250</v>
      </c>
      <c r="I30">
        <v>9934</v>
      </c>
      <c r="J30" s="106" t="s">
        <v>1445</v>
      </c>
      <c r="K30" s="106" t="s">
        <v>1254</v>
      </c>
      <c r="L30">
        <v>2619</v>
      </c>
      <c r="M30">
        <v>2621</v>
      </c>
      <c r="N30">
        <v>300</v>
      </c>
      <c r="O30" s="106" t="s">
        <v>1247</v>
      </c>
      <c r="P30">
        <v>0.54802981528541095</v>
      </c>
      <c r="Q30">
        <v>0.89831378231586401</v>
      </c>
      <c r="R30">
        <v>0.37981755419422603</v>
      </c>
      <c r="S30" s="106">
        <v>3.3618724835076101E-2</v>
      </c>
      <c r="T30">
        <v>-0.65576910984258996</v>
      </c>
      <c r="U30">
        <v>0.65576910984258996</v>
      </c>
      <c r="V30">
        <v>0.34033625428764502</v>
      </c>
      <c r="W30">
        <v>-2.73</v>
      </c>
      <c r="X30">
        <v>5.24</v>
      </c>
      <c r="Y30">
        <v>594250</v>
      </c>
      <c r="Z30">
        <v>34956</v>
      </c>
      <c r="AA30">
        <v>1.9</v>
      </c>
      <c r="AB30">
        <v>17</v>
      </c>
      <c r="AC30">
        <v>13</v>
      </c>
      <c r="AD30">
        <v>4</v>
      </c>
      <c r="AE30">
        <v>76.47</v>
      </c>
      <c r="AF30">
        <v>12</v>
      </c>
      <c r="AG30">
        <v>11</v>
      </c>
      <c r="AH30">
        <v>3</v>
      </c>
      <c r="AI30">
        <v>3</v>
      </c>
    </row>
    <row r="31" spans="1:35" x14ac:dyDescent="0.2">
      <c r="A31" s="102">
        <v>30</v>
      </c>
      <c r="B31">
        <v>2379</v>
      </c>
      <c r="C31" s="106" t="s">
        <v>468</v>
      </c>
      <c r="D31" s="106" t="s">
        <v>1261</v>
      </c>
      <c r="E31">
        <v>3230</v>
      </c>
      <c r="F31">
        <v>3055</v>
      </c>
      <c r="G31">
        <v>300</v>
      </c>
      <c r="H31" s="106" t="s">
        <v>1250</v>
      </c>
      <c r="I31">
        <v>8804</v>
      </c>
      <c r="J31" s="106" t="s">
        <v>905</v>
      </c>
      <c r="K31" s="106" t="s">
        <v>1268</v>
      </c>
      <c r="L31">
        <v>1713</v>
      </c>
      <c r="M31">
        <v>1697</v>
      </c>
      <c r="N31">
        <v>500</v>
      </c>
      <c r="O31" s="106" t="s">
        <v>1247</v>
      </c>
      <c r="P31">
        <v>0.70525120167956501</v>
      </c>
      <c r="Q31">
        <v>0.96133015170607305</v>
      </c>
      <c r="R31" s="15">
        <v>0.16717179961058001</v>
      </c>
      <c r="S31" s="15">
        <v>6.2180289787284099E-2</v>
      </c>
      <c r="T31">
        <v>-2.2091962862310099</v>
      </c>
      <c r="U31">
        <v>2.2091962862310099</v>
      </c>
      <c r="V31">
        <v>1.07887998743548</v>
      </c>
      <c r="W31">
        <v>-8.17</v>
      </c>
      <c r="X31">
        <v>7.42</v>
      </c>
      <c r="Y31">
        <v>592808</v>
      </c>
      <c r="Z31">
        <v>22800</v>
      </c>
      <c r="AA31">
        <v>1.18</v>
      </c>
      <c r="AB31">
        <v>26</v>
      </c>
      <c r="AC31">
        <v>17</v>
      </c>
      <c r="AD31">
        <v>9</v>
      </c>
      <c r="AE31">
        <v>65.38</v>
      </c>
      <c r="AF31">
        <v>10</v>
      </c>
      <c r="AG31">
        <v>15</v>
      </c>
      <c r="AH31">
        <v>6</v>
      </c>
      <c r="AI31">
        <v>5</v>
      </c>
    </row>
    <row r="32" spans="1:35" x14ac:dyDescent="0.2">
      <c r="A32" s="102">
        <v>433</v>
      </c>
      <c r="B32">
        <v>1963</v>
      </c>
      <c r="C32" s="106" t="s">
        <v>1496</v>
      </c>
      <c r="D32" s="106" t="s">
        <v>1257</v>
      </c>
      <c r="E32">
        <v>1541</v>
      </c>
      <c r="F32">
        <v>1566</v>
      </c>
      <c r="G32">
        <v>700</v>
      </c>
      <c r="H32" s="106" t="s">
        <v>1247</v>
      </c>
      <c r="I32">
        <v>6995</v>
      </c>
      <c r="J32" s="106" t="s">
        <v>48</v>
      </c>
      <c r="K32" s="106" t="s">
        <v>1264</v>
      </c>
      <c r="L32">
        <v>1819</v>
      </c>
      <c r="M32">
        <v>1810</v>
      </c>
      <c r="N32">
        <v>600</v>
      </c>
      <c r="O32" s="106" t="s">
        <v>1250</v>
      </c>
      <c r="P32">
        <v>0.82568484037471501</v>
      </c>
      <c r="Q32">
        <v>0.90930519577220104</v>
      </c>
      <c r="R32" s="15">
        <v>0.28941990550399899</v>
      </c>
      <c r="S32" s="106">
        <v>1.2607831573667801E-2</v>
      </c>
      <c r="T32">
        <v>2.0608920734026102</v>
      </c>
      <c r="U32">
        <v>2.0608920734026102</v>
      </c>
      <c r="V32">
        <v>1.76307560016124</v>
      </c>
      <c r="W32">
        <v>7.6</v>
      </c>
      <c r="X32">
        <v>0.94</v>
      </c>
      <c r="Y32">
        <v>588450</v>
      </c>
      <c r="Z32">
        <v>26748</v>
      </c>
      <c r="AA32">
        <v>1.37</v>
      </c>
      <c r="AB32">
        <v>22</v>
      </c>
      <c r="AC32">
        <v>15</v>
      </c>
      <c r="AD32">
        <v>7</v>
      </c>
      <c r="AE32">
        <v>68.180000000000007</v>
      </c>
      <c r="AF32">
        <v>12</v>
      </c>
      <c r="AG32">
        <v>13</v>
      </c>
      <c r="AH32">
        <v>5</v>
      </c>
      <c r="AI32">
        <v>4</v>
      </c>
    </row>
    <row r="33" spans="1:35" x14ac:dyDescent="0.2">
      <c r="A33" s="102">
        <v>743</v>
      </c>
      <c r="B33">
        <v>4185</v>
      </c>
      <c r="C33" s="106" t="s">
        <v>1662</v>
      </c>
      <c r="D33" s="106" t="s">
        <v>1271</v>
      </c>
      <c r="E33">
        <v>2140</v>
      </c>
      <c r="F33">
        <v>2167</v>
      </c>
      <c r="G33">
        <v>500</v>
      </c>
      <c r="H33" s="106" t="s">
        <v>1247</v>
      </c>
      <c r="I33">
        <v>4503</v>
      </c>
      <c r="J33" s="106" t="s">
        <v>674</v>
      </c>
      <c r="K33" s="106" t="s">
        <v>1269</v>
      </c>
      <c r="L33">
        <v>1937</v>
      </c>
      <c r="M33">
        <v>1915.5</v>
      </c>
      <c r="N33">
        <v>600</v>
      </c>
      <c r="O33" s="106" t="s">
        <v>1250</v>
      </c>
      <c r="P33">
        <v>0.58442028363579601</v>
      </c>
      <c r="Q33">
        <v>0.88826366684732205</v>
      </c>
      <c r="R33">
        <v>0.11268028163199401</v>
      </c>
      <c r="S33" s="106">
        <v>3.85326591879257E-2</v>
      </c>
      <c r="T33">
        <v>1.21496093873192</v>
      </c>
      <c r="U33">
        <v>1.21496093873192</v>
      </c>
      <c r="V33">
        <v>0.60880807954779104</v>
      </c>
      <c r="W33">
        <v>3.83</v>
      </c>
      <c r="X33">
        <v>6.07</v>
      </c>
      <c r="Y33">
        <v>581561</v>
      </c>
      <c r="Z33">
        <v>32309</v>
      </c>
      <c r="AA33">
        <v>1.62</v>
      </c>
      <c r="AB33">
        <v>18</v>
      </c>
      <c r="AC33">
        <v>14</v>
      </c>
      <c r="AD33">
        <v>4</v>
      </c>
      <c r="AE33">
        <v>77.78</v>
      </c>
      <c r="AF33">
        <v>12</v>
      </c>
      <c r="AG33">
        <v>10</v>
      </c>
      <c r="AH33">
        <v>2</v>
      </c>
      <c r="AI33">
        <v>6</v>
      </c>
    </row>
    <row r="34" spans="1:35" x14ac:dyDescent="0.2">
      <c r="A34" s="102">
        <v>229</v>
      </c>
      <c r="B34">
        <v>2127</v>
      </c>
      <c r="C34" s="106" t="s">
        <v>1429</v>
      </c>
      <c r="D34" s="106" t="s">
        <v>1261</v>
      </c>
      <c r="E34">
        <v>3655</v>
      </c>
      <c r="F34">
        <v>3675</v>
      </c>
      <c r="G34">
        <v>200</v>
      </c>
      <c r="H34" s="106" t="s">
        <v>1250</v>
      </c>
      <c r="I34">
        <v>6920</v>
      </c>
      <c r="J34" s="106" t="s">
        <v>1251</v>
      </c>
      <c r="K34" s="106" t="s">
        <v>1252</v>
      </c>
      <c r="L34">
        <v>5570</v>
      </c>
      <c r="M34">
        <v>5520</v>
      </c>
      <c r="N34">
        <v>100</v>
      </c>
      <c r="O34" s="106" t="s">
        <v>1247</v>
      </c>
      <c r="P34">
        <v>0.60300662769023605</v>
      </c>
      <c r="Q34">
        <v>0.92672946019703095</v>
      </c>
      <c r="R34" s="106">
        <v>3.8462892481818299E-2</v>
      </c>
      <c r="S34">
        <v>5.4119422086831501E-3</v>
      </c>
      <c r="T34">
        <v>-0.91366116290157195</v>
      </c>
      <c r="U34">
        <v>0.91366116290157195</v>
      </c>
      <c r="V34">
        <v>1.1115718337763301</v>
      </c>
      <c r="W34">
        <v>-9.5299999999999994</v>
      </c>
      <c r="X34">
        <v>33.15</v>
      </c>
      <c r="Y34">
        <v>579703</v>
      </c>
      <c r="Z34">
        <v>32206</v>
      </c>
      <c r="AA34">
        <v>1.84</v>
      </c>
      <c r="AB34">
        <v>18</v>
      </c>
      <c r="AC34">
        <v>14</v>
      </c>
      <c r="AD34">
        <v>4</v>
      </c>
      <c r="AE34">
        <v>77.78</v>
      </c>
      <c r="AF34">
        <v>8</v>
      </c>
      <c r="AG34">
        <v>14</v>
      </c>
      <c r="AH34">
        <v>4</v>
      </c>
      <c r="AI34">
        <v>0</v>
      </c>
    </row>
    <row r="35" spans="1:35" x14ac:dyDescent="0.2">
      <c r="A35" s="102">
        <v>1320</v>
      </c>
      <c r="B35">
        <v>3407</v>
      </c>
      <c r="C35" s="106" t="s">
        <v>1375</v>
      </c>
      <c r="D35" s="106" t="s">
        <v>1271</v>
      </c>
      <c r="E35">
        <v>1022</v>
      </c>
      <c r="F35">
        <v>1018.5</v>
      </c>
      <c r="G35">
        <v>1000</v>
      </c>
      <c r="H35" s="106" t="s">
        <v>1250</v>
      </c>
      <c r="I35">
        <v>5021</v>
      </c>
      <c r="J35" s="106" t="s">
        <v>1945</v>
      </c>
      <c r="K35" s="106" t="s">
        <v>1511</v>
      </c>
      <c r="L35">
        <v>2022</v>
      </c>
      <c r="M35">
        <v>2027</v>
      </c>
      <c r="N35">
        <v>500</v>
      </c>
      <c r="O35" s="106" t="s">
        <v>1247</v>
      </c>
      <c r="P35">
        <v>0.87232479806084096</v>
      </c>
      <c r="Q35">
        <v>0.84653846372952701</v>
      </c>
      <c r="R35" s="106">
        <v>0.27505615103935999</v>
      </c>
      <c r="S35" s="106">
        <v>1.1352106841166399E-2</v>
      </c>
      <c r="T35">
        <v>-0.25576281759289099</v>
      </c>
      <c r="U35">
        <v>0.25576281759289099</v>
      </c>
      <c r="V35">
        <v>0.178927617670677</v>
      </c>
      <c r="W35">
        <v>-1.08</v>
      </c>
      <c r="X35">
        <v>0.49</v>
      </c>
      <c r="Y35">
        <v>575603</v>
      </c>
      <c r="Z35">
        <v>25026</v>
      </c>
      <c r="AA35">
        <v>1.25</v>
      </c>
      <c r="AB35">
        <v>23</v>
      </c>
      <c r="AC35">
        <v>16</v>
      </c>
      <c r="AD35">
        <v>7</v>
      </c>
      <c r="AE35">
        <v>69.569999999999993</v>
      </c>
      <c r="AF35">
        <v>10</v>
      </c>
      <c r="AG35">
        <v>14</v>
      </c>
      <c r="AH35">
        <v>5</v>
      </c>
      <c r="AI35">
        <v>4</v>
      </c>
    </row>
    <row r="36" spans="1:35" x14ac:dyDescent="0.2">
      <c r="A36" s="102">
        <v>340</v>
      </c>
      <c r="B36">
        <v>3387</v>
      </c>
      <c r="C36" s="106" t="s">
        <v>636</v>
      </c>
      <c r="D36" s="106" t="s">
        <v>1272</v>
      </c>
      <c r="E36">
        <v>2237</v>
      </c>
      <c r="F36">
        <v>2129</v>
      </c>
      <c r="G36">
        <v>400</v>
      </c>
      <c r="H36" s="106" t="s">
        <v>1247</v>
      </c>
      <c r="I36">
        <v>4186</v>
      </c>
      <c r="J36" s="106" t="s">
        <v>666</v>
      </c>
      <c r="K36" s="106" t="s">
        <v>1271</v>
      </c>
      <c r="L36">
        <v>4420</v>
      </c>
      <c r="M36">
        <v>4480</v>
      </c>
      <c r="N36">
        <v>200</v>
      </c>
      <c r="O36" s="106" t="s">
        <v>1250</v>
      </c>
      <c r="P36">
        <v>0.83486886788219095</v>
      </c>
      <c r="Q36">
        <v>0.91528757740562605</v>
      </c>
      <c r="R36">
        <v>0.26083760528321998</v>
      </c>
      <c r="S36">
        <v>3.3164535046178299E-2</v>
      </c>
      <c r="T36">
        <v>0.34428402660757002</v>
      </c>
      <c r="U36">
        <v>0.34428402660757002</v>
      </c>
      <c r="V36">
        <v>1.43893019004722</v>
      </c>
      <c r="W36">
        <v>2.2999999999999998</v>
      </c>
      <c r="X36">
        <v>4.96</v>
      </c>
      <c r="Y36">
        <v>571231</v>
      </c>
      <c r="Z36">
        <v>33602</v>
      </c>
      <c r="AA36">
        <v>2.02</v>
      </c>
      <c r="AB36">
        <v>17</v>
      </c>
      <c r="AC36">
        <v>13</v>
      </c>
      <c r="AD36">
        <v>4</v>
      </c>
      <c r="AE36">
        <v>76.47</v>
      </c>
      <c r="AF36">
        <v>10</v>
      </c>
      <c r="AG36">
        <v>10</v>
      </c>
      <c r="AH36">
        <v>3</v>
      </c>
      <c r="AI36">
        <v>4</v>
      </c>
    </row>
    <row r="37" spans="1:35" x14ac:dyDescent="0.2">
      <c r="A37" s="102">
        <v>1913</v>
      </c>
      <c r="B37">
        <v>2327</v>
      </c>
      <c r="C37" s="106" t="s">
        <v>1664</v>
      </c>
      <c r="D37" s="106" t="s">
        <v>1249</v>
      </c>
      <c r="E37">
        <v>3320</v>
      </c>
      <c r="F37">
        <v>3360</v>
      </c>
      <c r="G37">
        <v>200</v>
      </c>
      <c r="H37" s="106" t="s">
        <v>1250</v>
      </c>
      <c r="I37">
        <v>2815</v>
      </c>
      <c r="J37" s="106" t="s">
        <v>1910</v>
      </c>
      <c r="K37" s="106" t="s">
        <v>1274</v>
      </c>
      <c r="L37">
        <v>7480</v>
      </c>
      <c r="M37">
        <v>7420</v>
      </c>
      <c r="N37">
        <v>100</v>
      </c>
      <c r="O37" s="106" t="s">
        <v>1247</v>
      </c>
      <c r="P37">
        <v>0.68741137743696501</v>
      </c>
      <c r="Q37">
        <v>0.80315784951318903</v>
      </c>
      <c r="R37">
        <v>0.25611414081892298</v>
      </c>
      <c r="S37" s="106">
        <v>4.2487249547615701E-2</v>
      </c>
      <c r="T37">
        <v>-0.29932205088973401</v>
      </c>
      <c r="U37">
        <v>0.29932205088973401</v>
      </c>
      <c r="V37">
        <v>0.65777018908053997</v>
      </c>
      <c r="W37">
        <v>-1.45</v>
      </c>
      <c r="X37">
        <v>9.43</v>
      </c>
      <c r="Y37">
        <v>566307</v>
      </c>
      <c r="Z37">
        <v>43562</v>
      </c>
      <c r="AA37">
        <v>2.63</v>
      </c>
      <c r="AB37">
        <v>13</v>
      </c>
      <c r="AC37">
        <v>11</v>
      </c>
      <c r="AD37">
        <v>2</v>
      </c>
      <c r="AE37">
        <v>84.62</v>
      </c>
      <c r="AF37">
        <v>10</v>
      </c>
      <c r="AG37">
        <v>8</v>
      </c>
      <c r="AH37">
        <v>0</v>
      </c>
      <c r="AI37">
        <v>5</v>
      </c>
    </row>
    <row r="38" spans="1:35" x14ac:dyDescent="0.2">
      <c r="A38" s="102">
        <v>974</v>
      </c>
      <c r="B38">
        <v>3291</v>
      </c>
      <c r="C38" s="106" t="s">
        <v>56</v>
      </c>
      <c r="D38" s="106" t="s">
        <v>1268</v>
      </c>
      <c r="E38">
        <v>1629</v>
      </c>
      <c r="F38">
        <v>1631</v>
      </c>
      <c r="G38">
        <v>600</v>
      </c>
      <c r="H38" s="106" t="s">
        <v>1250</v>
      </c>
      <c r="I38">
        <v>5991</v>
      </c>
      <c r="J38" s="106" t="s">
        <v>1077</v>
      </c>
      <c r="K38" s="106" t="s">
        <v>1446</v>
      </c>
      <c r="L38">
        <v>903</v>
      </c>
      <c r="M38">
        <v>905</v>
      </c>
      <c r="N38">
        <v>1100</v>
      </c>
      <c r="O38" s="106" t="s">
        <v>1247</v>
      </c>
      <c r="P38">
        <v>0.65396395702754595</v>
      </c>
      <c r="Q38">
        <v>0.87069875373882799</v>
      </c>
      <c r="R38" s="15">
        <v>0.153238562670896</v>
      </c>
      <c r="S38" s="106">
        <v>2.50104392610811E-3</v>
      </c>
      <c r="T38">
        <v>-1.9884942209335399</v>
      </c>
      <c r="U38">
        <v>1.9884942209335399</v>
      </c>
      <c r="V38">
        <v>2.2768837924756702</v>
      </c>
      <c r="W38">
        <v>-8.5</v>
      </c>
      <c r="X38">
        <v>1.73</v>
      </c>
      <c r="Y38">
        <v>565943</v>
      </c>
      <c r="Z38">
        <v>25725</v>
      </c>
      <c r="AA38">
        <v>1.23</v>
      </c>
      <c r="AB38">
        <v>22</v>
      </c>
      <c r="AC38">
        <v>16</v>
      </c>
      <c r="AD38">
        <v>6</v>
      </c>
      <c r="AE38">
        <v>72.73</v>
      </c>
      <c r="AF38">
        <v>13</v>
      </c>
      <c r="AG38">
        <v>11</v>
      </c>
      <c r="AH38">
        <v>3</v>
      </c>
      <c r="AI38">
        <v>8</v>
      </c>
    </row>
    <row r="39" spans="1:35" x14ac:dyDescent="0.2">
      <c r="A39" s="102">
        <v>545</v>
      </c>
      <c r="B39">
        <v>2127</v>
      </c>
      <c r="C39" s="106" t="s">
        <v>1429</v>
      </c>
      <c r="D39" s="106" t="s">
        <v>1261</v>
      </c>
      <c r="E39">
        <v>3655</v>
      </c>
      <c r="F39">
        <v>3675</v>
      </c>
      <c r="G39">
        <v>200</v>
      </c>
      <c r="H39" s="106" t="s">
        <v>1250</v>
      </c>
      <c r="I39">
        <v>6976</v>
      </c>
      <c r="J39" s="106" t="s">
        <v>776</v>
      </c>
      <c r="K39" s="106" t="s">
        <v>1252</v>
      </c>
      <c r="L39">
        <v>3460</v>
      </c>
      <c r="M39">
        <v>3535</v>
      </c>
      <c r="N39">
        <v>200</v>
      </c>
      <c r="O39" s="106" t="s">
        <v>1247</v>
      </c>
      <c r="P39">
        <v>0.60415204253853605</v>
      </c>
      <c r="Q39">
        <v>0.90156843689849098</v>
      </c>
      <c r="R39">
        <v>3.4679127902418103E-2</v>
      </c>
      <c r="S39" s="106">
        <v>4.0023823773352701E-2</v>
      </c>
      <c r="T39">
        <v>-1.7689825869081801</v>
      </c>
      <c r="U39">
        <v>1.7689825869081801</v>
      </c>
      <c r="V39">
        <v>1.55183868389052</v>
      </c>
      <c r="W39">
        <v>-11.42</v>
      </c>
      <c r="X39">
        <v>3.81</v>
      </c>
      <c r="Y39">
        <v>563359</v>
      </c>
      <c r="Z39">
        <v>33139</v>
      </c>
      <c r="AA39">
        <v>1.77</v>
      </c>
      <c r="AB39">
        <v>17</v>
      </c>
      <c r="AC39">
        <v>12</v>
      </c>
      <c r="AD39">
        <v>5</v>
      </c>
      <c r="AE39">
        <v>70.59</v>
      </c>
      <c r="AF39">
        <v>8</v>
      </c>
      <c r="AG39">
        <v>11</v>
      </c>
      <c r="AH39">
        <v>5</v>
      </c>
      <c r="AI39">
        <v>1</v>
      </c>
    </row>
    <row r="40" spans="1:35" x14ac:dyDescent="0.2">
      <c r="A40" s="102">
        <v>1689</v>
      </c>
      <c r="B40">
        <v>5020</v>
      </c>
      <c r="C40" s="106" t="s">
        <v>1586</v>
      </c>
      <c r="D40" s="106" t="s">
        <v>1511</v>
      </c>
      <c r="E40">
        <v>472.7</v>
      </c>
      <c r="F40">
        <v>473.6</v>
      </c>
      <c r="G40">
        <v>2100</v>
      </c>
      <c r="H40" s="106" t="s">
        <v>1247</v>
      </c>
      <c r="I40">
        <v>6269</v>
      </c>
      <c r="J40" s="106" t="s">
        <v>1669</v>
      </c>
      <c r="K40" s="106" t="s">
        <v>1259</v>
      </c>
      <c r="L40">
        <v>1997</v>
      </c>
      <c r="M40">
        <v>2009</v>
      </c>
      <c r="N40">
        <v>500</v>
      </c>
      <c r="O40" s="106" t="s">
        <v>1250</v>
      </c>
      <c r="P40">
        <v>0.71437295936060297</v>
      </c>
      <c r="Q40">
        <v>0.82055897156556201</v>
      </c>
      <c r="R40">
        <v>0.49998971948861698</v>
      </c>
      <c r="S40" s="106">
        <v>1.3248618101069301E-2</v>
      </c>
      <c r="T40">
        <v>2.5952303166236299</v>
      </c>
      <c r="U40">
        <v>2.5952303166236299</v>
      </c>
      <c r="V40">
        <v>2.6794856546074599</v>
      </c>
      <c r="W40">
        <v>16.79</v>
      </c>
      <c r="X40">
        <v>0.99</v>
      </c>
      <c r="Y40">
        <v>559013</v>
      </c>
      <c r="Z40">
        <v>26620</v>
      </c>
      <c r="AA40">
        <v>1.35</v>
      </c>
      <c r="AB40">
        <v>21</v>
      </c>
      <c r="AC40">
        <v>14</v>
      </c>
      <c r="AD40">
        <v>7</v>
      </c>
      <c r="AE40">
        <v>66.67</v>
      </c>
      <c r="AF40">
        <v>10</v>
      </c>
      <c r="AG40">
        <v>14</v>
      </c>
      <c r="AH40">
        <v>5</v>
      </c>
      <c r="AI40">
        <v>2</v>
      </c>
    </row>
    <row r="41" spans="1:35" x14ac:dyDescent="0.2">
      <c r="A41" s="102">
        <v>1277</v>
      </c>
      <c r="B41">
        <v>4768</v>
      </c>
      <c r="C41" s="106" t="s">
        <v>1618</v>
      </c>
      <c r="D41" s="106" t="s">
        <v>1249</v>
      </c>
      <c r="E41">
        <v>4920</v>
      </c>
      <c r="F41">
        <v>4920</v>
      </c>
      <c r="G41">
        <v>200</v>
      </c>
      <c r="H41" s="106" t="s">
        <v>1247</v>
      </c>
      <c r="I41">
        <v>8060</v>
      </c>
      <c r="J41" s="106" t="s">
        <v>1059</v>
      </c>
      <c r="K41" s="106" t="s">
        <v>1254</v>
      </c>
      <c r="L41">
        <v>2736</v>
      </c>
      <c r="M41">
        <v>2710</v>
      </c>
      <c r="N41">
        <v>400</v>
      </c>
      <c r="O41" s="106" t="s">
        <v>1250</v>
      </c>
      <c r="P41">
        <v>0.79433905705505203</v>
      </c>
      <c r="Q41">
        <v>0.84951512480510705</v>
      </c>
      <c r="R41" s="15">
        <v>1.76362951481524E-2</v>
      </c>
      <c r="S41">
        <v>2.0092799389626601E-4</v>
      </c>
      <c r="T41">
        <v>0.69896498852810296</v>
      </c>
      <c r="U41">
        <v>0.69896498852810296</v>
      </c>
      <c r="V41">
        <v>4.5528146758322501E-2</v>
      </c>
      <c r="W41">
        <v>2.09</v>
      </c>
      <c r="X41">
        <v>10.16</v>
      </c>
      <c r="Y41">
        <v>557773</v>
      </c>
      <c r="Z41">
        <v>30987</v>
      </c>
      <c r="AA41">
        <v>1.7</v>
      </c>
      <c r="AB41">
        <v>18</v>
      </c>
      <c r="AC41">
        <v>14</v>
      </c>
      <c r="AD41">
        <v>4</v>
      </c>
      <c r="AE41">
        <v>77.78</v>
      </c>
      <c r="AF41">
        <v>11</v>
      </c>
      <c r="AG41">
        <v>12</v>
      </c>
      <c r="AH41">
        <v>2</v>
      </c>
      <c r="AI41">
        <v>4</v>
      </c>
    </row>
    <row r="42" spans="1:35" x14ac:dyDescent="0.2">
      <c r="A42" s="102">
        <v>308</v>
      </c>
      <c r="B42">
        <v>3116</v>
      </c>
      <c r="C42" s="106" t="s">
        <v>1436</v>
      </c>
      <c r="D42" s="106" t="s">
        <v>1264</v>
      </c>
      <c r="E42">
        <v>1621</v>
      </c>
      <c r="F42">
        <v>1628</v>
      </c>
      <c r="G42">
        <v>500</v>
      </c>
      <c r="H42" s="106" t="s">
        <v>1250</v>
      </c>
      <c r="I42">
        <v>9787</v>
      </c>
      <c r="J42" s="106" t="s">
        <v>1675</v>
      </c>
      <c r="K42" s="106" t="s">
        <v>1261</v>
      </c>
      <c r="L42">
        <v>3745</v>
      </c>
      <c r="M42">
        <v>3670</v>
      </c>
      <c r="N42">
        <v>200</v>
      </c>
      <c r="O42" s="106" t="s">
        <v>1247</v>
      </c>
      <c r="P42">
        <v>0.72985311096236405</v>
      </c>
      <c r="Q42">
        <v>0.918048741294199</v>
      </c>
      <c r="R42" s="106">
        <v>0.239276492387868</v>
      </c>
      <c r="S42" s="15">
        <v>6.8600757287709596E-3</v>
      </c>
      <c r="T42">
        <v>-2.8091427225912999E-2</v>
      </c>
      <c r="U42">
        <v>2.8091427225912999E-2</v>
      </c>
      <c r="V42">
        <v>1.00180082678649</v>
      </c>
      <c r="W42">
        <v>-7.0000000000000007E-2</v>
      </c>
      <c r="X42">
        <v>10.9</v>
      </c>
      <c r="Y42">
        <v>555092</v>
      </c>
      <c r="Z42">
        <v>29215</v>
      </c>
      <c r="AA42">
        <v>1.79</v>
      </c>
      <c r="AB42">
        <v>19</v>
      </c>
      <c r="AC42">
        <v>15</v>
      </c>
      <c r="AD42">
        <v>4</v>
      </c>
      <c r="AE42">
        <v>78.95</v>
      </c>
      <c r="AF42">
        <v>11</v>
      </c>
      <c r="AG42">
        <v>11</v>
      </c>
      <c r="AH42">
        <v>2</v>
      </c>
      <c r="AI42">
        <v>6</v>
      </c>
    </row>
    <row r="43" spans="1:35" x14ac:dyDescent="0.2">
      <c r="A43" s="102">
        <v>975</v>
      </c>
      <c r="B43">
        <v>7259</v>
      </c>
      <c r="C43" s="106" t="s">
        <v>25</v>
      </c>
      <c r="D43" s="106" t="s">
        <v>1264</v>
      </c>
      <c r="E43">
        <v>3930</v>
      </c>
      <c r="F43">
        <v>3940</v>
      </c>
      <c r="G43">
        <v>200</v>
      </c>
      <c r="H43" s="106" t="s">
        <v>1247</v>
      </c>
      <c r="I43">
        <v>8385</v>
      </c>
      <c r="J43" s="106" t="s">
        <v>886</v>
      </c>
      <c r="K43" s="106" t="s">
        <v>1303</v>
      </c>
      <c r="L43">
        <v>532</v>
      </c>
      <c r="M43">
        <v>537</v>
      </c>
      <c r="N43">
        <v>1500</v>
      </c>
      <c r="O43" s="106" t="s">
        <v>1250</v>
      </c>
      <c r="P43">
        <v>0.77151449747603396</v>
      </c>
      <c r="Q43">
        <v>0.87067444156148599</v>
      </c>
      <c r="R43">
        <v>0.463302970895144</v>
      </c>
      <c r="S43">
        <v>4.9291669360945897E-4</v>
      </c>
      <c r="T43">
        <v>1.7648254737836599</v>
      </c>
      <c r="U43">
        <v>1.7648254737836599</v>
      </c>
      <c r="V43">
        <v>1.6997152273678999</v>
      </c>
      <c r="W43">
        <v>7.1</v>
      </c>
      <c r="X43">
        <v>2.2200000000000002</v>
      </c>
      <c r="Y43">
        <v>553757</v>
      </c>
      <c r="Z43">
        <v>32574</v>
      </c>
      <c r="AA43">
        <v>1.96</v>
      </c>
      <c r="AB43">
        <v>17</v>
      </c>
      <c r="AC43">
        <v>14</v>
      </c>
      <c r="AD43">
        <v>3</v>
      </c>
      <c r="AE43">
        <v>82.35</v>
      </c>
      <c r="AF43">
        <v>13</v>
      </c>
      <c r="AG43">
        <v>13</v>
      </c>
      <c r="AH43">
        <v>1</v>
      </c>
      <c r="AI43">
        <v>3</v>
      </c>
    </row>
    <row r="44" spans="1:35" x14ac:dyDescent="0.2">
      <c r="A44" s="102">
        <v>1810</v>
      </c>
      <c r="B44">
        <v>4182</v>
      </c>
      <c r="C44" s="106" t="s">
        <v>45</v>
      </c>
      <c r="D44" s="106" t="s">
        <v>1271</v>
      </c>
      <c r="E44">
        <v>1836</v>
      </c>
      <c r="F44">
        <v>1824</v>
      </c>
      <c r="G44">
        <v>500</v>
      </c>
      <c r="H44" s="106" t="s">
        <v>1250</v>
      </c>
      <c r="I44">
        <v>4523</v>
      </c>
      <c r="J44" s="106" t="s">
        <v>1437</v>
      </c>
      <c r="K44" s="106" t="s">
        <v>1269</v>
      </c>
      <c r="L44">
        <v>8993</v>
      </c>
      <c r="M44">
        <v>8997</v>
      </c>
      <c r="N44">
        <v>100</v>
      </c>
      <c r="O44" s="106" t="s">
        <v>1247</v>
      </c>
      <c r="P44">
        <v>0.79691833350545505</v>
      </c>
      <c r="Q44">
        <v>0.81066225234811096</v>
      </c>
      <c r="R44" s="106">
        <v>4.15671599853535E-2</v>
      </c>
      <c r="S44" s="15">
        <v>6.91215152929823E-2</v>
      </c>
      <c r="T44">
        <v>-0.614986553034088</v>
      </c>
      <c r="U44">
        <v>0.614986553034088</v>
      </c>
      <c r="V44">
        <v>0.53889999679470502</v>
      </c>
      <c r="W44">
        <v>-2.62</v>
      </c>
      <c r="X44">
        <v>1.37</v>
      </c>
      <c r="Y44">
        <v>549414</v>
      </c>
      <c r="Z44">
        <v>34338</v>
      </c>
      <c r="AA44">
        <v>1.72</v>
      </c>
      <c r="AB44">
        <v>16</v>
      </c>
      <c r="AC44">
        <v>11</v>
      </c>
      <c r="AD44">
        <v>5</v>
      </c>
      <c r="AE44">
        <v>68.75</v>
      </c>
      <c r="AF44">
        <v>10</v>
      </c>
      <c r="AG44">
        <v>10</v>
      </c>
      <c r="AH44">
        <v>3</v>
      </c>
      <c r="AI44">
        <v>3</v>
      </c>
    </row>
    <row r="45" spans="1:35" x14ac:dyDescent="0.2">
      <c r="A45" s="102">
        <v>8</v>
      </c>
      <c r="B45">
        <v>1973</v>
      </c>
      <c r="C45" s="106" t="s">
        <v>1255</v>
      </c>
      <c r="D45" s="106" t="s">
        <v>1249</v>
      </c>
      <c r="E45">
        <v>4195</v>
      </c>
      <c r="F45">
        <v>4210</v>
      </c>
      <c r="G45">
        <v>200</v>
      </c>
      <c r="H45" s="106" t="s">
        <v>1247</v>
      </c>
      <c r="I45">
        <v>8572</v>
      </c>
      <c r="J45" s="106" t="s">
        <v>1215</v>
      </c>
      <c r="K45" s="106" t="s">
        <v>1253</v>
      </c>
      <c r="L45">
        <v>519</v>
      </c>
      <c r="M45">
        <v>517</v>
      </c>
      <c r="N45">
        <v>1600</v>
      </c>
      <c r="O45" s="106" t="s">
        <v>1250</v>
      </c>
      <c r="P45">
        <v>0.935181082573736</v>
      </c>
      <c r="Q45">
        <v>0.96979106883080102</v>
      </c>
      <c r="R45" s="106">
        <v>4.6954382131422397E-2</v>
      </c>
      <c r="S45" s="106">
        <v>3.3282198581310002E-3</v>
      </c>
      <c r="T45">
        <v>1.32436415887854</v>
      </c>
      <c r="U45">
        <v>1.32436415887854</v>
      </c>
      <c r="V45">
        <v>1.13242910659482</v>
      </c>
      <c r="W45">
        <v>4.18</v>
      </c>
      <c r="X45">
        <v>1.76</v>
      </c>
      <c r="Y45">
        <v>545231</v>
      </c>
      <c r="Z45">
        <v>22718</v>
      </c>
      <c r="AA45">
        <v>1.1399999999999999</v>
      </c>
      <c r="AB45">
        <v>24</v>
      </c>
      <c r="AC45">
        <v>20</v>
      </c>
      <c r="AD45">
        <v>4</v>
      </c>
      <c r="AE45">
        <v>83.33</v>
      </c>
      <c r="AF45">
        <v>12</v>
      </c>
      <c r="AG45">
        <v>12</v>
      </c>
      <c r="AH45">
        <v>2</v>
      </c>
      <c r="AI45">
        <v>10</v>
      </c>
    </row>
    <row r="46" spans="1:35" x14ac:dyDescent="0.2">
      <c r="A46" s="102">
        <v>1909</v>
      </c>
      <c r="B46">
        <v>3048</v>
      </c>
      <c r="C46" s="106" t="s">
        <v>1564</v>
      </c>
      <c r="D46" s="106" t="s">
        <v>1272</v>
      </c>
      <c r="E46">
        <v>1078</v>
      </c>
      <c r="F46">
        <v>1072</v>
      </c>
      <c r="G46">
        <v>800</v>
      </c>
      <c r="H46" s="106" t="s">
        <v>1250</v>
      </c>
      <c r="I46">
        <v>6923</v>
      </c>
      <c r="J46" s="106" t="s">
        <v>55</v>
      </c>
      <c r="K46" s="106" t="s">
        <v>1252</v>
      </c>
      <c r="L46">
        <v>2919</v>
      </c>
      <c r="M46">
        <v>2901</v>
      </c>
      <c r="N46">
        <v>300</v>
      </c>
      <c r="O46" s="106" t="s">
        <v>1247</v>
      </c>
      <c r="P46">
        <v>0.76640981743780801</v>
      </c>
      <c r="Q46">
        <v>0.803270870536274</v>
      </c>
      <c r="R46">
        <v>1.6533939200439302E-2</v>
      </c>
      <c r="S46" s="15">
        <v>2.6490922653559599E-2</v>
      </c>
      <c r="T46">
        <v>-2.7820332794310998</v>
      </c>
      <c r="U46">
        <v>2.7820332794310998</v>
      </c>
      <c r="V46">
        <v>2.9059548595254401</v>
      </c>
      <c r="W46">
        <v>-8.1300000000000008</v>
      </c>
      <c r="X46">
        <v>1.46</v>
      </c>
      <c r="Y46">
        <v>539299</v>
      </c>
      <c r="Z46">
        <v>24514</v>
      </c>
      <c r="AA46">
        <v>1.34</v>
      </c>
      <c r="AB46">
        <v>22</v>
      </c>
      <c r="AC46">
        <v>16</v>
      </c>
      <c r="AD46">
        <v>6</v>
      </c>
      <c r="AE46">
        <v>72.73</v>
      </c>
      <c r="AF46">
        <v>9</v>
      </c>
      <c r="AG46">
        <v>14</v>
      </c>
      <c r="AH46">
        <v>4</v>
      </c>
      <c r="AI46">
        <v>4</v>
      </c>
    </row>
    <row r="47" spans="1:35" x14ac:dyDescent="0.2">
      <c r="A47" s="102">
        <v>1363</v>
      </c>
      <c r="B47">
        <v>4208</v>
      </c>
      <c r="C47" s="106" t="s">
        <v>1440</v>
      </c>
      <c r="D47" s="106" t="s">
        <v>1271</v>
      </c>
      <c r="E47">
        <v>2170</v>
      </c>
      <c r="F47">
        <v>2169</v>
      </c>
      <c r="G47">
        <v>500</v>
      </c>
      <c r="H47" s="106" t="s">
        <v>1250</v>
      </c>
      <c r="I47">
        <v>8086</v>
      </c>
      <c r="J47" s="106" t="s">
        <v>1533</v>
      </c>
      <c r="K47" s="106" t="s">
        <v>1256</v>
      </c>
      <c r="L47">
        <v>1238</v>
      </c>
      <c r="M47">
        <v>1237</v>
      </c>
      <c r="N47">
        <v>900</v>
      </c>
      <c r="O47" s="106" t="s">
        <v>1247</v>
      </c>
      <c r="P47">
        <v>0.83004800496226605</v>
      </c>
      <c r="Q47">
        <v>0.84370139681576395</v>
      </c>
      <c r="R47" s="106">
        <v>0.14660139096487501</v>
      </c>
      <c r="S47" s="106">
        <v>1.0553279149572201E-2</v>
      </c>
      <c r="T47">
        <v>-1.1923846788313599</v>
      </c>
      <c r="U47">
        <v>1.1923846788313599</v>
      </c>
      <c r="V47">
        <v>1.3670557382972299</v>
      </c>
      <c r="W47">
        <v>-3.2</v>
      </c>
      <c r="X47">
        <v>2.66</v>
      </c>
      <c r="Y47">
        <v>538111</v>
      </c>
      <c r="Z47">
        <v>38436</v>
      </c>
      <c r="AA47">
        <v>1.86</v>
      </c>
      <c r="AB47">
        <v>14</v>
      </c>
      <c r="AC47">
        <v>12</v>
      </c>
      <c r="AD47">
        <v>2</v>
      </c>
      <c r="AE47">
        <v>85.71</v>
      </c>
      <c r="AF47">
        <v>10</v>
      </c>
      <c r="AG47">
        <v>10</v>
      </c>
      <c r="AH47">
        <v>2</v>
      </c>
      <c r="AI47">
        <v>2</v>
      </c>
    </row>
    <row r="48" spans="1:35" x14ac:dyDescent="0.2">
      <c r="A48" s="102">
        <v>740</v>
      </c>
      <c r="B48">
        <v>3563</v>
      </c>
      <c r="C48" s="106" t="s">
        <v>1449</v>
      </c>
      <c r="D48" s="106" t="s">
        <v>1272</v>
      </c>
      <c r="E48">
        <v>9010</v>
      </c>
      <c r="F48">
        <v>9010</v>
      </c>
      <c r="G48">
        <v>100</v>
      </c>
      <c r="H48" s="106" t="s">
        <v>1250</v>
      </c>
      <c r="I48">
        <v>6967</v>
      </c>
      <c r="J48" s="106" t="s">
        <v>774</v>
      </c>
      <c r="K48" s="106" t="s">
        <v>1252</v>
      </c>
      <c r="L48">
        <v>1370</v>
      </c>
      <c r="M48">
        <v>1384</v>
      </c>
      <c r="N48">
        <v>700</v>
      </c>
      <c r="O48" s="106" t="s">
        <v>1247</v>
      </c>
      <c r="P48">
        <v>0.70087938864080901</v>
      </c>
      <c r="Q48">
        <v>0.88836470390904299</v>
      </c>
      <c r="R48">
        <v>0.17296891231411601</v>
      </c>
      <c r="S48" s="15">
        <v>6.65977158957268E-2</v>
      </c>
      <c r="T48">
        <v>-1.85047043210863</v>
      </c>
      <c r="U48">
        <v>1.85047043210863</v>
      </c>
      <c r="V48">
        <v>1.99730012521004</v>
      </c>
      <c r="W48">
        <v>-12.38</v>
      </c>
      <c r="X48">
        <v>7.52</v>
      </c>
      <c r="Y48">
        <v>534823</v>
      </c>
      <c r="Z48">
        <v>22284</v>
      </c>
      <c r="AA48">
        <v>1.66</v>
      </c>
      <c r="AB48">
        <v>24</v>
      </c>
      <c r="AC48">
        <v>17</v>
      </c>
      <c r="AD48">
        <v>7</v>
      </c>
      <c r="AE48">
        <v>70.83</v>
      </c>
      <c r="AF48">
        <v>7</v>
      </c>
      <c r="AG48">
        <v>17</v>
      </c>
      <c r="AH48">
        <v>6</v>
      </c>
      <c r="AI48">
        <v>1</v>
      </c>
    </row>
    <row r="49" spans="1:35" x14ac:dyDescent="0.2">
      <c r="A49" s="102">
        <v>247</v>
      </c>
      <c r="B49">
        <v>2730</v>
      </c>
      <c r="C49" s="106" t="s">
        <v>604</v>
      </c>
      <c r="D49" s="106" t="s">
        <v>1272</v>
      </c>
      <c r="E49">
        <v>1007</v>
      </c>
      <c r="F49">
        <v>1001</v>
      </c>
      <c r="G49">
        <v>1100</v>
      </c>
      <c r="H49" s="106" t="s">
        <v>1247</v>
      </c>
      <c r="I49">
        <v>6287</v>
      </c>
      <c r="J49" s="106" t="s">
        <v>1349</v>
      </c>
      <c r="K49" s="106" t="s">
        <v>1259</v>
      </c>
      <c r="L49">
        <v>2726</v>
      </c>
      <c r="M49">
        <v>2738</v>
      </c>
      <c r="N49">
        <v>400</v>
      </c>
      <c r="O49" s="106" t="s">
        <v>1250</v>
      </c>
      <c r="P49">
        <v>0.95687334515431399</v>
      </c>
      <c r="Q49">
        <v>0.92477466678435705</v>
      </c>
      <c r="R49">
        <v>2.7799380216279399E-3</v>
      </c>
      <c r="S49" s="15">
        <v>2.1923554252903401E-2</v>
      </c>
      <c r="T49">
        <v>1.0836682644422599</v>
      </c>
      <c r="U49">
        <v>1.0836682644422599</v>
      </c>
      <c r="V49">
        <v>1.5622041638586599</v>
      </c>
      <c r="W49">
        <v>2.04</v>
      </c>
      <c r="X49">
        <v>0.54</v>
      </c>
      <c r="Y49">
        <v>526956</v>
      </c>
      <c r="Z49">
        <v>40535</v>
      </c>
      <c r="AA49">
        <v>2.21</v>
      </c>
      <c r="AB49">
        <v>13</v>
      </c>
      <c r="AC49">
        <v>10</v>
      </c>
      <c r="AD49">
        <v>3</v>
      </c>
      <c r="AE49">
        <v>76.92</v>
      </c>
      <c r="AF49">
        <v>11</v>
      </c>
      <c r="AG49">
        <v>8</v>
      </c>
      <c r="AH49">
        <v>0</v>
      </c>
      <c r="AI49">
        <v>5</v>
      </c>
    </row>
    <row r="50" spans="1:35" x14ac:dyDescent="0.2">
      <c r="A50" s="102">
        <v>1861</v>
      </c>
      <c r="B50">
        <v>3407</v>
      </c>
      <c r="C50" s="106" t="s">
        <v>1375</v>
      </c>
      <c r="D50" s="106" t="s">
        <v>1271</v>
      </c>
      <c r="E50">
        <v>1022</v>
      </c>
      <c r="F50">
        <v>1018.5</v>
      </c>
      <c r="G50">
        <v>800</v>
      </c>
      <c r="H50" s="106" t="s">
        <v>1250</v>
      </c>
      <c r="I50">
        <v>7259</v>
      </c>
      <c r="J50" s="106" t="s">
        <v>25</v>
      </c>
      <c r="K50" s="106" t="s">
        <v>1264</v>
      </c>
      <c r="L50">
        <v>3930</v>
      </c>
      <c r="M50">
        <v>3940</v>
      </c>
      <c r="N50">
        <v>200</v>
      </c>
      <c r="O50" s="106" t="s">
        <v>1247</v>
      </c>
      <c r="P50">
        <v>0.79495163355715404</v>
      </c>
      <c r="Q50">
        <v>0.80669003083891699</v>
      </c>
      <c r="R50" s="15">
        <v>1.7737385628391701E-2</v>
      </c>
      <c r="S50">
        <v>1.25123801117565E-2</v>
      </c>
      <c r="T50">
        <v>-3.27253314433319</v>
      </c>
      <c r="U50">
        <v>3.27253314433319</v>
      </c>
      <c r="V50">
        <v>3.1968677970927</v>
      </c>
      <c r="W50">
        <v>-14.38</v>
      </c>
      <c r="X50">
        <v>3.4</v>
      </c>
      <c r="Y50">
        <v>526710</v>
      </c>
      <c r="Z50">
        <v>22900</v>
      </c>
      <c r="AA50">
        <v>1.38</v>
      </c>
      <c r="AB50">
        <v>23</v>
      </c>
      <c r="AC50">
        <v>18</v>
      </c>
      <c r="AD50">
        <v>5</v>
      </c>
      <c r="AE50">
        <v>78.260000000000005</v>
      </c>
      <c r="AF50">
        <v>12</v>
      </c>
      <c r="AG50">
        <v>14</v>
      </c>
      <c r="AH50">
        <v>1</v>
      </c>
      <c r="AI50">
        <v>8</v>
      </c>
    </row>
    <row r="51" spans="1:35" x14ac:dyDescent="0.2">
      <c r="A51" s="102">
        <v>1070</v>
      </c>
      <c r="B51">
        <v>3086</v>
      </c>
      <c r="C51" s="106" t="s">
        <v>619</v>
      </c>
      <c r="D51" s="106" t="s">
        <v>1272</v>
      </c>
      <c r="E51">
        <v>1290</v>
      </c>
      <c r="F51">
        <v>1287</v>
      </c>
      <c r="G51">
        <v>900</v>
      </c>
      <c r="H51" s="106" t="s">
        <v>1247</v>
      </c>
      <c r="I51">
        <v>6287</v>
      </c>
      <c r="J51" s="106" t="s">
        <v>1349</v>
      </c>
      <c r="K51" s="106" t="s">
        <v>1259</v>
      </c>
      <c r="L51">
        <v>2726</v>
      </c>
      <c r="M51">
        <v>2738</v>
      </c>
      <c r="N51">
        <v>400</v>
      </c>
      <c r="O51" s="106" t="s">
        <v>1250</v>
      </c>
      <c r="P51">
        <v>0.78891268329820596</v>
      </c>
      <c r="Q51">
        <v>0.86293469381757404</v>
      </c>
      <c r="R51" s="15">
        <v>0.192082029202615</v>
      </c>
      <c r="S51" s="15">
        <v>4.1940944631667497E-2</v>
      </c>
      <c r="T51">
        <v>1.8258740737650201</v>
      </c>
      <c r="U51">
        <v>1.8258740737650201</v>
      </c>
      <c r="V51">
        <v>1.7805265641513</v>
      </c>
      <c r="W51">
        <v>6.46</v>
      </c>
      <c r="X51">
        <v>5.76</v>
      </c>
      <c r="Y51">
        <v>525589</v>
      </c>
      <c r="Z51">
        <v>30917</v>
      </c>
      <c r="AA51">
        <v>1.59</v>
      </c>
      <c r="AB51">
        <v>17</v>
      </c>
      <c r="AC51">
        <v>13</v>
      </c>
      <c r="AD51">
        <v>4</v>
      </c>
      <c r="AE51">
        <v>76.47</v>
      </c>
      <c r="AF51">
        <v>11</v>
      </c>
      <c r="AG51">
        <v>10</v>
      </c>
      <c r="AH51">
        <v>1</v>
      </c>
      <c r="AI51">
        <v>6</v>
      </c>
    </row>
    <row r="52" spans="1:35" x14ac:dyDescent="0.2">
      <c r="A52" s="102">
        <v>847</v>
      </c>
      <c r="B52">
        <v>6925</v>
      </c>
      <c r="C52" s="106" t="s">
        <v>1670</v>
      </c>
      <c r="D52" s="106" t="s">
        <v>1252</v>
      </c>
      <c r="E52">
        <v>1467</v>
      </c>
      <c r="F52">
        <v>1464</v>
      </c>
      <c r="G52">
        <v>700</v>
      </c>
      <c r="H52" s="106" t="s">
        <v>1250</v>
      </c>
      <c r="I52">
        <v>9715</v>
      </c>
      <c r="J52" s="106" t="s">
        <v>1583</v>
      </c>
      <c r="K52" s="106" t="s">
        <v>1261</v>
      </c>
      <c r="L52">
        <v>2647</v>
      </c>
      <c r="M52">
        <v>2652</v>
      </c>
      <c r="N52">
        <v>400</v>
      </c>
      <c r="O52" s="106" t="s">
        <v>1247</v>
      </c>
      <c r="P52">
        <v>0.54111843214852695</v>
      </c>
      <c r="Q52">
        <v>0.88039054095661395</v>
      </c>
      <c r="R52">
        <v>0.240196037340316</v>
      </c>
      <c r="S52" s="106">
        <v>3.1018384777338301E-2</v>
      </c>
      <c r="T52">
        <v>-0.68523531210163202</v>
      </c>
      <c r="U52">
        <v>0.68523531210163202</v>
      </c>
      <c r="V52">
        <v>0.50326894246129406</v>
      </c>
      <c r="W52">
        <v>-2.4900000000000002</v>
      </c>
      <c r="X52">
        <v>3.39</v>
      </c>
      <c r="Y52">
        <v>524983</v>
      </c>
      <c r="Z52">
        <v>34999</v>
      </c>
      <c r="AA52">
        <v>1.85</v>
      </c>
      <c r="AB52">
        <v>15</v>
      </c>
      <c r="AC52">
        <v>11</v>
      </c>
      <c r="AD52">
        <v>4</v>
      </c>
      <c r="AE52">
        <v>73.33</v>
      </c>
      <c r="AF52">
        <v>12</v>
      </c>
      <c r="AG52">
        <v>8</v>
      </c>
      <c r="AH52">
        <v>2</v>
      </c>
      <c r="AI52">
        <v>5</v>
      </c>
    </row>
    <row r="53" spans="1:35" x14ac:dyDescent="0.2">
      <c r="A53" s="102">
        <v>794</v>
      </c>
      <c r="B53">
        <v>4202</v>
      </c>
      <c r="C53" s="106" t="s">
        <v>46</v>
      </c>
      <c r="D53" s="106" t="s">
        <v>1271</v>
      </c>
      <c r="E53">
        <v>1003</v>
      </c>
      <c r="F53">
        <v>989</v>
      </c>
      <c r="G53">
        <v>1100</v>
      </c>
      <c r="H53" s="106" t="s">
        <v>1247</v>
      </c>
      <c r="I53">
        <v>7189</v>
      </c>
      <c r="J53" s="106" t="s">
        <v>42</v>
      </c>
      <c r="K53" s="106" t="s">
        <v>1303</v>
      </c>
      <c r="L53">
        <v>681</v>
      </c>
      <c r="M53">
        <v>679</v>
      </c>
      <c r="N53">
        <v>1600</v>
      </c>
      <c r="O53" s="106" t="s">
        <v>1250</v>
      </c>
      <c r="P53">
        <v>0.64740191290406601</v>
      </c>
      <c r="Q53">
        <v>0.88454704933911399</v>
      </c>
      <c r="R53" s="106">
        <v>0.29932160946034603</v>
      </c>
      <c r="S53" s="106">
        <v>5.1228313550954502E-2</v>
      </c>
      <c r="T53">
        <v>1.62882682412322</v>
      </c>
      <c r="U53">
        <v>1.62882682412322</v>
      </c>
      <c r="V53">
        <v>1.8430582528724799</v>
      </c>
      <c r="W53">
        <v>9.7200000000000006</v>
      </c>
      <c r="X53">
        <v>0.14000000000000001</v>
      </c>
      <c r="Y53">
        <v>522823</v>
      </c>
      <c r="Z53">
        <v>23765</v>
      </c>
      <c r="AA53">
        <v>1.1100000000000001</v>
      </c>
      <c r="AB53">
        <v>22</v>
      </c>
      <c r="AC53">
        <v>15</v>
      </c>
      <c r="AD53">
        <v>7</v>
      </c>
      <c r="AE53">
        <v>68.180000000000007</v>
      </c>
      <c r="AF53">
        <v>13</v>
      </c>
      <c r="AG53">
        <v>11</v>
      </c>
      <c r="AH53">
        <v>3</v>
      </c>
      <c r="AI53">
        <v>8</v>
      </c>
    </row>
    <row r="54" spans="1:35" x14ac:dyDescent="0.2">
      <c r="A54" s="102">
        <v>1044</v>
      </c>
      <c r="B54">
        <v>8242</v>
      </c>
      <c r="C54" s="106" t="s">
        <v>857</v>
      </c>
      <c r="D54" s="106" t="s">
        <v>1272</v>
      </c>
      <c r="E54">
        <v>930</v>
      </c>
      <c r="F54">
        <v>944</v>
      </c>
      <c r="G54">
        <v>1100</v>
      </c>
      <c r="H54" s="106" t="s">
        <v>1250</v>
      </c>
      <c r="I54">
        <v>9716</v>
      </c>
      <c r="J54" s="106" t="s">
        <v>1448</v>
      </c>
      <c r="K54" s="106" t="s">
        <v>1261</v>
      </c>
      <c r="L54">
        <v>1156</v>
      </c>
      <c r="M54">
        <v>1166</v>
      </c>
      <c r="N54">
        <v>900</v>
      </c>
      <c r="O54" s="106" t="s">
        <v>1247</v>
      </c>
      <c r="P54">
        <v>0.88645241033011501</v>
      </c>
      <c r="Q54">
        <v>0.86475330709121601</v>
      </c>
      <c r="R54" s="15">
        <v>0.25937697373553498</v>
      </c>
      <c r="S54" s="15">
        <v>8.5290659613266508E-3</v>
      </c>
      <c r="T54">
        <v>-1.02792579076817</v>
      </c>
      <c r="U54">
        <v>1.02792579076817</v>
      </c>
      <c r="V54">
        <v>1.4351557668055901</v>
      </c>
      <c r="W54">
        <v>-5.72</v>
      </c>
      <c r="X54">
        <v>1.05</v>
      </c>
      <c r="Y54">
        <v>521031</v>
      </c>
      <c r="Z54">
        <v>30649</v>
      </c>
      <c r="AA54">
        <v>1.5</v>
      </c>
      <c r="AB54">
        <v>17</v>
      </c>
      <c r="AC54">
        <v>12</v>
      </c>
      <c r="AD54">
        <v>5</v>
      </c>
      <c r="AE54">
        <v>70.59</v>
      </c>
      <c r="AF54">
        <v>12</v>
      </c>
      <c r="AG54">
        <v>11</v>
      </c>
      <c r="AH54">
        <v>4</v>
      </c>
      <c r="AI54">
        <v>2</v>
      </c>
    </row>
    <row r="55" spans="1:35" x14ac:dyDescent="0.2">
      <c r="A55" s="102">
        <v>1</v>
      </c>
      <c r="B55">
        <v>3635</v>
      </c>
      <c r="C55" s="106" t="s">
        <v>44</v>
      </c>
      <c r="D55" s="106" t="s">
        <v>1249</v>
      </c>
      <c r="E55">
        <v>3080</v>
      </c>
      <c r="F55">
        <v>3000</v>
      </c>
      <c r="G55">
        <v>200</v>
      </c>
      <c r="H55" s="106" t="s">
        <v>1250</v>
      </c>
      <c r="I55">
        <v>6920</v>
      </c>
      <c r="J55" s="106" t="s">
        <v>1251</v>
      </c>
      <c r="K55" s="106" t="s">
        <v>1252</v>
      </c>
      <c r="L55">
        <v>5570</v>
      </c>
      <c r="M55">
        <v>5520</v>
      </c>
      <c r="N55">
        <v>100</v>
      </c>
      <c r="O55" s="106" t="s">
        <v>1247</v>
      </c>
      <c r="P55">
        <v>0.79092100895680995</v>
      </c>
      <c r="Q55">
        <v>0.97927349815906795</v>
      </c>
      <c r="R55" s="15">
        <v>0.33206895715432699</v>
      </c>
      <c r="S55" s="15">
        <v>2.5761115401966698E-3</v>
      </c>
      <c r="T55">
        <v>-0.12923186064082101</v>
      </c>
      <c r="U55">
        <v>0.12923186064082101</v>
      </c>
      <c r="V55">
        <v>6.2370700233229201E-2</v>
      </c>
      <c r="W55">
        <v>-1.02</v>
      </c>
      <c r="X55">
        <v>8.6999999999999993</v>
      </c>
      <c r="Y55">
        <v>519397</v>
      </c>
      <c r="Z55">
        <v>23609</v>
      </c>
      <c r="AA55">
        <v>1.1499999999999999</v>
      </c>
      <c r="AB55">
        <v>22</v>
      </c>
      <c r="AC55">
        <v>14</v>
      </c>
      <c r="AD55">
        <v>8</v>
      </c>
      <c r="AE55">
        <v>63.64</v>
      </c>
      <c r="AF55">
        <v>10</v>
      </c>
      <c r="AG55">
        <v>9</v>
      </c>
      <c r="AH55">
        <v>7</v>
      </c>
      <c r="AI55">
        <v>6</v>
      </c>
    </row>
    <row r="56" spans="1:35" x14ac:dyDescent="0.2">
      <c r="A56" s="102">
        <v>858</v>
      </c>
      <c r="B56">
        <v>6472</v>
      </c>
      <c r="C56" s="106" t="s">
        <v>60</v>
      </c>
      <c r="D56" s="106" t="s">
        <v>1259</v>
      </c>
      <c r="E56">
        <v>291</v>
      </c>
      <c r="F56">
        <v>291</v>
      </c>
      <c r="G56">
        <v>2700</v>
      </c>
      <c r="H56" s="106" t="s">
        <v>1250</v>
      </c>
      <c r="I56">
        <v>7259</v>
      </c>
      <c r="J56" s="106" t="s">
        <v>25</v>
      </c>
      <c r="K56" s="106" t="s">
        <v>1264</v>
      </c>
      <c r="L56">
        <v>3930</v>
      </c>
      <c r="M56">
        <v>3940</v>
      </c>
      <c r="N56">
        <v>200</v>
      </c>
      <c r="O56" s="106" t="s">
        <v>1247</v>
      </c>
      <c r="P56">
        <v>0.80781950301454797</v>
      </c>
      <c r="Q56">
        <v>0.87989950667628403</v>
      </c>
      <c r="R56" s="106">
        <v>0.16784553736809399</v>
      </c>
      <c r="S56">
        <v>1.13647087328689E-3</v>
      </c>
      <c r="T56">
        <v>-2.5057228776587599</v>
      </c>
      <c r="U56">
        <v>2.5057228776587599</v>
      </c>
      <c r="V56">
        <v>2.2093747272886199</v>
      </c>
      <c r="W56">
        <v>-11.65</v>
      </c>
      <c r="X56">
        <v>0.28999999999999998</v>
      </c>
      <c r="Y56">
        <v>519131</v>
      </c>
      <c r="Z56">
        <v>25957</v>
      </c>
      <c r="AA56">
        <v>1.54</v>
      </c>
      <c r="AB56">
        <v>20</v>
      </c>
      <c r="AC56">
        <v>17</v>
      </c>
      <c r="AD56">
        <v>3</v>
      </c>
      <c r="AE56">
        <v>85</v>
      </c>
      <c r="AF56">
        <v>12</v>
      </c>
      <c r="AG56">
        <v>12</v>
      </c>
      <c r="AH56">
        <v>2</v>
      </c>
      <c r="AI56">
        <v>6</v>
      </c>
    </row>
    <row r="57" spans="1:35" x14ac:dyDescent="0.2">
      <c r="A57" s="102">
        <v>469</v>
      </c>
      <c r="B57">
        <v>1803</v>
      </c>
      <c r="C57" s="106" t="s">
        <v>1258</v>
      </c>
      <c r="D57" s="106" t="s">
        <v>1257</v>
      </c>
      <c r="E57">
        <v>1069</v>
      </c>
      <c r="F57">
        <v>1064</v>
      </c>
      <c r="G57">
        <v>600</v>
      </c>
      <c r="H57" s="106" t="s">
        <v>1250</v>
      </c>
      <c r="I57">
        <v>6981</v>
      </c>
      <c r="J57" s="106" t="s">
        <v>1434</v>
      </c>
      <c r="K57" s="106" t="s">
        <v>1252</v>
      </c>
      <c r="L57">
        <v>6251</v>
      </c>
      <c r="M57">
        <v>6256</v>
      </c>
      <c r="N57">
        <v>100</v>
      </c>
      <c r="O57" s="106" t="s">
        <v>1247</v>
      </c>
      <c r="P57">
        <v>0.54705327218808697</v>
      </c>
      <c r="Q57">
        <v>0.906310205197846</v>
      </c>
      <c r="R57">
        <v>0.22585224052285199</v>
      </c>
      <c r="S57" s="15">
        <v>5.5988400642140099E-2</v>
      </c>
      <c r="T57">
        <v>-8.0361770194504606E-2</v>
      </c>
      <c r="U57">
        <v>8.0361770194504606E-2</v>
      </c>
      <c r="V57">
        <v>0.33854792067971701</v>
      </c>
      <c r="W57">
        <v>-0.22</v>
      </c>
      <c r="X57">
        <v>2.0499999999999998</v>
      </c>
      <c r="Y57">
        <v>516165</v>
      </c>
      <c r="Z57">
        <v>23462</v>
      </c>
      <c r="AA57">
        <v>1.66</v>
      </c>
      <c r="AB57">
        <v>22</v>
      </c>
      <c r="AC57">
        <v>16</v>
      </c>
      <c r="AD57">
        <v>6</v>
      </c>
      <c r="AE57">
        <v>72.73</v>
      </c>
      <c r="AF57">
        <v>9</v>
      </c>
      <c r="AG57">
        <v>16</v>
      </c>
      <c r="AH57">
        <v>3</v>
      </c>
      <c r="AI57">
        <v>3</v>
      </c>
    </row>
    <row r="58" spans="1:35" x14ac:dyDescent="0.2">
      <c r="A58" s="102">
        <v>775</v>
      </c>
      <c r="B58">
        <v>3291</v>
      </c>
      <c r="C58" s="106" t="s">
        <v>56</v>
      </c>
      <c r="D58" s="106" t="s">
        <v>1268</v>
      </c>
      <c r="E58">
        <v>1629</v>
      </c>
      <c r="F58">
        <v>1631</v>
      </c>
      <c r="G58">
        <v>600</v>
      </c>
      <c r="H58" s="106" t="s">
        <v>1250</v>
      </c>
      <c r="I58">
        <v>9069</v>
      </c>
      <c r="J58" s="106" t="s">
        <v>1358</v>
      </c>
      <c r="K58" s="106" t="s">
        <v>1368</v>
      </c>
      <c r="L58">
        <v>864</v>
      </c>
      <c r="M58">
        <v>867</v>
      </c>
      <c r="N58">
        <v>1100</v>
      </c>
      <c r="O58" s="106" t="s">
        <v>1247</v>
      </c>
      <c r="P58">
        <v>0.74561924586617201</v>
      </c>
      <c r="Q58">
        <v>0.88572327051669197</v>
      </c>
      <c r="R58" s="15">
        <v>0.20123620684334401</v>
      </c>
      <c r="S58" s="106">
        <v>1.38021371159237E-4</v>
      </c>
      <c r="T58">
        <v>-2.74604612820431</v>
      </c>
      <c r="U58">
        <v>2.74604612820431</v>
      </c>
      <c r="V58">
        <v>3.0232132477563001</v>
      </c>
      <c r="W58">
        <v>-10.09</v>
      </c>
      <c r="X58">
        <v>2.54</v>
      </c>
      <c r="Y58">
        <v>513728</v>
      </c>
      <c r="Z58">
        <v>34249</v>
      </c>
      <c r="AA58">
        <v>1.71</v>
      </c>
      <c r="AB58">
        <v>15</v>
      </c>
      <c r="AC58">
        <v>14</v>
      </c>
      <c r="AD58">
        <v>1</v>
      </c>
      <c r="AE58">
        <v>93.33</v>
      </c>
      <c r="AF58">
        <v>13</v>
      </c>
      <c r="AG58">
        <v>8</v>
      </c>
      <c r="AH58">
        <v>0</v>
      </c>
      <c r="AI58">
        <v>7</v>
      </c>
    </row>
    <row r="59" spans="1:35" x14ac:dyDescent="0.2">
      <c r="A59" s="102">
        <v>97</v>
      </c>
      <c r="B59">
        <v>6967</v>
      </c>
      <c r="C59" s="106" t="s">
        <v>774</v>
      </c>
      <c r="D59" s="106" t="s">
        <v>1252</v>
      </c>
      <c r="E59">
        <v>1370</v>
      </c>
      <c r="F59">
        <v>1384</v>
      </c>
      <c r="G59">
        <v>700</v>
      </c>
      <c r="H59" s="106" t="s">
        <v>1247</v>
      </c>
      <c r="I59">
        <v>8572</v>
      </c>
      <c r="J59" s="106" t="s">
        <v>1215</v>
      </c>
      <c r="K59" s="106" t="s">
        <v>1253</v>
      </c>
      <c r="L59">
        <v>519</v>
      </c>
      <c r="M59">
        <v>517</v>
      </c>
      <c r="N59">
        <v>1900</v>
      </c>
      <c r="O59" s="106" t="s">
        <v>1250</v>
      </c>
      <c r="P59">
        <v>0.85484083812737699</v>
      </c>
      <c r="Q59">
        <v>0.94571197215218505</v>
      </c>
      <c r="R59" s="15">
        <v>6.2759515899193305E-2</v>
      </c>
      <c r="S59" s="106">
        <v>5.5527488766645696E-3</v>
      </c>
      <c r="T59">
        <v>1.34651704512737</v>
      </c>
      <c r="U59">
        <v>1.34651704512737</v>
      </c>
      <c r="V59">
        <v>0.70947839817830005</v>
      </c>
      <c r="W59">
        <v>5.27</v>
      </c>
      <c r="X59">
        <v>1.39</v>
      </c>
      <c r="Y59">
        <v>512646</v>
      </c>
      <c r="Z59">
        <v>25632</v>
      </c>
      <c r="AA59">
        <v>1.18</v>
      </c>
      <c r="AB59">
        <v>20</v>
      </c>
      <c r="AC59">
        <v>14</v>
      </c>
      <c r="AD59">
        <v>6</v>
      </c>
      <c r="AE59">
        <v>70</v>
      </c>
      <c r="AF59">
        <v>11</v>
      </c>
      <c r="AG59">
        <v>12</v>
      </c>
      <c r="AH59">
        <v>4</v>
      </c>
      <c r="AI59">
        <v>4</v>
      </c>
    </row>
    <row r="60" spans="1:35" x14ac:dyDescent="0.2">
      <c r="A60" s="102">
        <v>515</v>
      </c>
      <c r="B60">
        <v>3863</v>
      </c>
      <c r="C60" s="106" t="s">
        <v>1464</v>
      </c>
      <c r="D60" s="106" t="s">
        <v>1463</v>
      </c>
      <c r="E60">
        <v>1709</v>
      </c>
      <c r="F60">
        <v>1705</v>
      </c>
      <c r="G60">
        <v>600</v>
      </c>
      <c r="H60" s="106" t="s">
        <v>1250</v>
      </c>
      <c r="I60">
        <v>5301</v>
      </c>
      <c r="J60" s="106" t="s">
        <v>701</v>
      </c>
      <c r="K60" s="106" t="s">
        <v>1246</v>
      </c>
      <c r="L60">
        <v>1020</v>
      </c>
      <c r="M60">
        <v>1016</v>
      </c>
      <c r="N60">
        <v>1000</v>
      </c>
      <c r="O60" s="106" t="s">
        <v>1247</v>
      </c>
      <c r="P60">
        <v>0.66152566563552395</v>
      </c>
      <c r="Q60">
        <v>0.90370634561501295</v>
      </c>
      <c r="R60" s="106">
        <v>0.20597114613501</v>
      </c>
      <c r="S60" s="106">
        <v>4.7659001441591999E-2</v>
      </c>
      <c r="T60">
        <v>-1.17869688126702</v>
      </c>
      <c r="U60">
        <v>1.17869688126702</v>
      </c>
      <c r="V60">
        <v>0.90339934352892703</v>
      </c>
      <c r="W60">
        <v>-3.81</v>
      </c>
      <c r="X60">
        <v>0.68</v>
      </c>
      <c r="Y60">
        <v>512212</v>
      </c>
      <c r="Z60">
        <v>21342</v>
      </c>
      <c r="AA60">
        <v>1.1000000000000001</v>
      </c>
      <c r="AB60">
        <v>24</v>
      </c>
      <c r="AC60">
        <v>14</v>
      </c>
      <c r="AD60">
        <v>10</v>
      </c>
      <c r="AE60">
        <v>58.33</v>
      </c>
      <c r="AF60">
        <v>7</v>
      </c>
      <c r="AG60">
        <v>13</v>
      </c>
      <c r="AH60">
        <v>8</v>
      </c>
      <c r="AI60">
        <v>3</v>
      </c>
    </row>
    <row r="61" spans="1:35" x14ac:dyDescent="0.2">
      <c r="A61" s="102">
        <v>1335</v>
      </c>
      <c r="B61">
        <v>6361</v>
      </c>
      <c r="C61" s="106" t="s">
        <v>743</v>
      </c>
      <c r="D61" s="106" t="s">
        <v>1259</v>
      </c>
      <c r="E61">
        <v>2859</v>
      </c>
      <c r="F61">
        <v>2855</v>
      </c>
      <c r="G61">
        <v>300</v>
      </c>
      <c r="H61" s="106" t="s">
        <v>1250</v>
      </c>
      <c r="I61">
        <v>8385</v>
      </c>
      <c r="J61" s="106" t="s">
        <v>886</v>
      </c>
      <c r="K61" s="106" t="s">
        <v>1303</v>
      </c>
      <c r="L61">
        <v>532</v>
      </c>
      <c r="M61">
        <v>537</v>
      </c>
      <c r="N61">
        <v>1600</v>
      </c>
      <c r="O61" s="106" t="s">
        <v>1247</v>
      </c>
      <c r="P61">
        <v>0.83507867689186699</v>
      </c>
      <c r="Q61">
        <v>0.84515173718107295</v>
      </c>
      <c r="R61" s="106">
        <v>2.00210500017413E-2</v>
      </c>
      <c r="S61" s="106">
        <v>5.2241439993346898E-2</v>
      </c>
      <c r="T61">
        <v>-1.4213375130361099</v>
      </c>
      <c r="U61">
        <v>1.4213375130361099</v>
      </c>
      <c r="V61">
        <v>1.6400056608622999</v>
      </c>
      <c r="W61">
        <v>-4.1500000000000004</v>
      </c>
      <c r="X61">
        <v>0.32</v>
      </c>
      <c r="Y61">
        <v>502964</v>
      </c>
      <c r="Z61">
        <v>31435</v>
      </c>
      <c r="AA61">
        <v>1.6</v>
      </c>
      <c r="AB61">
        <v>16</v>
      </c>
      <c r="AC61">
        <v>12</v>
      </c>
      <c r="AD61">
        <v>4</v>
      </c>
      <c r="AE61">
        <v>75</v>
      </c>
      <c r="AF61">
        <v>11</v>
      </c>
      <c r="AG61">
        <v>10</v>
      </c>
      <c r="AH61">
        <v>4</v>
      </c>
      <c r="AI61">
        <v>2</v>
      </c>
    </row>
    <row r="62" spans="1:35" x14ac:dyDescent="0.2">
      <c r="A62" s="102">
        <v>1482</v>
      </c>
      <c r="B62">
        <v>4188</v>
      </c>
      <c r="C62" s="106" t="s">
        <v>1462</v>
      </c>
      <c r="D62" s="106" t="s">
        <v>1271</v>
      </c>
      <c r="E62">
        <v>790.6</v>
      </c>
      <c r="F62">
        <v>789.3</v>
      </c>
      <c r="G62">
        <v>1100</v>
      </c>
      <c r="H62" s="106" t="s">
        <v>1247</v>
      </c>
      <c r="I62">
        <v>6923</v>
      </c>
      <c r="J62" s="106" t="s">
        <v>55</v>
      </c>
      <c r="K62" s="106" t="s">
        <v>1252</v>
      </c>
      <c r="L62">
        <v>2919</v>
      </c>
      <c r="M62">
        <v>2901</v>
      </c>
      <c r="N62">
        <v>300</v>
      </c>
      <c r="O62" s="106" t="s">
        <v>1250</v>
      </c>
      <c r="P62">
        <v>0.75837317109596702</v>
      </c>
      <c r="Q62">
        <v>0.83617095642569295</v>
      </c>
      <c r="R62" s="106">
        <v>0.18113062890353701</v>
      </c>
      <c r="S62">
        <v>6.5011258352580106E-2</v>
      </c>
      <c r="T62">
        <v>0.41543258971143299</v>
      </c>
      <c r="U62">
        <v>0.41543258971143299</v>
      </c>
      <c r="V62">
        <v>0.13030430171100099</v>
      </c>
      <c r="W62">
        <v>1.33</v>
      </c>
      <c r="X62">
        <v>0.24</v>
      </c>
      <c r="Y62">
        <v>502754</v>
      </c>
      <c r="Z62">
        <v>25138</v>
      </c>
      <c r="AA62">
        <v>1.41</v>
      </c>
      <c r="AB62">
        <v>20</v>
      </c>
      <c r="AC62">
        <v>14</v>
      </c>
      <c r="AD62">
        <v>6</v>
      </c>
      <c r="AE62">
        <v>70</v>
      </c>
      <c r="AF62">
        <v>13</v>
      </c>
      <c r="AG62">
        <v>10</v>
      </c>
      <c r="AH62">
        <v>2</v>
      </c>
      <c r="AI62">
        <v>8</v>
      </c>
    </row>
    <row r="63" spans="1:35" x14ac:dyDescent="0.2">
      <c r="A63" s="102">
        <v>774</v>
      </c>
      <c r="B63">
        <v>6472</v>
      </c>
      <c r="C63" s="106" t="s">
        <v>60</v>
      </c>
      <c r="D63" s="106" t="s">
        <v>1259</v>
      </c>
      <c r="E63">
        <v>291</v>
      </c>
      <c r="F63">
        <v>291</v>
      </c>
      <c r="G63">
        <v>3100</v>
      </c>
      <c r="H63" s="106" t="s">
        <v>1250</v>
      </c>
      <c r="I63">
        <v>7278</v>
      </c>
      <c r="J63" s="106" t="s">
        <v>43</v>
      </c>
      <c r="K63" s="106" t="s">
        <v>1264</v>
      </c>
      <c r="L63">
        <v>2227</v>
      </c>
      <c r="M63">
        <v>2223</v>
      </c>
      <c r="N63">
        <v>400</v>
      </c>
      <c r="O63" s="106" t="s">
        <v>1247</v>
      </c>
      <c r="P63">
        <v>0.87457126380283701</v>
      </c>
      <c r="Q63">
        <v>0.88572939754602498</v>
      </c>
      <c r="R63" s="106">
        <v>0.41573681162996001</v>
      </c>
      <c r="S63">
        <v>4.1763386259871501E-3</v>
      </c>
      <c r="T63">
        <v>-1.31634907793138</v>
      </c>
      <c r="U63">
        <v>1.31634907793138</v>
      </c>
      <c r="V63">
        <v>1.1391711302666101</v>
      </c>
      <c r="W63">
        <v>-5.26</v>
      </c>
      <c r="X63">
        <v>1.45</v>
      </c>
      <c r="Y63">
        <v>501751</v>
      </c>
      <c r="Z63">
        <v>33450</v>
      </c>
      <c r="AA63">
        <v>1.6</v>
      </c>
      <c r="AB63">
        <v>15</v>
      </c>
      <c r="AC63">
        <v>12</v>
      </c>
      <c r="AD63">
        <v>3</v>
      </c>
      <c r="AE63">
        <v>80</v>
      </c>
      <c r="AF63">
        <v>12</v>
      </c>
      <c r="AG63">
        <v>6</v>
      </c>
      <c r="AH63">
        <v>1</v>
      </c>
      <c r="AI63">
        <v>8</v>
      </c>
    </row>
    <row r="64" spans="1:35" x14ac:dyDescent="0.2">
      <c r="A64" s="102">
        <v>1360</v>
      </c>
      <c r="B64">
        <v>1812</v>
      </c>
      <c r="C64" s="106" t="s">
        <v>1344</v>
      </c>
      <c r="D64" s="106" t="s">
        <v>1257</v>
      </c>
      <c r="E64">
        <v>1270</v>
      </c>
      <c r="F64">
        <v>1260</v>
      </c>
      <c r="G64">
        <v>800</v>
      </c>
      <c r="H64" s="106" t="s">
        <v>1250</v>
      </c>
      <c r="I64">
        <v>7261</v>
      </c>
      <c r="J64" s="106" t="s">
        <v>1622</v>
      </c>
      <c r="K64" s="106" t="s">
        <v>1264</v>
      </c>
      <c r="L64">
        <v>903</v>
      </c>
      <c r="M64">
        <v>897</v>
      </c>
      <c r="N64">
        <v>1100</v>
      </c>
      <c r="O64" s="106" t="s">
        <v>1247</v>
      </c>
      <c r="P64">
        <v>0.68292405392753497</v>
      </c>
      <c r="Q64">
        <v>0.84390778543039802</v>
      </c>
      <c r="R64" s="15">
        <v>0.10128712402968799</v>
      </c>
      <c r="S64" s="106">
        <v>6.4866930188938299E-2</v>
      </c>
      <c r="T64">
        <v>-2.6557353893864599</v>
      </c>
      <c r="U64">
        <v>2.6557353893864599</v>
      </c>
      <c r="V64">
        <v>2.3557890980137999</v>
      </c>
      <c r="W64">
        <v>-8.02</v>
      </c>
      <c r="X64">
        <v>2.11</v>
      </c>
      <c r="Y64">
        <v>500583</v>
      </c>
      <c r="Z64">
        <v>19253</v>
      </c>
      <c r="AA64">
        <v>0.93</v>
      </c>
      <c r="AB64">
        <v>26</v>
      </c>
      <c r="AC64">
        <v>19</v>
      </c>
      <c r="AD64">
        <v>7</v>
      </c>
      <c r="AE64">
        <v>73.08</v>
      </c>
      <c r="AF64">
        <v>12</v>
      </c>
      <c r="AG64">
        <v>11</v>
      </c>
      <c r="AH64">
        <v>4</v>
      </c>
      <c r="AI64">
        <v>11</v>
      </c>
    </row>
    <row r="65" spans="1:35" x14ac:dyDescent="0.2">
      <c r="A65" s="102">
        <v>254</v>
      </c>
      <c r="B65">
        <v>3880</v>
      </c>
      <c r="C65" s="106" t="s">
        <v>1192</v>
      </c>
      <c r="D65" s="106" t="s">
        <v>1463</v>
      </c>
      <c r="E65">
        <v>1432</v>
      </c>
      <c r="F65">
        <v>1438</v>
      </c>
      <c r="G65">
        <v>700</v>
      </c>
      <c r="H65" s="106" t="s">
        <v>1250</v>
      </c>
      <c r="I65">
        <v>8593</v>
      </c>
      <c r="J65" s="106" t="s">
        <v>221</v>
      </c>
      <c r="K65" s="106" t="s">
        <v>1253</v>
      </c>
      <c r="L65">
        <v>696</v>
      </c>
      <c r="M65">
        <v>697</v>
      </c>
      <c r="N65">
        <v>1400</v>
      </c>
      <c r="O65" s="106" t="s">
        <v>1247</v>
      </c>
      <c r="P65">
        <v>0.58172895860856</v>
      </c>
      <c r="Q65">
        <v>0.92426332937486499</v>
      </c>
      <c r="R65" s="106">
        <v>8.5748744200535906E-3</v>
      </c>
      <c r="S65" s="15">
        <v>1.6574348429695601E-2</v>
      </c>
      <c r="T65">
        <v>-1.5110702007894601</v>
      </c>
      <c r="U65">
        <v>1.5110702007894601</v>
      </c>
      <c r="V65">
        <v>1.5886383857350701</v>
      </c>
      <c r="W65">
        <v>-2.81</v>
      </c>
      <c r="X65">
        <v>3.06</v>
      </c>
      <c r="Y65">
        <v>498576</v>
      </c>
      <c r="Z65">
        <v>33238</v>
      </c>
      <c r="AA65">
        <v>1.65</v>
      </c>
      <c r="AB65">
        <v>15</v>
      </c>
      <c r="AC65">
        <v>13</v>
      </c>
      <c r="AD65">
        <v>2</v>
      </c>
      <c r="AE65">
        <v>86.67</v>
      </c>
      <c r="AF65">
        <v>12</v>
      </c>
      <c r="AG65">
        <v>10</v>
      </c>
      <c r="AH65">
        <v>2</v>
      </c>
      <c r="AI65">
        <v>3</v>
      </c>
    </row>
    <row r="66" spans="1:35" x14ac:dyDescent="0.2">
      <c r="A66" s="102">
        <v>696</v>
      </c>
      <c r="B66">
        <v>1969</v>
      </c>
      <c r="C66" s="106" t="s">
        <v>1610</v>
      </c>
      <c r="D66" s="106" t="s">
        <v>1257</v>
      </c>
      <c r="E66">
        <v>1855</v>
      </c>
      <c r="F66">
        <v>1860</v>
      </c>
      <c r="G66">
        <v>500</v>
      </c>
      <c r="H66" s="106" t="s">
        <v>1250</v>
      </c>
      <c r="I66">
        <v>3880</v>
      </c>
      <c r="J66" s="106" t="s">
        <v>1192</v>
      </c>
      <c r="K66" s="106" t="s">
        <v>1463</v>
      </c>
      <c r="L66">
        <v>1432</v>
      </c>
      <c r="M66">
        <v>1438</v>
      </c>
      <c r="N66">
        <v>600</v>
      </c>
      <c r="O66" s="106" t="s">
        <v>1247</v>
      </c>
      <c r="P66">
        <v>0.61531473690025196</v>
      </c>
      <c r="Q66">
        <v>0.89148102641802196</v>
      </c>
      <c r="R66">
        <v>0.11137865793204101</v>
      </c>
      <c r="S66">
        <v>1.7765054214456899E-2</v>
      </c>
      <c r="T66">
        <v>-0.27371890734177401</v>
      </c>
      <c r="U66">
        <v>0.27371890734177401</v>
      </c>
      <c r="V66">
        <v>0.396126942986604</v>
      </c>
      <c r="W66">
        <v>-0.55000000000000004</v>
      </c>
      <c r="X66">
        <v>7.23</v>
      </c>
      <c r="Y66">
        <v>497800</v>
      </c>
      <c r="Z66">
        <v>33187</v>
      </c>
      <c r="AA66">
        <v>1.64</v>
      </c>
      <c r="AB66">
        <v>15</v>
      </c>
      <c r="AC66">
        <v>10</v>
      </c>
      <c r="AD66">
        <v>5</v>
      </c>
      <c r="AE66">
        <v>66.67</v>
      </c>
      <c r="AF66">
        <v>13</v>
      </c>
      <c r="AG66">
        <v>8</v>
      </c>
      <c r="AH66">
        <v>2</v>
      </c>
      <c r="AI66">
        <v>5</v>
      </c>
    </row>
    <row r="67" spans="1:35" x14ac:dyDescent="0.2">
      <c r="A67" s="102">
        <v>1481</v>
      </c>
      <c r="B67">
        <v>8002</v>
      </c>
      <c r="C67" s="106" t="s">
        <v>27</v>
      </c>
      <c r="D67" s="106" t="s">
        <v>1254</v>
      </c>
      <c r="E67">
        <v>787.8</v>
      </c>
      <c r="F67">
        <v>788.8</v>
      </c>
      <c r="G67">
        <v>1300</v>
      </c>
      <c r="H67" s="106" t="s">
        <v>1247</v>
      </c>
      <c r="I67">
        <v>9069</v>
      </c>
      <c r="J67" s="106" t="s">
        <v>1358</v>
      </c>
      <c r="K67" s="106" t="s">
        <v>1368</v>
      </c>
      <c r="L67">
        <v>864</v>
      </c>
      <c r="M67">
        <v>867</v>
      </c>
      <c r="N67">
        <v>1200</v>
      </c>
      <c r="O67" s="106" t="s">
        <v>1250</v>
      </c>
      <c r="P67">
        <v>0.73760368711534996</v>
      </c>
      <c r="Q67">
        <v>0.83617864832875699</v>
      </c>
      <c r="R67" s="106">
        <v>0.24556952480841601</v>
      </c>
      <c r="S67">
        <v>2.2688857583655998E-2</v>
      </c>
      <c r="T67">
        <v>1.4121996543841799</v>
      </c>
      <c r="U67">
        <v>1.4121996543841799</v>
      </c>
      <c r="V67">
        <v>1.5109616350412001</v>
      </c>
      <c r="W67">
        <v>2.2799999999999998</v>
      </c>
      <c r="X67">
        <v>1.44</v>
      </c>
      <c r="Y67">
        <v>497667</v>
      </c>
      <c r="Z67">
        <v>26193</v>
      </c>
      <c r="AA67">
        <v>1.25</v>
      </c>
      <c r="AB67">
        <v>19</v>
      </c>
      <c r="AC67">
        <v>14</v>
      </c>
      <c r="AD67">
        <v>5</v>
      </c>
      <c r="AE67">
        <v>73.680000000000007</v>
      </c>
      <c r="AF67">
        <v>13</v>
      </c>
      <c r="AG67">
        <v>9</v>
      </c>
      <c r="AH67">
        <v>3</v>
      </c>
      <c r="AI67">
        <v>7</v>
      </c>
    </row>
    <row r="68" spans="1:35" x14ac:dyDescent="0.2">
      <c r="A68" s="102">
        <v>1310</v>
      </c>
      <c r="B68">
        <v>2327</v>
      </c>
      <c r="C68" s="106" t="s">
        <v>1664</v>
      </c>
      <c r="D68" s="106" t="s">
        <v>1249</v>
      </c>
      <c r="E68">
        <v>3320</v>
      </c>
      <c r="F68">
        <v>3360</v>
      </c>
      <c r="G68">
        <v>300</v>
      </c>
      <c r="H68" s="106" t="s">
        <v>1247</v>
      </c>
      <c r="I68">
        <v>4091</v>
      </c>
      <c r="J68" s="106" t="s">
        <v>2060</v>
      </c>
      <c r="K68" s="106" t="s">
        <v>1271</v>
      </c>
      <c r="L68">
        <v>2154</v>
      </c>
      <c r="M68">
        <v>2167</v>
      </c>
      <c r="N68">
        <v>500</v>
      </c>
      <c r="O68" s="106" t="s">
        <v>1250</v>
      </c>
      <c r="P68">
        <v>0.68000899180318497</v>
      </c>
      <c r="Q68">
        <v>0.84711440712963504</v>
      </c>
      <c r="R68">
        <v>0.18913665610945599</v>
      </c>
      <c r="S68" s="15">
        <v>2.0442268184811301E-2</v>
      </c>
      <c r="T68">
        <v>1.0156436545729499</v>
      </c>
      <c r="U68">
        <v>1.0156436545729499</v>
      </c>
      <c r="V68">
        <v>0.59900646657731804</v>
      </c>
      <c r="W68">
        <v>4.57</v>
      </c>
      <c r="X68">
        <v>7.49</v>
      </c>
      <c r="Y68">
        <v>497536</v>
      </c>
      <c r="Z68">
        <v>29267</v>
      </c>
      <c r="AA68">
        <v>1.53</v>
      </c>
      <c r="AB68">
        <v>17</v>
      </c>
      <c r="AC68">
        <v>13</v>
      </c>
      <c r="AD68">
        <v>4</v>
      </c>
      <c r="AE68">
        <v>76.47</v>
      </c>
      <c r="AF68">
        <v>12</v>
      </c>
      <c r="AG68">
        <v>10</v>
      </c>
      <c r="AH68">
        <v>2</v>
      </c>
      <c r="AI68">
        <v>5</v>
      </c>
    </row>
    <row r="69" spans="1:35" x14ac:dyDescent="0.2">
      <c r="A69" s="102">
        <v>707</v>
      </c>
      <c r="B69">
        <v>4095</v>
      </c>
      <c r="C69" s="106" t="s">
        <v>1965</v>
      </c>
      <c r="D69" s="106" t="s">
        <v>1271</v>
      </c>
      <c r="E69">
        <v>1107</v>
      </c>
      <c r="F69">
        <v>1105</v>
      </c>
      <c r="G69">
        <v>900</v>
      </c>
      <c r="H69" s="106" t="s">
        <v>1247</v>
      </c>
      <c r="I69">
        <v>8242</v>
      </c>
      <c r="J69" s="106" t="s">
        <v>857</v>
      </c>
      <c r="K69" s="106" t="s">
        <v>1272</v>
      </c>
      <c r="L69">
        <v>930</v>
      </c>
      <c r="M69">
        <v>944</v>
      </c>
      <c r="N69">
        <v>1100</v>
      </c>
      <c r="O69" s="106" t="s">
        <v>1250</v>
      </c>
      <c r="P69">
        <v>0.56132453939605198</v>
      </c>
      <c r="Q69">
        <v>0.89039352355594803</v>
      </c>
      <c r="R69" s="106">
        <v>9.6070384080630497E-2</v>
      </c>
      <c r="S69" s="106">
        <v>5.7662605316172399E-2</v>
      </c>
      <c r="T69">
        <v>1.90144711259101</v>
      </c>
      <c r="U69">
        <v>1.90144711259101</v>
      </c>
      <c r="V69">
        <v>2.0448567648098299</v>
      </c>
      <c r="W69">
        <v>13.75</v>
      </c>
      <c r="X69">
        <v>4.41</v>
      </c>
      <c r="Y69">
        <v>495237</v>
      </c>
      <c r="Z69">
        <v>24762</v>
      </c>
      <c r="AA69">
        <v>1.28</v>
      </c>
      <c r="AB69">
        <v>20</v>
      </c>
      <c r="AC69">
        <v>12</v>
      </c>
      <c r="AD69">
        <v>8</v>
      </c>
      <c r="AE69">
        <v>60</v>
      </c>
      <c r="AF69">
        <v>12</v>
      </c>
      <c r="AG69">
        <v>11</v>
      </c>
      <c r="AH69">
        <v>3</v>
      </c>
      <c r="AI69">
        <v>6</v>
      </c>
    </row>
    <row r="70" spans="1:35" x14ac:dyDescent="0.2">
      <c r="A70" s="102">
        <v>767</v>
      </c>
      <c r="B70">
        <v>4205</v>
      </c>
      <c r="C70" s="106" t="s">
        <v>1402</v>
      </c>
      <c r="D70" s="106" t="s">
        <v>1271</v>
      </c>
      <c r="E70">
        <v>1221</v>
      </c>
      <c r="F70">
        <v>1225</v>
      </c>
      <c r="G70">
        <v>800</v>
      </c>
      <c r="H70" s="106" t="s">
        <v>1250</v>
      </c>
      <c r="I70">
        <v>6457</v>
      </c>
      <c r="J70" s="106" t="s">
        <v>1575</v>
      </c>
      <c r="K70" s="106" t="s">
        <v>1259</v>
      </c>
      <c r="L70">
        <v>3170</v>
      </c>
      <c r="M70">
        <v>3220</v>
      </c>
      <c r="N70">
        <v>300</v>
      </c>
      <c r="O70" s="106" t="s">
        <v>1247</v>
      </c>
      <c r="P70">
        <v>0.82279220937694098</v>
      </c>
      <c r="Q70">
        <v>0.88626810054784799</v>
      </c>
      <c r="R70" s="106">
        <v>0.21404124021489801</v>
      </c>
      <c r="S70" s="106">
        <v>7.6003480728537298E-2</v>
      </c>
      <c r="T70">
        <v>-1.53263942778017</v>
      </c>
      <c r="U70">
        <v>1.53263942778017</v>
      </c>
      <c r="V70">
        <v>1.4392442953396201</v>
      </c>
      <c r="W70">
        <v>-6.54</v>
      </c>
      <c r="X70">
        <v>1.45</v>
      </c>
      <c r="Y70">
        <v>495053</v>
      </c>
      <c r="Z70">
        <v>23574</v>
      </c>
      <c r="AA70">
        <v>1.43</v>
      </c>
      <c r="AB70">
        <v>21</v>
      </c>
      <c r="AC70">
        <v>15</v>
      </c>
      <c r="AD70">
        <v>6</v>
      </c>
      <c r="AE70">
        <v>71.430000000000007</v>
      </c>
      <c r="AF70">
        <v>11</v>
      </c>
      <c r="AG70">
        <v>13</v>
      </c>
      <c r="AH70">
        <v>2</v>
      </c>
      <c r="AI70">
        <v>6</v>
      </c>
    </row>
    <row r="71" spans="1:35" x14ac:dyDescent="0.2">
      <c r="A71" s="102">
        <v>798</v>
      </c>
      <c r="B71">
        <v>1963</v>
      </c>
      <c r="C71" s="106" t="s">
        <v>1496</v>
      </c>
      <c r="D71" s="106" t="s">
        <v>1257</v>
      </c>
      <c r="E71">
        <v>1541</v>
      </c>
      <c r="F71">
        <v>1566</v>
      </c>
      <c r="G71">
        <v>700</v>
      </c>
      <c r="H71" s="106" t="s">
        <v>1247</v>
      </c>
      <c r="I71">
        <v>6674</v>
      </c>
      <c r="J71" s="106" t="s">
        <v>230</v>
      </c>
      <c r="K71" s="106" t="s">
        <v>1252</v>
      </c>
      <c r="L71">
        <v>2128</v>
      </c>
      <c r="M71">
        <v>2118</v>
      </c>
      <c r="N71">
        <v>500</v>
      </c>
      <c r="O71" s="106" t="s">
        <v>1250</v>
      </c>
      <c r="P71">
        <v>0.88845021608128205</v>
      </c>
      <c r="Q71">
        <v>0.883994960026106</v>
      </c>
      <c r="R71" s="15">
        <v>6.4614111596273505E-2</v>
      </c>
      <c r="S71" s="106">
        <v>1.6864542955560301E-2</v>
      </c>
      <c r="T71">
        <v>0.59395329216635695</v>
      </c>
      <c r="U71">
        <v>0.59395329216635695</v>
      </c>
      <c r="V71">
        <v>3.3118055397768902E-2</v>
      </c>
      <c r="W71">
        <v>1.87</v>
      </c>
      <c r="X71">
        <v>3.51</v>
      </c>
      <c r="Y71">
        <v>494318</v>
      </c>
      <c r="Z71">
        <v>21492</v>
      </c>
      <c r="AA71">
        <v>1.06</v>
      </c>
      <c r="AB71">
        <v>23</v>
      </c>
      <c r="AC71">
        <v>15</v>
      </c>
      <c r="AD71">
        <v>8</v>
      </c>
      <c r="AE71">
        <v>65.22</v>
      </c>
      <c r="AF71">
        <v>11</v>
      </c>
      <c r="AG71">
        <v>12</v>
      </c>
      <c r="AH71">
        <v>6</v>
      </c>
      <c r="AI71">
        <v>5</v>
      </c>
    </row>
    <row r="72" spans="1:35" x14ac:dyDescent="0.2">
      <c r="A72" s="102">
        <v>1431</v>
      </c>
      <c r="B72">
        <v>4681</v>
      </c>
      <c r="C72" s="106" t="s">
        <v>1056</v>
      </c>
      <c r="D72" s="106" t="s">
        <v>1261</v>
      </c>
      <c r="E72">
        <v>1605</v>
      </c>
      <c r="F72">
        <v>1603</v>
      </c>
      <c r="G72">
        <v>600</v>
      </c>
      <c r="H72" s="106" t="s">
        <v>1250</v>
      </c>
      <c r="I72">
        <v>6457</v>
      </c>
      <c r="J72" s="106" t="s">
        <v>1575</v>
      </c>
      <c r="K72" s="106" t="s">
        <v>1259</v>
      </c>
      <c r="L72">
        <v>3170</v>
      </c>
      <c r="M72">
        <v>3220</v>
      </c>
      <c r="N72">
        <v>300</v>
      </c>
      <c r="O72" s="106" t="s">
        <v>1247</v>
      </c>
      <c r="P72">
        <v>0.80028101333399704</v>
      </c>
      <c r="Q72">
        <v>0.83924181930222297</v>
      </c>
      <c r="R72">
        <v>1.49638898447731E-2</v>
      </c>
      <c r="S72" s="106">
        <v>1.4963014986072901E-2</v>
      </c>
      <c r="T72">
        <v>-3.21063838953022</v>
      </c>
      <c r="U72">
        <v>3.21063838953022</v>
      </c>
      <c r="V72">
        <v>2.60209642255901</v>
      </c>
      <c r="W72">
        <v>-10.01</v>
      </c>
      <c r="X72">
        <v>0.43</v>
      </c>
      <c r="Y72">
        <v>493719</v>
      </c>
      <c r="Z72">
        <v>35266</v>
      </c>
      <c r="AA72">
        <v>1.94</v>
      </c>
      <c r="AB72">
        <v>14</v>
      </c>
      <c r="AC72">
        <v>11</v>
      </c>
      <c r="AD72">
        <v>3</v>
      </c>
      <c r="AE72">
        <v>78.569999999999993</v>
      </c>
      <c r="AF72">
        <v>11</v>
      </c>
      <c r="AG72">
        <v>9</v>
      </c>
      <c r="AH72">
        <v>1</v>
      </c>
      <c r="AI72">
        <v>4</v>
      </c>
    </row>
    <row r="73" spans="1:35" x14ac:dyDescent="0.2">
      <c r="A73" s="102">
        <v>1471</v>
      </c>
      <c r="B73">
        <v>6141</v>
      </c>
      <c r="C73" s="106" t="s">
        <v>1486</v>
      </c>
      <c r="D73" s="106" t="s">
        <v>1259</v>
      </c>
      <c r="E73">
        <v>1524</v>
      </c>
      <c r="F73">
        <v>1519</v>
      </c>
      <c r="G73">
        <v>700</v>
      </c>
      <c r="H73" s="106" t="s">
        <v>1250</v>
      </c>
      <c r="I73">
        <v>9101</v>
      </c>
      <c r="J73" s="106" t="s">
        <v>919</v>
      </c>
      <c r="K73" s="106" t="s">
        <v>1488</v>
      </c>
      <c r="L73">
        <v>1738</v>
      </c>
      <c r="M73">
        <v>1732</v>
      </c>
      <c r="N73">
        <v>600</v>
      </c>
      <c r="O73" s="106" t="s">
        <v>1247</v>
      </c>
      <c r="P73">
        <v>0.869189465169803</v>
      </c>
      <c r="Q73">
        <v>0.83668768502229196</v>
      </c>
      <c r="R73" s="106">
        <v>0.10245421787769</v>
      </c>
      <c r="S73">
        <v>5.2615712322008297E-2</v>
      </c>
      <c r="T73">
        <v>-0.578050497820357</v>
      </c>
      <c r="U73">
        <v>0.578050497820357</v>
      </c>
      <c r="V73">
        <v>0.67738377996430099</v>
      </c>
      <c r="W73">
        <v>-1.33</v>
      </c>
      <c r="X73">
        <v>2.3199999999999998</v>
      </c>
      <c r="Y73">
        <v>491011</v>
      </c>
      <c r="Z73">
        <v>27278</v>
      </c>
      <c r="AA73">
        <v>1.34</v>
      </c>
      <c r="AB73">
        <v>18</v>
      </c>
      <c r="AC73">
        <v>13</v>
      </c>
      <c r="AD73">
        <v>5</v>
      </c>
      <c r="AE73">
        <v>72.22</v>
      </c>
      <c r="AF73">
        <v>9</v>
      </c>
      <c r="AG73">
        <v>11</v>
      </c>
      <c r="AH73">
        <v>5</v>
      </c>
      <c r="AI73">
        <v>2</v>
      </c>
    </row>
    <row r="74" spans="1:35" x14ac:dyDescent="0.2">
      <c r="A74" s="102">
        <v>856</v>
      </c>
      <c r="B74">
        <v>7186</v>
      </c>
      <c r="C74" s="106" t="s">
        <v>543</v>
      </c>
      <c r="D74" s="106" t="s">
        <v>1303</v>
      </c>
      <c r="E74">
        <v>419</v>
      </c>
      <c r="F74">
        <v>420</v>
      </c>
      <c r="G74">
        <v>1900</v>
      </c>
      <c r="H74" s="106" t="s">
        <v>1250</v>
      </c>
      <c r="I74">
        <v>7259</v>
      </c>
      <c r="J74" s="106" t="s">
        <v>25</v>
      </c>
      <c r="K74" s="106" t="s">
        <v>1264</v>
      </c>
      <c r="L74">
        <v>3930</v>
      </c>
      <c r="M74">
        <v>3940</v>
      </c>
      <c r="N74">
        <v>200</v>
      </c>
      <c r="O74" s="106" t="s">
        <v>1247</v>
      </c>
      <c r="P74">
        <v>0.843936087479358</v>
      </c>
      <c r="Q74">
        <v>0.87998341074373898</v>
      </c>
      <c r="R74" s="15">
        <v>0.11548593487123</v>
      </c>
      <c r="S74" s="106">
        <v>3.2665747264970998E-2</v>
      </c>
      <c r="T74">
        <v>-0.89111438822229905</v>
      </c>
      <c r="U74">
        <v>0.89111438822229905</v>
      </c>
      <c r="V74">
        <v>0.64869302851451405</v>
      </c>
      <c r="W74">
        <v>-2.98</v>
      </c>
      <c r="X74">
        <v>1.27</v>
      </c>
      <c r="Y74">
        <v>490720</v>
      </c>
      <c r="Z74">
        <v>30670</v>
      </c>
      <c r="AA74">
        <v>1.78</v>
      </c>
      <c r="AB74">
        <v>16</v>
      </c>
      <c r="AC74">
        <v>12</v>
      </c>
      <c r="AD74">
        <v>4</v>
      </c>
      <c r="AE74">
        <v>75</v>
      </c>
      <c r="AF74">
        <v>13</v>
      </c>
      <c r="AG74">
        <v>10</v>
      </c>
      <c r="AH74">
        <v>1</v>
      </c>
      <c r="AI74">
        <v>5</v>
      </c>
    </row>
    <row r="75" spans="1:35" x14ac:dyDescent="0.2">
      <c r="A75" s="102">
        <v>883</v>
      </c>
      <c r="B75">
        <v>4681</v>
      </c>
      <c r="C75" s="106" t="s">
        <v>1056</v>
      </c>
      <c r="D75" s="106" t="s">
        <v>1261</v>
      </c>
      <c r="E75">
        <v>1605</v>
      </c>
      <c r="F75">
        <v>1603</v>
      </c>
      <c r="G75">
        <v>700</v>
      </c>
      <c r="H75" s="106" t="s">
        <v>1247</v>
      </c>
      <c r="I75">
        <v>6287</v>
      </c>
      <c r="J75" s="106" t="s">
        <v>1349</v>
      </c>
      <c r="K75" s="106" t="s">
        <v>1259</v>
      </c>
      <c r="L75">
        <v>2726</v>
      </c>
      <c r="M75">
        <v>2738</v>
      </c>
      <c r="N75">
        <v>400</v>
      </c>
      <c r="O75" s="106" t="s">
        <v>1250</v>
      </c>
      <c r="P75">
        <v>0.94322001504911901</v>
      </c>
      <c r="Q75">
        <v>0.878002753215683</v>
      </c>
      <c r="R75" s="15">
        <v>1.48471504493113E-2</v>
      </c>
      <c r="S75" s="106">
        <v>4.9143556894256903E-2</v>
      </c>
      <c r="T75">
        <v>2.1422330317904401</v>
      </c>
      <c r="U75">
        <v>2.1422330317904401</v>
      </c>
      <c r="V75">
        <v>2.4042073718646502</v>
      </c>
      <c r="W75">
        <v>5.59</v>
      </c>
      <c r="X75">
        <v>2.46</v>
      </c>
      <c r="Y75">
        <v>487075</v>
      </c>
      <c r="Z75">
        <v>30442</v>
      </c>
      <c r="AA75">
        <v>1.57</v>
      </c>
      <c r="AB75">
        <v>16</v>
      </c>
      <c r="AC75">
        <v>12</v>
      </c>
      <c r="AD75">
        <v>4</v>
      </c>
      <c r="AE75">
        <v>75</v>
      </c>
      <c r="AF75">
        <v>11</v>
      </c>
      <c r="AG75">
        <v>10</v>
      </c>
      <c r="AH75">
        <v>2</v>
      </c>
      <c r="AI75">
        <v>4</v>
      </c>
    </row>
    <row r="76" spans="1:35" x14ac:dyDescent="0.2">
      <c r="A76" s="102">
        <v>930</v>
      </c>
      <c r="B76">
        <v>2730</v>
      </c>
      <c r="C76" s="106" t="s">
        <v>604</v>
      </c>
      <c r="D76" s="106" t="s">
        <v>1272</v>
      </c>
      <c r="E76">
        <v>1007</v>
      </c>
      <c r="F76">
        <v>1001</v>
      </c>
      <c r="G76">
        <v>1000</v>
      </c>
      <c r="H76" s="106" t="s">
        <v>1250</v>
      </c>
      <c r="I76">
        <v>6753</v>
      </c>
      <c r="J76" s="106" t="s">
        <v>2154</v>
      </c>
      <c r="K76" s="106" t="s">
        <v>1252</v>
      </c>
      <c r="L76">
        <v>1496</v>
      </c>
      <c r="M76">
        <v>1483</v>
      </c>
      <c r="N76">
        <v>700</v>
      </c>
      <c r="O76" s="106" t="s">
        <v>1247</v>
      </c>
      <c r="P76">
        <v>0.86132096752834697</v>
      </c>
      <c r="Q76">
        <v>0.87394942253073704</v>
      </c>
      <c r="R76">
        <v>1.4895807206699301E-2</v>
      </c>
      <c r="S76" s="15">
        <v>8.9173283396135603E-2</v>
      </c>
      <c r="T76">
        <v>-1.1365701616088999</v>
      </c>
      <c r="U76">
        <v>1.1365701616088999</v>
      </c>
      <c r="V76">
        <v>1.0077503140871999</v>
      </c>
      <c r="W76">
        <v>-6.19</v>
      </c>
      <c r="X76">
        <v>3.57</v>
      </c>
      <c r="Y76">
        <v>486557</v>
      </c>
      <c r="Z76">
        <v>15695</v>
      </c>
      <c r="AA76">
        <v>0.75</v>
      </c>
      <c r="AB76">
        <v>31</v>
      </c>
      <c r="AC76">
        <v>18</v>
      </c>
      <c r="AD76">
        <v>13</v>
      </c>
      <c r="AE76">
        <v>58.06</v>
      </c>
      <c r="AF76">
        <v>7</v>
      </c>
      <c r="AG76">
        <v>17</v>
      </c>
      <c r="AH76">
        <v>14</v>
      </c>
      <c r="AI76">
        <v>0</v>
      </c>
    </row>
    <row r="77" spans="1:35" x14ac:dyDescent="0.2">
      <c r="A77" s="102">
        <v>577</v>
      </c>
      <c r="B77">
        <v>3289</v>
      </c>
      <c r="C77" s="106" t="s">
        <v>633</v>
      </c>
      <c r="D77" s="106" t="s">
        <v>1268</v>
      </c>
      <c r="E77">
        <v>781</v>
      </c>
      <c r="F77">
        <v>777</v>
      </c>
      <c r="G77">
        <v>1200</v>
      </c>
      <c r="H77" s="106" t="s">
        <v>1247</v>
      </c>
      <c r="I77">
        <v>4186</v>
      </c>
      <c r="J77" s="106" t="s">
        <v>666</v>
      </c>
      <c r="K77" s="106" t="s">
        <v>1271</v>
      </c>
      <c r="L77">
        <v>4420</v>
      </c>
      <c r="M77">
        <v>4480</v>
      </c>
      <c r="N77">
        <v>200</v>
      </c>
      <c r="O77" s="106" t="s">
        <v>1250</v>
      </c>
      <c r="P77">
        <v>0.74004617058532396</v>
      </c>
      <c r="Q77">
        <v>0.89981845499428403</v>
      </c>
      <c r="R77" s="15">
        <v>0.33377655645996401</v>
      </c>
      <c r="S77" s="106">
        <v>1.27092057442512E-2</v>
      </c>
      <c r="T77">
        <v>9.6368629337410406E-3</v>
      </c>
      <c r="U77">
        <v>9.6368629337410406E-3</v>
      </c>
      <c r="V77">
        <v>0.51920720173969204</v>
      </c>
      <c r="W77">
        <v>0.04</v>
      </c>
      <c r="X77">
        <v>4.0599999999999996</v>
      </c>
      <c r="Y77">
        <v>486518</v>
      </c>
      <c r="Z77">
        <v>30407</v>
      </c>
      <c r="AA77">
        <v>1.77</v>
      </c>
      <c r="AB77">
        <v>16</v>
      </c>
      <c r="AC77">
        <v>12</v>
      </c>
      <c r="AD77">
        <v>4</v>
      </c>
      <c r="AE77">
        <v>75</v>
      </c>
      <c r="AF77">
        <v>10</v>
      </c>
      <c r="AG77">
        <v>11</v>
      </c>
      <c r="AH77">
        <v>2</v>
      </c>
      <c r="AI77">
        <v>3</v>
      </c>
    </row>
    <row r="78" spans="1:35" x14ac:dyDescent="0.2">
      <c r="A78" s="102">
        <v>1568</v>
      </c>
      <c r="B78">
        <v>3291</v>
      </c>
      <c r="C78" s="106" t="s">
        <v>56</v>
      </c>
      <c r="D78" s="106" t="s">
        <v>1268</v>
      </c>
      <c r="E78">
        <v>1629</v>
      </c>
      <c r="F78">
        <v>1631</v>
      </c>
      <c r="G78">
        <v>600</v>
      </c>
      <c r="H78" s="106" t="s">
        <v>1250</v>
      </c>
      <c r="I78">
        <v>4202</v>
      </c>
      <c r="J78" s="106" t="s">
        <v>46</v>
      </c>
      <c r="K78" s="106" t="s">
        <v>1271</v>
      </c>
      <c r="L78">
        <v>1003</v>
      </c>
      <c r="M78">
        <v>989</v>
      </c>
      <c r="N78">
        <v>1000</v>
      </c>
      <c r="O78" s="106" t="s">
        <v>1247</v>
      </c>
      <c r="P78">
        <v>0.57580859105667903</v>
      </c>
      <c r="Q78">
        <v>0.83028930709526805</v>
      </c>
      <c r="R78" s="15">
        <v>0.275673377568183</v>
      </c>
      <c r="S78" s="106">
        <v>4.00147243589353E-2</v>
      </c>
      <c r="T78">
        <v>-1.4135848888337701</v>
      </c>
      <c r="U78">
        <v>1.4135848888337701</v>
      </c>
      <c r="V78">
        <v>1.78010200609266</v>
      </c>
      <c r="W78">
        <v>-7.51</v>
      </c>
      <c r="X78">
        <v>1.06</v>
      </c>
      <c r="Y78">
        <v>485316</v>
      </c>
      <c r="Z78">
        <v>23110</v>
      </c>
      <c r="AA78">
        <v>1.17</v>
      </c>
      <c r="AB78">
        <v>21</v>
      </c>
      <c r="AC78">
        <v>15</v>
      </c>
      <c r="AD78">
        <v>6</v>
      </c>
      <c r="AE78">
        <v>71.430000000000007</v>
      </c>
      <c r="AF78">
        <v>13</v>
      </c>
      <c r="AG78">
        <v>8</v>
      </c>
      <c r="AH78">
        <v>2</v>
      </c>
      <c r="AI78">
        <v>11</v>
      </c>
    </row>
    <row r="79" spans="1:35" x14ac:dyDescent="0.2">
      <c r="A79" s="102">
        <v>724</v>
      </c>
      <c r="B79">
        <v>1941</v>
      </c>
      <c r="C79" s="106" t="s">
        <v>1637</v>
      </c>
      <c r="D79" s="106" t="s">
        <v>1257</v>
      </c>
      <c r="E79">
        <v>2429</v>
      </c>
      <c r="F79">
        <v>2430</v>
      </c>
      <c r="G79">
        <v>400</v>
      </c>
      <c r="H79" s="106" t="s">
        <v>1250</v>
      </c>
      <c r="I79">
        <v>1969</v>
      </c>
      <c r="J79" s="106" t="s">
        <v>1610</v>
      </c>
      <c r="K79" s="106" t="s">
        <v>1257</v>
      </c>
      <c r="L79">
        <v>1855</v>
      </c>
      <c r="M79">
        <v>1860</v>
      </c>
      <c r="N79">
        <v>500</v>
      </c>
      <c r="O79" s="106" t="s">
        <v>1247</v>
      </c>
      <c r="P79">
        <v>0.725849256484705</v>
      </c>
      <c r="Q79">
        <v>0.88942977879293705</v>
      </c>
      <c r="R79" s="106">
        <v>0.44199945228743598</v>
      </c>
      <c r="S79">
        <v>7.1392473638159801E-2</v>
      </c>
      <c r="T79">
        <v>-0.50370036859935796</v>
      </c>
      <c r="U79">
        <v>0.50370036859935796</v>
      </c>
      <c r="V79">
        <v>0.22150377507053801</v>
      </c>
      <c r="W79">
        <v>-0.86</v>
      </c>
      <c r="X79">
        <v>4.32</v>
      </c>
      <c r="Y79">
        <v>484557</v>
      </c>
      <c r="Z79">
        <v>26920</v>
      </c>
      <c r="AA79">
        <v>1.36</v>
      </c>
      <c r="AB79">
        <v>18</v>
      </c>
      <c r="AC79">
        <v>14</v>
      </c>
      <c r="AD79">
        <v>4</v>
      </c>
      <c r="AE79">
        <v>77.78</v>
      </c>
      <c r="AF79">
        <v>14</v>
      </c>
      <c r="AG79">
        <v>8</v>
      </c>
      <c r="AH79">
        <v>2</v>
      </c>
      <c r="AI79">
        <v>8</v>
      </c>
    </row>
    <row r="80" spans="1:35" x14ac:dyDescent="0.2">
      <c r="A80" s="102">
        <v>759</v>
      </c>
      <c r="B80">
        <v>7189</v>
      </c>
      <c r="C80" s="106" t="s">
        <v>42</v>
      </c>
      <c r="D80" s="106" t="s">
        <v>1303</v>
      </c>
      <c r="E80">
        <v>681</v>
      </c>
      <c r="F80">
        <v>679</v>
      </c>
      <c r="G80">
        <v>1500</v>
      </c>
      <c r="H80" s="106" t="s">
        <v>1250</v>
      </c>
      <c r="I80">
        <v>8086</v>
      </c>
      <c r="J80" s="106" t="s">
        <v>1533</v>
      </c>
      <c r="K80" s="106" t="s">
        <v>1256</v>
      </c>
      <c r="L80">
        <v>1238</v>
      </c>
      <c r="M80">
        <v>1237</v>
      </c>
      <c r="N80">
        <v>800</v>
      </c>
      <c r="O80" s="106" t="s">
        <v>1247</v>
      </c>
      <c r="P80">
        <v>0.85849975430732595</v>
      </c>
      <c r="Q80">
        <v>0.88711103461548801</v>
      </c>
      <c r="R80" s="15">
        <v>1.3323286188041201E-2</v>
      </c>
      <c r="S80" s="106">
        <v>5.8610549344748797E-2</v>
      </c>
      <c r="T80">
        <v>-1.8459136839255399</v>
      </c>
      <c r="U80">
        <v>1.8459136839255399</v>
      </c>
      <c r="V80">
        <v>1.89306509284631</v>
      </c>
      <c r="W80">
        <v>-14.89</v>
      </c>
      <c r="X80">
        <v>2.92</v>
      </c>
      <c r="Y80">
        <v>483075</v>
      </c>
      <c r="Z80">
        <v>28416</v>
      </c>
      <c r="AA80">
        <v>1.41</v>
      </c>
      <c r="AB80">
        <v>17</v>
      </c>
      <c r="AC80">
        <v>13</v>
      </c>
      <c r="AD80">
        <v>4</v>
      </c>
      <c r="AE80">
        <v>76.47</v>
      </c>
      <c r="AF80">
        <v>9</v>
      </c>
      <c r="AG80">
        <v>13</v>
      </c>
      <c r="AH80">
        <v>3</v>
      </c>
      <c r="AI80">
        <v>1</v>
      </c>
    </row>
    <row r="81" spans="1:35" x14ac:dyDescent="0.2">
      <c r="A81" s="102">
        <v>1057</v>
      </c>
      <c r="B81">
        <v>2678</v>
      </c>
      <c r="C81" s="106" t="s">
        <v>601</v>
      </c>
      <c r="D81" s="106" t="s">
        <v>1272</v>
      </c>
      <c r="E81">
        <v>3360</v>
      </c>
      <c r="F81">
        <v>3320</v>
      </c>
      <c r="G81">
        <v>300</v>
      </c>
      <c r="H81" s="106" t="s">
        <v>1250</v>
      </c>
      <c r="I81">
        <v>8572</v>
      </c>
      <c r="J81" s="106" t="s">
        <v>1215</v>
      </c>
      <c r="K81" s="106" t="s">
        <v>1253</v>
      </c>
      <c r="L81">
        <v>519</v>
      </c>
      <c r="M81">
        <v>517</v>
      </c>
      <c r="N81">
        <v>1900</v>
      </c>
      <c r="O81" s="106" t="s">
        <v>1247</v>
      </c>
      <c r="P81">
        <v>0.908200707217095</v>
      </c>
      <c r="Q81">
        <v>0.86363699488608603</v>
      </c>
      <c r="R81" s="106">
        <v>6.4609404056704497E-2</v>
      </c>
      <c r="S81" s="106">
        <v>8.1136024703602094E-2</v>
      </c>
      <c r="T81">
        <v>-0.950791340717133</v>
      </c>
      <c r="U81">
        <v>0.950791340717133</v>
      </c>
      <c r="V81">
        <v>0.83086342751775999</v>
      </c>
      <c r="W81">
        <v>-2.64</v>
      </c>
      <c r="X81">
        <v>1.38</v>
      </c>
      <c r="Y81">
        <v>482206</v>
      </c>
      <c r="Z81">
        <v>25379</v>
      </c>
      <c r="AA81">
        <v>1.3</v>
      </c>
      <c r="AB81">
        <v>19</v>
      </c>
      <c r="AC81">
        <v>13</v>
      </c>
      <c r="AD81">
        <v>6</v>
      </c>
      <c r="AE81">
        <v>68.42</v>
      </c>
      <c r="AF81">
        <v>10</v>
      </c>
      <c r="AG81">
        <v>11</v>
      </c>
      <c r="AH81">
        <v>4</v>
      </c>
      <c r="AI81">
        <v>4</v>
      </c>
    </row>
    <row r="82" spans="1:35" x14ac:dyDescent="0.2">
      <c r="A82" s="102">
        <v>477</v>
      </c>
      <c r="B82">
        <v>1812</v>
      </c>
      <c r="C82" s="106" t="s">
        <v>1344</v>
      </c>
      <c r="D82" s="106" t="s">
        <v>1257</v>
      </c>
      <c r="E82">
        <v>1270</v>
      </c>
      <c r="F82">
        <v>1260</v>
      </c>
      <c r="G82">
        <v>700</v>
      </c>
      <c r="H82" s="106" t="s">
        <v>1250</v>
      </c>
      <c r="I82">
        <v>5233</v>
      </c>
      <c r="J82" s="106" t="s">
        <v>1447</v>
      </c>
      <c r="K82" s="106" t="s">
        <v>1246</v>
      </c>
      <c r="L82">
        <v>2932</v>
      </c>
      <c r="M82">
        <v>2913</v>
      </c>
      <c r="N82">
        <v>300</v>
      </c>
      <c r="O82" s="106" t="s">
        <v>1247</v>
      </c>
      <c r="P82">
        <v>0.78499899122440198</v>
      </c>
      <c r="Q82">
        <v>0.90586323584942596</v>
      </c>
      <c r="R82">
        <v>4.7968236804897903E-2</v>
      </c>
      <c r="S82" s="106">
        <v>2.9840253864076198E-3</v>
      </c>
      <c r="T82" s="106">
        <v>-1.4620957140669599</v>
      </c>
      <c r="U82" s="106">
        <v>1.4620957140669599</v>
      </c>
      <c r="V82">
        <v>1.41987018329536</v>
      </c>
      <c r="W82">
        <v>-5.4</v>
      </c>
      <c r="X82">
        <v>0.93</v>
      </c>
      <c r="Y82">
        <v>472691</v>
      </c>
      <c r="Z82">
        <v>23635</v>
      </c>
      <c r="AA82">
        <v>1.22</v>
      </c>
      <c r="AB82">
        <v>20</v>
      </c>
      <c r="AC82">
        <v>17</v>
      </c>
      <c r="AD82">
        <v>3</v>
      </c>
      <c r="AE82">
        <v>85</v>
      </c>
      <c r="AF82">
        <v>11</v>
      </c>
      <c r="AG82">
        <v>11</v>
      </c>
      <c r="AH82">
        <v>3</v>
      </c>
      <c r="AI82">
        <v>6</v>
      </c>
    </row>
    <row r="83" spans="1:35" x14ac:dyDescent="0.2">
      <c r="A83" s="102">
        <v>348</v>
      </c>
      <c r="B83">
        <v>3774</v>
      </c>
      <c r="C83" s="106" t="s">
        <v>657</v>
      </c>
      <c r="D83" s="106" t="s">
        <v>1249</v>
      </c>
      <c r="E83">
        <v>3300</v>
      </c>
      <c r="F83">
        <v>3370</v>
      </c>
      <c r="G83">
        <v>300</v>
      </c>
      <c r="H83" s="106" t="s">
        <v>1247</v>
      </c>
      <c r="I83">
        <v>8804</v>
      </c>
      <c r="J83" s="106" t="s">
        <v>905</v>
      </c>
      <c r="K83" s="106" t="s">
        <v>1268</v>
      </c>
      <c r="L83">
        <v>1713</v>
      </c>
      <c r="M83">
        <v>1697</v>
      </c>
      <c r="N83">
        <v>600</v>
      </c>
      <c r="O83" s="106" t="s">
        <v>1250</v>
      </c>
      <c r="P83">
        <v>0.76585398340402699</v>
      </c>
      <c r="Q83">
        <v>0.91465146470791003</v>
      </c>
      <c r="R83" s="15">
        <v>0.14528314392212699</v>
      </c>
      <c r="S83">
        <v>1.03136673027287E-2</v>
      </c>
      <c r="T83">
        <v>2.74702416076742</v>
      </c>
      <c r="U83">
        <v>2.74702416076742</v>
      </c>
      <c r="V83">
        <v>2.4524503799605801</v>
      </c>
      <c r="W83">
        <v>14.51</v>
      </c>
      <c r="X83">
        <v>0.71</v>
      </c>
      <c r="Y83">
        <v>468443</v>
      </c>
      <c r="Z83">
        <v>24655</v>
      </c>
      <c r="AA83">
        <v>1.24</v>
      </c>
      <c r="AB83">
        <v>19</v>
      </c>
      <c r="AC83">
        <v>14</v>
      </c>
      <c r="AD83">
        <v>5</v>
      </c>
      <c r="AE83">
        <v>73.680000000000007</v>
      </c>
      <c r="AF83">
        <v>12</v>
      </c>
      <c r="AG83">
        <v>10</v>
      </c>
      <c r="AH83">
        <v>4</v>
      </c>
      <c r="AI83">
        <v>5</v>
      </c>
    </row>
    <row r="84" spans="1:35" x14ac:dyDescent="0.2">
      <c r="A84" s="102">
        <v>133</v>
      </c>
      <c r="B84">
        <v>4185</v>
      </c>
      <c r="C84" s="106" t="s">
        <v>1662</v>
      </c>
      <c r="D84" s="106" t="s">
        <v>1271</v>
      </c>
      <c r="E84">
        <v>2140</v>
      </c>
      <c r="F84">
        <v>2167</v>
      </c>
      <c r="G84">
        <v>400</v>
      </c>
      <c r="H84" s="106" t="s">
        <v>1247</v>
      </c>
      <c r="I84">
        <v>6370</v>
      </c>
      <c r="J84" s="106" t="s">
        <v>1490</v>
      </c>
      <c r="K84" s="106" t="s">
        <v>1259</v>
      </c>
      <c r="L84">
        <v>3220</v>
      </c>
      <c r="M84">
        <v>3220</v>
      </c>
      <c r="N84">
        <v>300</v>
      </c>
      <c r="O84" s="106" t="s">
        <v>1250</v>
      </c>
      <c r="P84">
        <v>0.60504675384802897</v>
      </c>
      <c r="Q84">
        <v>0.93860662445335996</v>
      </c>
      <c r="R84">
        <v>6.4992030984132899E-3</v>
      </c>
      <c r="S84" s="106">
        <v>2.8026282729165899E-4</v>
      </c>
      <c r="T84">
        <v>1.9073467170124001</v>
      </c>
      <c r="U84">
        <v>1.9073467170124001</v>
      </c>
      <c r="V84">
        <v>1.0641173224543099</v>
      </c>
      <c r="W84">
        <v>5.49</v>
      </c>
      <c r="X84">
        <v>10.27</v>
      </c>
      <c r="Y84">
        <v>468381</v>
      </c>
      <c r="Z84">
        <v>31225</v>
      </c>
      <c r="AA84">
        <v>1.63</v>
      </c>
      <c r="AB84">
        <v>15</v>
      </c>
      <c r="AC84">
        <v>12</v>
      </c>
      <c r="AD84">
        <v>3</v>
      </c>
      <c r="AE84">
        <v>80</v>
      </c>
      <c r="AF84">
        <v>13</v>
      </c>
      <c r="AG84">
        <v>8</v>
      </c>
      <c r="AH84">
        <v>1</v>
      </c>
      <c r="AI84">
        <v>6</v>
      </c>
    </row>
    <row r="85" spans="1:35" x14ac:dyDescent="0.2">
      <c r="A85" s="102">
        <v>565</v>
      </c>
      <c r="B85">
        <v>4812</v>
      </c>
      <c r="C85" s="106" t="s">
        <v>685</v>
      </c>
      <c r="D85" s="106" t="s">
        <v>1249</v>
      </c>
      <c r="E85">
        <v>4915</v>
      </c>
      <c r="F85">
        <v>5050</v>
      </c>
      <c r="G85">
        <v>200</v>
      </c>
      <c r="H85" s="106" t="s">
        <v>1247</v>
      </c>
      <c r="I85">
        <v>8586</v>
      </c>
      <c r="J85" s="106" t="s">
        <v>1362</v>
      </c>
      <c r="K85" s="106" t="s">
        <v>1253</v>
      </c>
      <c r="L85">
        <v>3070</v>
      </c>
      <c r="M85">
        <v>3060</v>
      </c>
      <c r="N85">
        <v>300</v>
      </c>
      <c r="O85" s="106" t="s">
        <v>1250</v>
      </c>
      <c r="P85">
        <v>0.84786321921782004</v>
      </c>
      <c r="Q85">
        <v>0.90054067957627404</v>
      </c>
      <c r="R85">
        <v>4.8962299463905498E-2</v>
      </c>
      <c r="S85" s="106">
        <v>2.43692137524784E-2</v>
      </c>
      <c r="T85">
        <v>2.0815940210159298</v>
      </c>
      <c r="U85">
        <v>2.0815940210159298</v>
      </c>
      <c r="V85">
        <v>1.3679461456947299</v>
      </c>
      <c r="W85">
        <v>7.14</v>
      </c>
      <c r="X85">
        <v>9.11</v>
      </c>
      <c r="Y85">
        <v>467335</v>
      </c>
      <c r="Z85">
        <v>33381</v>
      </c>
      <c r="AA85">
        <v>1.86</v>
      </c>
      <c r="AB85">
        <v>14</v>
      </c>
      <c r="AC85">
        <v>11</v>
      </c>
      <c r="AD85">
        <v>3</v>
      </c>
      <c r="AE85">
        <v>78.569999999999993</v>
      </c>
      <c r="AF85">
        <v>10</v>
      </c>
      <c r="AG85">
        <v>8</v>
      </c>
      <c r="AH85">
        <v>3</v>
      </c>
      <c r="AI85">
        <v>3</v>
      </c>
    </row>
    <row r="86" spans="1:35" x14ac:dyDescent="0.2">
      <c r="A86" s="102">
        <v>1010</v>
      </c>
      <c r="B86">
        <v>2229</v>
      </c>
      <c r="C86" s="106" t="s">
        <v>1875</v>
      </c>
      <c r="D86" s="106" t="s">
        <v>1274</v>
      </c>
      <c r="E86">
        <v>3020</v>
      </c>
      <c r="F86">
        <v>3025</v>
      </c>
      <c r="G86">
        <v>300</v>
      </c>
      <c r="H86" s="106" t="s">
        <v>1250</v>
      </c>
      <c r="I86">
        <v>2730</v>
      </c>
      <c r="J86" s="106" t="s">
        <v>604</v>
      </c>
      <c r="K86" s="106" t="s">
        <v>1272</v>
      </c>
      <c r="L86">
        <v>1007</v>
      </c>
      <c r="M86">
        <v>1001</v>
      </c>
      <c r="N86">
        <v>900</v>
      </c>
      <c r="O86" s="106" t="s">
        <v>1247</v>
      </c>
      <c r="P86">
        <v>0.84326673889967796</v>
      </c>
      <c r="Q86">
        <v>0.86836961842059401</v>
      </c>
      <c r="R86">
        <v>0.39826726267226698</v>
      </c>
      <c r="S86" s="106">
        <v>2.6588669318925999E-2</v>
      </c>
      <c r="T86">
        <v>-4.9641991245299402E-2</v>
      </c>
      <c r="U86">
        <v>4.9641991245299402E-2</v>
      </c>
      <c r="V86">
        <v>0.167312942971379</v>
      </c>
      <c r="W86">
        <v>-0.16</v>
      </c>
      <c r="X86">
        <v>0.73</v>
      </c>
      <c r="Y86">
        <v>467265</v>
      </c>
      <c r="Z86">
        <v>31151</v>
      </c>
      <c r="AA86">
        <v>1.79</v>
      </c>
      <c r="AB86">
        <v>15</v>
      </c>
      <c r="AC86">
        <v>11</v>
      </c>
      <c r="AD86">
        <v>4</v>
      </c>
      <c r="AE86">
        <v>73.33</v>
      </c>
      <c r="AF86">
        <v>11</v>
      </c>
      <c r="AG86">
        <v>9</v>
      </c>
      <c r="AH86">
        <v>1</v>
      </c>
      <c r="AI86">
        <v>5</v>
      </c>
    </row>
    <row r="87" spans="1:35" x14ac:dyDescent="0.2">
      <c r="A87" s="102">
        <v>493</v>
      </c>
      <c r="B87">
        <v>4212</v>
      </c>
      <c r="C87" s="106" t="s">
        <v>668</v>
      </c>
      <c r="D87" s="106" t="s">
        <v>1271</v>
      </c>
      <c r="E87">
        <v>2358</v>
      </c>
      <c r="F87">
        <v>2359</v>
      </c>
      <c r="G87">
        <v>400</v>
      </c>
      <c r="H87" s="106" t="s">
        <v>1250</v>
      </c>
      <c r="I87">
        <v>8591</v>
      </c>
      <c r="J87" s="106" t="s">
        <v>1417</v>
      </c>
      <c r="K87" s="106" t="s">
        <v>1253</v>
      </c>
      <c r="L87">
        <v>1922</v>
      </c>
      <c r="M87">
        <v>1911</v>
      </c>
      <c r="N87">
        <v>500</v>
      </c>
      <c r="O87" s="106" t="s">
        <v>1247</v>
      </c>
      <c r="P87">
        <v>0.75640460038297996</v>
      </c>
      <c r="Q87">
        <v>0.90499528691254305</v>
      </c>
      <c r="R87">
        <v>0.10659108625462201</v>
      </c>
      <c r="S87" s="106">
        <v>1.79444967082439E-3</v>
      </c>
      <c r="T87">
        <v>-1.0777055173229599</v>
      </c>
      <c r="U87">
        <v>1.0777055173229599</v>
      </c>
      <c r="V87">
        <v>1.1560901088862501</v>
      </c>
      <c r="W87">
        <v>-3.01</v>
      </c>
      <c r="X87">
        <v>1.26</v>
      </c>
      <c r="Y87">
        <v>466642</v>
      </c>
      <c r="Z87">
        <v>23332</v>
      </c>
      <c r="AA87">
        <v>1.24</v>
      </c>
      <c r="AB87">
        <v>20</v>
      </c>
      <c r="AC87">
        <v>15</v>
      </c>
      <c r="AD87">
        <v>5</v>
      </c>
      <c r="AE87">
        <v>75</v>
      </c>
      <c r="AF87">
        <v>12</v>
      </c>
      <c r="AG87">
        <v>10</v>
      </c>
      <c r="AH87">
        <v>3</v>
      </c>
      <c r="AI87">
        <v>7</v>
      </c>
    </row>
    <row r="88" spans="1:35" x14ac:dyDescent="0.2">
      <c r="A88" s="102">
        <v>149</v>
      </c>
      <c r="B88">
        <v>1963</v>
      </c>
      <c r="C88" s="106" t="s">
        <v>1496</v>
      </c>
      <c r="D88" s="106" t="s">
        <v>1257</v>
      </c>
      <c r="E88">
        <v>1541</v>
      </c>
      <c r="F88">
        <v>1566</v>
      </c>
      <c r="G88">
        <v>700</v>
      </c>
      <c r="H88" s="106" t="s">
        <v>1247</v>
      </c>
      <c r="I88">
        <v>5802</v>
      </c>
      <c r="J88" s="106" t="s">
        <v>1470</v>
      </c>
      <c r="K88" s="106" t="s">
        <v>1262</v>
      </c>
      <c r="L88">
        <v>1457.5</v>
      </c>
      <c r="M88">
        <v>1453</v>
      </c>
      <c r="N88">
        <v>800</v>
      </c>
      <c r="O88" s="106" t="s">
        <v>1250</v>
      </c>
      <c r="P88">
        <v>0.83926265005235001</v>
      </c>
      <c r="Q88">
        <v>0.93641214731885802</v>
      </c>
      <c r="R88" s="106">
        <v>0.22217268080644201</v>
      </c>
      <c r="S88" s="106">
        <v>3.47694249173213E-4</v>
      </c>
      <c r="T88">
        <v>1.0895598111557601</v>
      </c>
      <c r="U88">
        <v>1.0895598111557601</v>
      </c>
      <c r="V88">
        <v>0.61327119859163404</v>
      </c>
      <c r="W88">
        <v>2.94</v>
      </c>
      <c r="X88">
        <v>6.04</v>
      </c>
      <c r="Y88">
        <v>465854</v>
      </c>
      <c r="Z88">
        <v>18634</v>
      </c>
      <c r="AA88">
        <v>0.93</v>
      </c>
      <c r="AB88">
        <v>25</v>
      </c>
      <c r="AC88">
        <v>16</v>
      </c>
      <c r="AD88">
        <v>9</v>
      </c>
      <c r="AE88">
        <v>64</v>
      </c>
      <c r="AF88">
        <v>13</v>
      </c>
      <c r="AG88">
        <v>14</v>
      </c>
      <c r="AH88">
        <v>5</v>
      </c>
      <c r="AI88">
        <v>6</v>
      </c>
    </row>
    <row r="89" spans="1:35" x14ac:dyDescent="0.2">
      <c r="A89" s="102">
        <v>786</v>
      </c>
      <c r="B89">
        <v>8593</v>
      </c>
      <c r="C89" s="106" t="s">
        <v>221</v>
      </c>
      <c r="D89" s="106" t="s">
        <v>1253</v>
      </c>
      <c r="E89">
        <v>696</v>
      </c>
      <c r="F89">
        <v>697</v>
      </c>
      <c r="G89">
        <v>1500</v>
      </c>
      <c r="H89" s="106" t="s">
        <v>1247</v>
      </c>
      <c r="I89">
        <v>9715</v>
      </c>
      <c r="J89" s="106" t="s">
        <v>1583</v>
      </c>
      <c r="K89" s="106" t="s">
        <v>1261</v>
      </c>
      <c r="L89">
        <v>2647</v>
      </c>
      <c r="M89">
        <v>2652</v>
      </c>
      <c r="N89">
        <v>400</v>
      </c>
      <c r="O89" s="106" t="s">
        <v>1250</v>
      </c>
      <c r="P89">
        <v>0.56857785036692898</v>
      </c>
      <c r="Q89">
        <v>0.88502624908742999</v>
      </c>
      <c r="R89" s="15">
        <v>5.8412095428051199E-5</v>
      </c>
      <c r="S89">
        <v>8.1521865194033205E-2</v>
      </c>
      <c r="T89">
        <v>2.7853263341131198</v>
      </c>
      <c r="U89">
        <v>2.7853263341131198</v>
      </c>
      <c r="V89">
        <v>3.0827645359153699</v>
      </c>
      <c r="W89">
        <v>7.55</v>
      </c>
      <c r="X89">
        <v>1.44</v>
      </c>
      <c r="Y89">
        <v>465176</v>
      </c>
      <c r="Z89">
        <v>22151</v>
      </c>
      <c r="AA89">
        <v>1.18</v>
      </c>
      <c r="AB89">
        <v>21</v>
      </c>
      <c r="AC89">
        <v>15</v>
      </c>
      <c r="AD89">
        <v>6</v>
      </c>
      <c r="AE89">
        <v>71.430000000000007</v>
      </c>
      <c r="AF89">
        <v>8</v>
      </c>
      <c r="AG89">
        <v>14</v>
      </c>
      <c r="AH89">
        <v>4</v>
      </c>
      <c r="AI89">
        <v>3</v>
      </c>
    </row>
    <row r="90" spans="1:35" x14ac:dyDescent="0.2">
      <c r="A90" s="102">
        <v>1474</v>
      </c>
      <c r="B90">
        <v>7189</v>
      </c>
      <c r="C90" s="106" t="s">
        <v>42</v>
      </c>
      <c r="D90" s="106" t="s">
        <v>1303</v>
      </c>
      <c r="E90">
        <v>681</v>
      </c>
      <c r="F90">
        <v>679</v>
      </c>
      <c r="G90">
        <v>1200</v>
      </c>
      <c r="H90" s="106" t="s">
        <v>1250</v>
      </c>
      <c r="I90">
        <v>7259</v>
      </c>
      <c r="J90" s="106" t="s">
        <v>25</v>
      </c>
      <c r="K90" s="106" t="s">
        <v>1264</v>
      </c>
      <c r="L90">
        <v>3930</v>
      </c>
      <c r="M90">
        <v>3940</v>
      </c>
      <c r="N90">
        <v>200</v>
      </c>
      <c r="O90" s="106" t="s">
        <v>1247</v>
      </c>
      <c r="P90">
        <v>0.88153945193126204</v>
      </c>
      <c r="Q90">
        <v>0.83661379032658201</v>
      </c>
      <c r="R90">
        <v>0.10587874901556001</v>
      </c>
      <c r="S90" s="106">
        <v>4.1225390200143798E-2</v>
      </c>
      <c r="T90">
        <v>-3.04166331947359</v>
      </c>
      <c r="U90">
        <v>3.04166331947359</v>
      </c>
      <c r="V90">
        <v>3.0228584943280898</v>
      </c>
      <c r="W90">
        <v>-16.55</v>
      </c>
      <c r="X90">
        <v>3.4</v>
      </c>
      <c r="Y90">
        <v>465096</v>
      </c>
      <c r="Z90">
        <v>31006</v>
      </c>
      <c r="AA90">
        <v>1.63</v>
      </c>
      <c r="AB90">
        <v>15</v>
      </c>
      <c r="AC90">
        <v>11</v>
      </c>
      <c r="AD90">
        <v>4</v>
      </c>
      <c r="AE90">
        <v>73.33</v>
      </c>
      <c r="AF90">
        <v>10</v>
      </c>
      <c r="AG90">
        <v>9</v>
      </c>
      <c r="AH90">
        <v>3</v>
      </c>
      <c r="AI90">
        <v>3</v>
      </c>
    </row>
    <row r="91" spans="1:35" x14ac:dyDescent="0.2">
      <c r="A91" s="102">
        <v>693</v>
      </c>
      <c r="B91">
        <v>3101</v>
      </c>
      <c r="C91" s="106" t="s">
        <v>1532</v>
      </c>
      <c r="D91" s="106" t="s">
        <v>1526</v>
      </c>
      <c r="E91">
        <v>1500</v>
      </c>
      <c r="F91">
        <v>1510</v>
      </c>
      <c r="G91">
        <v>700</v>
      </c>
      <c r="H91" s="106" t="s">
        <v>1247</v>
      </c>
      <c r="I91">
        <v>4204</v>
      </c>
      <c r="J91" s="106" t="s">
        <v>227</v>
      </c>
      <c r="K91" s="106" t="s">
        <v>1271</v>
      </c>
      <c r="L91">
        <v>1795</v>
      </c>
      <c r="M91">
        <v>1793</v>
      </c>
      <c r="N91">
        <v>600</v>
      </c>
      <c r="O91" s="106" t="s">
        <v>1250</v>
      </c>
      <c r="P91">
        <v>0.63993407606224795</v>
      </c>
      <c r="Q91">
        <v>0.891960853279404</v>
      </c>
      <c r="R91" s="106">
        <v>0.40601396681021701</v>
      </c>
      <c r="S91" s="106">
        <v>9.8188469479804794E-2</v>
      </c>
      <c r="T91">
        <v>0.192673245907383</v>
      </c>
      <c r="U91">
        <v>0.192673245907383</v>
      </c>
      <c r="V91">
        <v>0.25828296907593701</v>
      </c>
      <c r="W91">
        <v>0.56999999999999995</v>
      </c>
      <c r="X91">
        <v>1.75</v>
      </c>
      <c r="Y91">
        <v>463033</v>
      </c>
      <c r="Z91">
        <v>28940</v>
      </c>
      <c r="AA91">
        <v>1.48</v>
      </c>
      <c r="AB91">
        <v>16</v>
      </c>
      <c r="AC91">
        <v>13</v>
      </c>
      <c r="AD91">
        <v>3</v>
      </c>
      <c r="AE91">
        <v>81.25</v>
      </c>
      <c r="AF91">
        <v>12</v>
      </c>
      <c r="AG91">
        <v>8</v>
      </c>
      <c r="AH91">
        <v>2</v>
      </c>
      <c r="AI91">
        <v>6</v>
      </c>
    </row>
    <row r="92" spans="1:35" x14ac:dyDescent="0.2">
      <c r="A92" s="102">
        <v>246</v>
      </c>
      <c r="B92">
        <v>6287</v>
      </c>
      <c r="C92" s="106" t="s">
        <v>1349</v>
      </c>
      <c r="D92" s="106" t="s">
        <v>1259</v>
      </c>
      <c r="E92">
        <v>2726</v>
      </c>
      <c r="F92">
        <v>2738</v>
      </c>
      <c r="G92">
        <v>400</v>
      </c>
      <c r="H92" s="106" t="s">
        <v>1250</v>
      </c>
      <c r="I92">
        <v>6925</v>
      </c>
      <c r="J92" s="106" t="s">
        <v>1670</v>
      </c>
      <c r="K92" s="106" t="s">
        <v>1252</v>
      </c>
      <c r="L92">
        <v>1467</v>
      </c>
      <c r="M92">
        <v>1464</v>
      </c>
      <c r="N92">
        <v>700</v>
      </c>
      <c r="O92" s="106" t="s">
        <v>1247</v>
      </c>
      <c r="P92">
        <v>0.74702835621811903</v>
      </c>
      <c r="Q92">
        <v>0.92482074585630103</v>
      </c>
      <c r="R92" s="106">
        <v>0.36922086889921402</v>
      </c>
      <c r="S92">
        <v>3.7693369701119001E-2</v>
      </c>
      <c r="T92">
        <v>-1.68845262958773</v>
      </c>
      <c r="U92">
        <v>1.68845262958773</v>
      </c>
      <c r="V92">
        <v>1.8336258105176</v>
      </c>
      <c r="W92">
        <v>-6.96</v>
      </c>
      <c r="X92">
        <v>6.43</v>
      </c>
      <c r="Y92">
        <v>460912</v>
      </c>
      <c r="Z92">
        <v>23046</v>
      </c>
      <c r="AA92">
        <v>1.2</v>
      </c>
      <c r="AB92">
        <v>20</v>
      </c>
      <c r="AC92">
        <v>15</v>
      </c>
      <c r="AD92">
        <v>5</v>
      </c>
      <c r="AE92">
        <v>75</v>
      </c>
      <c r="AF92">
        <v>12</v>
      </c>
      <c r="AG92">
        <v>13</v>
      </c>
      <c r="AH92">
        <v>3</v>
      </c>
      <c r="AI92">
        <v>4</v>
      </c>
    </row>
    <row r="93" spans="1:35" x14ac:dyDescent="0.2">
      <c r="A93" s="102">
        <v>1261</v>
      </c>
      <c r="B93">
        <v>3116</v>
      </c>
      <c r="C93" s="106" t="s">
        <v>1436</v>
      </c>
      <c r="D93" s="106" t="s">
        <v>1264</v>
      </c>
      <c r="E93">
        <v>1621</v>
      </c>
      <c r="F93">
        <v>1628</v>
      </c>
      <c r="G93">
        <v>600</v>
      </c>
      <c r="H93" s="106" t="s">
        <v>1250</v>
      </c>
      <c r="I93">
        <v>9069</v>
      </c>
      <c r="J93" s="106" t="s">
        <v>1358</v>
      </c>
      <c r="K93" s="106" t="s">
        <v>1368</v>
      </c>
      <c r="L93">
        <v>864</v>
      </c>
      <c r="M93">
        <v>867</v>
      </c>
      <c r="N93">
        <v>1100</v>
      </c>
      <c r="O93" s="106" t="s">
        <v>1247</v>
      </c>
      <c r="P93">
        <v>0.868407324468498</v>
      </c>
      <c r="Q93">
        <v>0.85029287866752901</v>
      </c>
      <c r="R93" s="15">
        <v>6.9640456247967802E-2</v>
      </c>
      <c r="S93" s="15">
        <v>1.4097245141917E-2</v>
      </c>
      <c r="T93">
        <v>-8.2586086532280403E-2</v>
      </c>
      <c r="U93">
        <v>8.2586086532280403E-2</v>
      </c>
      <c r="V93">
        <v>0.16889371086205399</v>
      </c>
      <c r="W93">
        <v>-0.17</v>
      </c>
      <c r="X93">
        <v>2.36</v>
      </c>
      <c r="Y93">
        <v>460496</v>
      </c>
      <c r="Z93">
        <v>21928</v>
      </c>
      <c r="AA93">
        <v>1.1599999999999999</v>
      </c>
      <c r="AB93">
        <v>21</v>
      </c>
      <c r="AC93">
        <v>17</v>
      </c>
      <c r="AD93">
        <v>4</v>
      </c>
      <c r="AE93">
        <v>80.95</v>
      </c>
      <c r="AF93">
        <v>13</v>
      </c>
      <c r="AG93">
        <v>11</v>
      </c>
      <c r="AH93">
        <v>4</v>
      </c>
      <c r="AI93">
        <v>6</v>
      </c>
    </row>
    <row r="94" spans="1:35" x14ac:dyDescent="0.2">
      <c r="A94" s="102">
        <v>711</v>
      </c>
      <c r="B94">
        <v>1414</v>
      </c>
      <c r="C94" s="106" t="s">
        <v>1427</v>
      </c>
      <c r="D94" s="106" t="s">
        <v>1257</v>
      </c>
      <c r="E94">
        <v>4215</v>
      </c>
      <c r="F94">
        <v>4285</v>
      </c>
      <c r="G94">
        <v>200</v>
      </c>
      <c r="H94" s="106" t="s">
        <v>1250</v>
      </c>
      <c r="I94">
        <v>3563</v>
      </c>
      <c r="J94" s="106" t="s">
        <v>1449</v>
      </c>
      <c r="K94" s="106" t="s">
        <v>1272</v>
      </c>
      <c r="L94">
        <v>9010</v>
      </c>
      <c r="M94">
        <v>9010</v>
      </c>
      <c r="N94">
        <v>100</v>
      </c>
      <c r="O94" s="106" t="s">
        <v>1247</v>
      </c>
      <c r="P94">
        <v>0.70757030671423304</v>
      </c>
      <c r="Q94">
        <v>0.89023500913564202</v>
      </c>
      <c r="R94" s="106">
        <v>0.27831900306020402</v>
      </c>
      <c r="S94" s="106">
        <v>1.21569443599659E-2</v>
      </c>
      <c r="T94">
        <v>-0.83635653618671602</v>
      </c>
      <c r="U94">
        <v>0.83635653618671602</v>
      </c>
      <c r="V94">
        <v>0.64997714589788402</v>
      </c>
      <c r="W94">
        <v>-4.75</v>
      </c>
      <c r="X94">
        <v>4.88</v>
      </c>
      <c r="Y94">
        <v>459239</v>
      </c>
      <c r="Z94">
        <v>41749</v>
      </c>
      <c r="AA94">
        <v>2.52</v>
      </c>
      <c r="AB94">
        <v>11</v>
      </c>
      <c r="AC94">
        <v>10</v>
      </c>
      <c r="AD94">
        <v>1</v>
      </c>
      <c r="AE94">
        <v>90.91</v>
      </c>
      <c r="AF94">
        <v>9</v>
      </c>
      <c r="AG94">
        <v>9</v>
      </c>
      <c r="AH94">
        <v>1</v>
      </c>
      <c r="AI94">
        <v>1</v>
      </c>
    </row>
    <row r="95" spans="1:35" x14ac:dyDescent="0.2">
      <c r="A95" s="102">
        <v>1364</v>
      </c>
      <c r="B95">
        <v>6501</v>
      </c>
      <c r="C95" s="106" t="s">
        <v>1435</v>
      </c>
      <c r="D95" s="106" t="s">
        <v>1252</v>
      </c>
      <c r="E95">
        <v>4169</v>
      </c>
      <c r="F95">
        <v>4178</v>
      </c>
      <c r="G95">
        <v>200</v>
      </c>
      <c r="H95" s="106" t="s">
        <v>1247</v>
      </c>
      <c r="I95">
        <v>9468</v>
      </c>
      <c r="J95" s="106" t="s">
        <v>1248</v>
      </c>
      <c r="K95" s="106" t="s">
        <v>1249</v>
      </c>
      <c r="L95">
        <v>1630</v>
      </c>
      <c r="M95">
        <v>1629</v>
      </c>
      <c r="N95">
        <v>500</v>
      </c>
      <c r="O95" s="106" t="s">
        <v>1250</v>
      </c>
      <c r="P95">
        <v>0.84825810540124902</v>
      </c>
      <c r="Q95">
        <v>0.84369175924179796</v>
      </c>
      <c r="R95">
        <v>1.7918049172806101E-2</v>
      </c>
      <c r="S95" s="106">
        <v>4.2129209410541497E-2</v>
      </c>
      <c r="T95">
        <v>0.95040046491518404</v>
      </c>
      <c r="U95">
        <v>0.95040046491518404</v>
      </c>
      <c r="V95">
        <v>0.81822839908782896</v>
      </c>
      <c r="W95">
        <v>6.91</v>
      </c>
      <c r="X95">
        <v>2.5299999999999998</v>
      </c>
      <c r="Y95">
        <v>458717</v>
      </c>
      <c r="Z95">
        <v>28670</v>
      </c>
      <c r="AA95">
        <v>1.58</v>
      </c>
      <c r="AB95">
        <v>16</v>
      </c>
      <c r="AC95">
        <v>12</v>
      </c>
      <c r="AD95">
        <v>4</v>
      </c>
      <c r="AE95">
        <v>75</v>
      </c>
      <c r="AF95">
        <v>12</v>
      </c>
      <c r="AG95">
        <v>10</v>
      </c>
      <c r="AH95">
        <v>2</v>
      </c>
      <c r="AI95">
        <v>4</v>
      </c>
    </row>
    <row r="96" spans="1:35" x14ac:dyDescent="0.2">
      <c r="A96" s="102">
        <v>1219</v>
      </c>
      <c r="B96">
        <v>8113</v>
      </c>
      <c r="C96" s="106" t="s">
        <v>1601</v>
      </c>
      <c r="D96" s="106" t="s">
        <v>1271</v>
      </c>
      <c r="E96">
        <v>3941</v>
      </c>
      <c r="F96">
        <v>3855</v>
      </c>
      <c r="G96">
        <v>200</v>
      </c>
      <c r="H96" s="106" t="s">
        <v>1250</v>
      </c>
      <c r="I96">
        <v>8586</v>
      </c>
      <c r="J96" s="106" t="s">
        <v>1362</v>
      </c>
      <c r="K96" s="106" t="s">
        <v>1253</v>
      </c>
      <c r="L96">
        <v>3070</v>
      </c>
      <c r="M96">
        <v>3060</v>
      </c>
      <c r="N96">
        <v>300</v>
      </c>
      <c r="O96" s="106" t="s">
        <v>1247</v>
      </c>
      <c r="P96">
        <v>0.79443881137016803</v>
      </c>
      <c r="Q96">
        <v>0.85373798402006795</v>
      </c>
      <c r="R96" s="15">
        <v>3.6614138835075001E-9</v>
      </c>
      <c r="S96" s="106">
        <v>1.98986832400283E-2</v>
      </c>
      <c r="T96">
        <v>-0.46773327697063799</v>
      </c>
      <c r="U96">
        <v>0.46773327697063799</v>
      </c>
      <c r="V96">
        <v>0.233493165014107</v>
      </c>
      <c r="W96">
        <v>-2.62</v>
      </c>
      <c r="X96">
        <v>19.07</v>
      </c>
      <c r="Y96">
        <v>458585</v>
      </c>
      <c r="Z96">
        <v>28662</v>
      </c>
      <c r="AA96">
        <v>1.51</v>
      </c>
      <c r="AB96">
        <v>16</v>
      </c>
      <c r="AC96">
        <v>12</v>
      </c>
      <c r="AD96">
        <v>4</v>
      </c>
      <c r="AE96">
        <v>75</v>
      </c>
      <c r="AF96">
        <v>11</v>
      </c>
      <c r="AG96">
        <v>8</v>
      </c>
      <c r="AH96">
        <v>3</v>
      </c>
      <c r="AI96">
        <v>5</v>
      </c>
    </row>
    <row r="97" spans="1:35" x14ac:dyDescent="0.2">
      <c r="A97" s="102">
        <v>1325</v>
      </c>
      <c r="B97">
        <v>2220</v>
      </c>
      <c r="C97" s="106" t="s">
        <v>1562</v>
      </c>
      <c r="D97" s="106" t="s">
        <v>1274</v>
      </c>
      <c r="E97">
        <v>4750</v>
      </c>
      <c r="F97">
        <v>4770</v>
      </c>
      <c r="G97">
        <v>200</v>
      </c>
      <c r="H97" s="106" t="s">
        <v>1247</v>
      </c>
      <c r="I97">
        <v>3291</v>
      </c>
      <c r="J97" s="106" t="s">
        <v>56</v>
      </c>
      <c r="K97" s="106" t="s">
        <v>1268</v>
      </c>
      <c r="L97">
        <v>1629</v>
      </c>
      <c r="M97">
        <v>1631</v>
      </c>
      <c r="N97">
        <v>600</v>
      </c>
      <c r="O97" s="106" t="s">
        <v>1250</v>
      </c>
      <c r="P97">
        <v>0.68703733845979198</v>
      </c>
      <c r="Q97">
        <v>0.84606030108589503</v>
      </c>
      <c r="R97" s="15">
        <v>0.13450805122958401</v>
      </c>
      <c r="S97" s="15">
        <v>2.6239437493077301E-3</v>
      </c>
      <c r="T97">
        <v>2.4210582325619798</v>
      </c>
      <c r="U97">
        <v>2.4210582325619798</v>
      </c>
      <c r="V97">
        <v>2.64873176154431</v>
      </c>
      <c r="W97">
        <v>9.15</v>
      </c>
      <c r="X97">
        <v>2.58</v>
      </c>
      <c r="Y97">
        <v>457308</v>
      </c>
      <c r="Z97">
        <v>26900</v>
      </c>
      <c r="AA97">
        <v>1.43</v>
      </c>
      <c r="AB97">
        <v>17</v>
      </c>
      <c r="AC97">
        <v>13</v>
      </c>
      <c r="AD97">
        <v>4</v>
      </c>
      <c r="AE97">
        <v>76.47</v>
      </c>
      <c r="AF97">
        <v>13</v>
      </c>
      <c r="AG97">
        <v>8</v>
      </c>
      <c r="AH97">
        <v>0</v>
      </c>
      <c r="AI97">
        <v>9</v>
      </c>
    </row>
    <row r="98" spans="1:35" x14ac:dyDescent="0.2">
      <c r="A98" s="102">
        <v>1204</v>
      </c>
      <c r="B98">
        <v>3291</v>
      </c>
      <c r="C98" s="106" t="s">
        <v>56</v>
      </c>
      <c r="D98" s="106" t="s">
        <v>1268</v>
      </c>
      <c r="E98">
        <v>1629</v>
      </c>
      <c r="F98">
        <v>1631</v>
      </c>
      <c r="G98">
        <v>500</v>
      </c>
      <c r="H98" s="106" t="s">
        <v>1250</v>
      </c>
      <c r="I98">
        <v>4540</v>
      </c>
      <c r="J98" s="106" t="s">
        <v>1679</v>
      </c>
      <c r="K98" s="106" t="s">
        <v>1269</v>
      </c>
      <c r="L98">
        <v>2796</v>
      </c>
      <c r="M98">
        <v>2806</v>
      </c>
      <c r="N98">
        <v>300</v>
      </c>
      <c r="O98" s="106" t="s">
        <v>1247</v>
      </c>
      <c r="P98">
        <v>0.84053934832416799</v>
      </c>
      <c r="Q98">
        <v>0.85468188924538402</v>
      </c>
      <c r="R98" s="106">
        <v>4.3757544609864397E-2</v>
      </c>
      <c r="S98">
        <v>3.5123848510436899E-3</v>
      </c>
      <c r="T98">
        <v>-1.10642996570932</v>
      </c>
      <c r="U98">
        <v>1.10642996570932</v>
      </c>
      <c r="V98">
        <v>1.19982373235948</v>
      </c>
      <c r="W98">
        <v>-3.28</v>
      </c>
      <c r="X98">
        <v>3.12</v>
      </c>
      <c r="Y98">
        <v>456282</v>
      </c>
      <c r="Z98">
        <v>32592</v>
      </c>
      <c r="AA98">
        <v>1.75</v>
      </c>
      <c r="AB98">
        <v>14</v>
      </c>
      <c r="AC98">
        <v>10</v>
      </c>
      <c r="AD98">
        <v>4</v>
      </c>
      <c r="AE98">
        <v>71.430000000000007</v>
      </c>
      <c r="AF98">
        <v>14</v>
      </c>
      <c r="AG98">
        <v>7</v>
      </c>
      <c r="AH98">
        <v>2</v>
      </c>
      <c r="AI98">
        <v>5</v>
      </c>
    </row>
    <row r="99" spans="1:35" x14ac:dyDescent="0.2">
      <c r="A99" s="102">
        <v>250</v>
      </c>
      <c r="B99">
        <v>2379</v>
      </c>
      <c r="C99" s="106" t="s">
        <v>468</v>
      </c>
      <c r="D99" s="106" t="s">
        <v>1261</v>
      </c>
      <c r="E99">
        <v>3230</v>
      </c>
      <c r="F99">
        <v>3055</v>
      </c>
      <c r="G99">
        <v>300</v>
      </c>
      <c r="H99" s="106" t="s">
        <v>1250</v>
      </c>
      <c r="I99">
        <v>3289</v>
      </c>
      <c r="J99" s="106" t="s">
        <v>633</v>
      </c>
      <c r="K99" s="106" t="s">
        <v>1268</v>
      </c>
      <c r="L99">
        <v>781</v>
      </c>
      <c r="M99">
        <v>777</v>
      </c>
      <c r="N99">
        <v>1200</v>
      </c>
      <c r="O99" s="106" t="s">
        <v>1247</v>
      </c>
      <c r="P99">
        <v>0.56252842837692296</v>
      </c>
      <c r="Q99">
        <v>0.924482873718252</v>
      </c>
      <c r="R99">
        <v>0.14401542431888301</v>
      </c>
      <c r="S99" s="106">
        <v>5.4624338464983602E-2</v>
      </c>
      <c r="T99">
        <v>-2.3760290214450901</v>
      </c>
      <c r="U99">
        <v>2.3760290214450901</v>
      </c>
      <c r="V99">
        <v>1.2264534358708299</v>
      </c>
      <c r="W99">
        <v>-10.62</v>
      </c>
      <c r="X99">
        <v>1.73</v>
      </c>
      <c r="Y99">
        <v>455991</v>
      </c>
      <c r="Z99">
        <v>25333</v>
      </c>
      <c r="AA99">
        <v>1.26</v>
      </c>
      <c r="AB99">
        <v>18</v>
      </c>
      <c r="AC99">
        <v>11</v>
      </c>
      <c r="AD99">
        <v>7</v>
      </c>
      <c r="AE99">
        <v>61.11</v>
      </c>
      <c r="AF99">
        <v>11</v>
      </c>
      <c r="AG99">
        <v>9</v>
      </c>
      <c r="AH99">
        <v>2</v>
      </c>
      <c r="AI99">
        <v>7</v>
      </c>
    </row>
    <row r="100" spans="1:35" x14ac:dyDescent="0.2">
      <c r="A100" s="102">
        <v>906</v>
      </c>
      <c r="B100">
        <v>2175</v>
      </c>
      <c r="C100" s="106" t="s">
        <v>1473</v>
      </c>
      <c r="D100" s="106" t="s">
        <v>1261</v>
      </c>
      <c r="E100">
        <v>2339</v>
      </c>
      <c r="F100">
        <v>2293</v>
      </c>
      <c r="G100">
        <v>300</v>
      </c>
      <c r="H100" s="106" t="s">
        <v>1250</v>
      </c>
      <c r="I100">
        <v>8919</v>
      </c>
      <c r="J100" s="106" t="s">
        <v>1672</v>
      </c>
      <c r="K100" s="106" t="s">
        <v>1268</v>
      </c>
      <c r="L100">
        <v>4005</v>
      </c>
      <c r="M100">
        <v>3945</v>
      </c>
      <c r="N100">
        <v>200</v>
      </c>
      <c r="O100" s="106" t="s">
        <v>1247</v>
      </c>
      <c r="P100">
        <v>0.76741878105752703</v>
      </c>
      <c r="Q100">
        <v>0.87577635748161697</v>
      </c>
      <c r="R100">
        <v>0.46719175858961998</v>
      </c>
      <c r="S100" s="15">
        <v>1.93574602232644E-2</v>
      </c>
      <c r="T100">
        <v>-0.56117656049086395</v>
      </c>
      <c r="U100">
        <v>0.56117656049086395</v>
      </c>
      <c r="V100">
        <v>0.32364565168815401</v>
      </c>
      <c r="W100">
        <v>-3.84</v>
      </c>
      <c r="X100">
        <v>12.81</v>
      </c>
      <c r="Y100">
        <v>455880</v>
      </c>
      <c r="Z100">
        <v>37990</v>
      </c>
      <c r="AA100">
        <v>1.95</v>
      </c>
      <c r="AB100">
        <v>12</v>
      </c>
      <c r="AC100">
        <v>9</v>
      </c>
      <c r="AD100">
        <v>3</v>
      </c>
      <c r="AE100">
        <v>75</v>
      </c>
      <c r="AF100">
        <v>9</v>
      </c>
      <c r="AG100">
        <v>9</v>
      </c>
      <c r="AH100">
        <v>3</v>
      </c>
      <c r="AI100">
        <v>0</v>
      </c>
    </row>
    <row r="101" spans="1:35" x14ac:dyDescent="0.2">
      <c r="A101" s="102">
        <v>969</v>
      </c>
      <c r="B101">
        <v>3099</v>
      </c>
      <c r="C101" s="106" t="s">
        <v>34</v>
      </c>
      <c r="D101" s="106" t="s">
        <v>1272</v>
      </c>
      <c r="E101">
        <v>805</v>
      </c>
      <c r="F101">
        <v>797</v>
      </c>
      <c r="G101">
        <v>1100</v>
      </c>
      <c r="H101" s="106" t="s">
        <v>1250</v>
      </c>
      <c r="I101">
        <v>7278</v>
      </c>
      <c r="J101" s="106" t="s">
        <v>43</v>
      </c>
      <c r="K101" s="106" t="s">
        <v>1264</v>
      </c>
      <c r="L101">
        <v>2227</v>
      </c>
      <c r="M101">
        <v>2223</v>
      </c>
      <c r="N101">
        <v>400</v>
      </c>
      <c r="O101" s="106" t="s">
        <v>1247</v>
      </c>
      <c r="P101">
        <v>0.874029837226729</v>
      </c>
      <c r="Q101">
        <v>0.87098519564684795</v>
      </c>
      <c r="R101">
        <v>8.3718440719260295E-2</v>
      </c>
      <c r="S101">
        <v>5.9826047503049396E-3</v>
      </c>
      <c r="T101">
        <v>-1.6677147958313601</v>
      </c>
      <c r="U101">
        <v>1.6677147958313601</v>
      </c>
      <c r="V101">
        <v>1.6373401899514</v>
      </c>
      <c r="W101">
        <v>-9.5500000000000007</v>
      </c>
      <c r="X101">
        <v>1.41</v>
      </c>
      <c r="Y101">
        <v>453068</v>
      </c>
      <c r="Z101">
        <v>28317</v>
      </c>
      <c r="AA101">
        <v>1.48</v>
      </c>
      <c r="AB101">
        <v>16</v>
      </c>
      <c r="AC101">
        <v>11</v>
      </c>
      <c r="AD101">
        <v>5</v>
      </c>
      <c r="AE101">
        <v>68.75</v>
      </c>
      <c r="AF101">
        <v>10</v>
      </c>
      <c r="AG101">
        <v>9</v>
      </c>
      <c r="AH101">
        <v>2</v>
      </c>
      <c r="AI101">
        <v>5</v>
      </c>
    </row>
    <row r="102" spans="1:35" x14ac:dyDescent="0.2">
      <c r="A102" s="102">
        <v>202</v>
      </c>
      <c r="B102">
        <v>4151</v>
      </c>
      <c r="C102" s="106" t="s">
        <v>1175</v>
      </c>
      <c r="D102" s="106" t="s">
        <v>1269</v>
      </c>
      <c r="E102">
        <v>2731</v>
      </c>
      <c r="F102">
        <v>2702</v>
      </c>
      <c r="G102">
        <v>300</v>
      </c>
      <c r="H102" s="106" t="s">
        <v>1247</v>
      </c>
      <c r="I102">
        <v>8586</v>
      </c>
      <c r="J102" s="106" t="s">
        <v>1362</v>
      </c>
      <c r="K102" s="106" t="s">
        <v>1253</v>
      </c>
      <c r="L102">
        <v>3070</v>
      </c>
      <c r="M102">
        <v>3060</v>
      </c>
      <c r="N102">
        <v>300</v>
      </c>
      <c r="O102" s="106" t="s">
        <v>1250</v>
      </c>
      <c r="P102">
        <v>0.961779976474054</v>
      </c>
      <c r="Q102">
        <v>0.92935302962610999</v>
      </c>
      <c r="R102" s="106">
        <v>3.7982563848748298E-2</v>
      </c>
      <c r="S102" s="106">
        <v>8.1880349302497296E-2</v>
      </c>
      <c r="T102">
        <v>0.54075851243648598</v>
      </c>
      <c r="U102">
        <v>0.54075851243648598</v>
      </c>
      <c r="V102">
        <v>0.42023587631597098</v>
      </c>
      <c r="W102">
        <v>1.94</v>
      </c>
      <c r="X102">
        <v>11.7</v>
      </c>
      <c r="Y102">
        <v>451519</v>
      </c>
      <c r="Z102">
        <v>28220</v>
      </c>
      <c r="AA102">
        <v>1.38</v>
      </c>
      <c r="AB102">
        <v>16</v>
      </c>
      <c r="AC102">
        <v>11</v>
      </c>
      <c r="AD102">
        <v>5</v>
      </c>
      <c r="AE102">
        <v>68.75</v>
      </c>
      <c r="AF102">
        <v>12</v>
      </c>
      <c r="AG102">
        <v>10</v>
      </c>
      <c r="AH102">
        <v>3</v>
      </c>
      <c r="AI102">
        <v>3</v>
      </c>
    </row>
    <row r="103" spans="1:35" x14ac:dyDescent="0.2">
      <c r="A103" s="102">
        <v>1189</v>
      </c>
      <c r="B103">
        <v>4045</v>
      </c>
      <c r="C103" s="106" t="s">
        <v>1567</v>
      </c>
      <c r="D103" s="106" t="s">
        <v>1271</v>
      </c>
      <c r="E103">
        <v>1228</v>
      </c>
      <c r="F103">
        <v>1221</v>
      </c>
      <c r="G103">
        <v>700</v>
      </c>
      <c r="H103" s="106" t="s">
        <v>1250</v>
      </c>
      <c r="I103">
        <v>8309</v>
      </c>
      <c r="J103" s="106" t="s">
        <v>866</v>
      </c>
      <c r="K103" s="106" t="s">
        <v>1303</v>
      </c>
      <c r="L103">
        <v>4021</v>
      </c>
      <c r="M103">
        <v>4053</v>
      </c>
      <c r="N103">
        <v>200</v>
      </c>
      <c r="O103" s="106" t="s">
        <v>1247</v>
      </c>
      <c r="P103">
        <v>0.55541370760673003</v>
      </c>
      <c r="Q103">
        <v>0.85552678717764996</v>
      </c>
      <c r="R103" s="106">
        <v>0.36547194463524102</v>
      </c>
      <c r="S103" s="106">
        <v>1.68234765147228E-2</v>
      </c>
      <c r="T103">
        <v>-0.20803001762831999</v>
      </c>
      <c r="U103">
        <v>0.20803001762831999</v>
      </c>
      <c r="V103">
        <v>0.48351229093470399</v>
      </c>
      <c r="W103">
        <v>-0.47</v>
      </c>
      <c r="X103">
        <v>5.44</v>
      </c>
      <c r="Y103">
        <v>451490</v>
      </c>
      <c r="Z103">
        <v>23763</v>
      </c>
      <c r="AA103">
        <v>1.32</v>
      </c>
      <c r="AB103">
        <v>19</v>
      </c>
      <c r="AC103">
        <v>13</v>
      </c>
      <c r="AD103">
        <v>6</v>
      </c>
      <c r="AE103">
        <v>68.42</v>
      </c>
      <c r="AF103">
        <v>12</v>
      </c>
      <c r="AG103">
        <v>11</v>
      </c>
      <c r="AH103">
        <v>2</v>
      </c>
      <c r="AI103">
        <v>6</v>
      </c>
    </row>
    <row r="104" spans="1:35" x14ac:dyDescent="0.2">
      <c r="A104" s="102">
        <v>1193</v>
      </c>
      <c r="B104">
        <v>1969</v>
      </c>
      <c r="C104" s="106" t="s">
        <v>1610</v>
      </c>
      <c r="D104" s="106" t="s">
        <v>1257</v>
      </c>
      <c r="E104">
        <v>1855</v>
      </c>
      <c r="F104">
        <v>1860</v>
      </c>
      <c r="G104">
        <v>400</v>
      </c>
      <c r="H104" s="106" t="s">
        <v>1247</v>
      </c>
      <c r="I104">
        <v>3591</v>
      </c>
      <c r="J104" s="106" t="s">
        <v>644</v>
      </c>
      <c r="K104" s="106" t="s">
        <v>1526</v>
      </c>
      <c r="L104">
        <v>2780</v>
      </c>
      <c r="M104">
        <v>2777</v>
      </c>
      <c r="N104">
        <v>300</v>
      </c>
      <c r="O104" s="106" t="s">
        <v>1250</v>
      </c>
      <c r="P104">
        <v>0.56026019833441998</v>
      </c>
      <c r="Q104">
        <v>0.85510535247964503</v>
      </c>
      <c r="R104" s="106">
        <v>0.284927539208361</v>
      </c>
      <c r="S104" s="106">
        <v>5.3557074735012297E-2</v>
      </c>
      <c r="T104">
        <v>1.08437593066342</v>
      </c>
      <c r="U104">
        <v>1.08437593066342</v>
      </c>
      <c r="V104">
        <v>0.66553189918134004</v>
      </c>
      <c r="W104">
        <v>2.31</v>
      </c>
      <c r="X104">
        <v>10.69</v>
      </c>
      <c r="Y104">
        <v>448892</v>
      </c>
      <c r="Z104">
        <v>37408</v>
      </c>
      <c r="AA104">
        <v>1.96</v>
      </c>
      <c r="AB104">
        <v>12</v>
      </c>
      <c r="AC104">
        <v>10</v>
      </c>
      <c r="AD104">
        <v>2</v>
      </c>
      <c r="AE104">
        <v>83.33</v>
      </c>
      <c r="AF104">
        <v>13</v>
      </c>
      <c r="AG104">
        <v>7</v>
      </c>
      <c r="AH104">
        <v>0</v>
      </c>
      <c r="AI104">
        <v>5</v>
      </c>
    </row>
    <row r="105" spans="1:35" x14ac:dyDescent="0.2">
      <c r="A105" s="102">
        <v>1023</v>
      </c>
      <c r="B105">
        <v>7186</v>
      </c>
      <c r="C105" s="106" t="s">
        <v>543</v>
      </c>
      <c r="D105" s="106" t="s">
        <v>1303</v>
      </c>
      <c r="E105">
        <v>419</v>
      </c>
      <c r="F105">
        <v>420</v>
      </c>
      <c r="G105">
        <v>2300</v>
      </c>
      <c r="H105" s="106" t="s">
        <v>1247</v>
      </c>
      <c r="I105">
        <v>9072</v>
      </c>
      <c r="J105" s="106" t="s">
        <v>1367</v>
      </c>
      <c r="K105" s="106" t="s">
        <v>1368</v>
      </c>
      <c r="L105">
        <v>2406</v>
      </c>
      <c r="M105">
        <v>2397</v>
      </c>
      <c r="N105">
        <v>400</v>
      </c>
      <c r="O105" s="106" t="s">
        <v>1250</v>
      </c>
      <c r="P105">
        <v>0.806834621010736</v>
      </c>
      <c r="Q105">
        <v>0.86701243112394299</v>
      </c>
      <c r="R105" s="106">
        <v>0.20585129509091399</v>
      </c>
      <c r="S105" s="106">
        <v>3.1333127552046501E-2</v>
      </c>
      <c r="T105">
        <v>2.2967345893197302</v>
      </c>
      <c r="U105">
        <v>2.2967345893197302</v>
      </c>
      <c r="V105">
        <v>2.2608755628648498</v>
      </c>
      <c r="W105">
        <v>5.29</v>
      </c>
      <c r="X105">
        <v>0.75</v>
      </c>
      <c r="Y105">
        <v>446725</v>
      </c>
      <c r="Z105">
        <v>21273</v>
      </c>
      <c r="AA105">
        <v>1.17</v>
      </c>
      <c r="AB105">
        <v>21</v>
      </c>
      <c r="AC105">
        <v>18</v>
      </c>
      <c r="AD105">
        <v>3</v>
      </c>
      <c r="AE105">
        <v>85.71</v>
      </c>
      <c r="AF105">
        <v>14</v>
      </c>
      <c r="AG105">
        <v>9</v>
      </c>
      <c r="AH105">
        <v>2</v>
      </c>
      <c r="AI105">
        <v>10</v>
      </c>
    </row>
    <row r="106" spans="1:35" x14ac:dyDescent="0.2">
      <c r="A106" s="102">
        <v>1582</v>
      </c>
      <c r="B106">
        <v>7189</v>
      </c>
      <c r="C106" s="106" t="s">
        <v>42</v>
      </c>
      <c r="D106" s="106" t="s">
        <v>1303</v>
      </c>
      <c r="E106">
        <v>681</v>
      </c>
      <c r="F106">
        <v>679</v>
      </c>
      <c r="G106">
        <v>1500</v>
      </c>
      <c r="H106" s="106" t="s">
        <v>1250</v>
      </c>
      <c r="I106">
        <v>9716</v>
      </c>
      <c r="J106" s="106" t="s">
        <v>1448</v>
      </c>
      <c r="K106" s="106" t="s">
        <v>1261</v>
      </c>
      <c r="L106">
        <v>1156</v>
      </c>
      <c r="M106">
        <v>1166</v>
      </c>
      <c r="N106">
        <v>900</v>
      </c>
      <c r="O106" s="106" t="s">
        <v>1247</v>
      </c>
      <c r="P106">
        <v>0.94715027902333904</v>
      </c>
      <c r="Q106">
        <v>0.828895705924102</v>
      </c>
      <c r="R106">
        <v>2.7215350313832E-3</v>
      </c>
      <c r="S106" s="106">
        <v>4.0188451761537701E-2</v>
      </c>
      <c r="T106">
        <v>-0.41728025172641497</v>
      </c>
      <c r="U106">
        <v>0.41728025172641497</v>
      </c>
      <c r="V106">
        <v>0.65583033013937198</v>
      </c>
      <c r="W106">
        <v>-1.54</v>
      </c>
      <c r="X106">
        <v>2.94</v>
      </c>
      <c r="Y106">
        <v>443277</v>
      </c>
      <c r="Z106">
        <v>29552</v>
      </c>
      <c r="AA106">
        <v>1.43</v>
      </c>
      <c r="AB106">
        <v>15</v>
      </c>
      <c r="AC106">
        <v>9</v>
      </c>
      <c r="AD106">
        <v>6</v>
      </c>
      <c r="AE106">
        <v>60</v>
      </c>
      <c r="AF106">
        <v>9</v>
      </c>
      <c r="AG106">
        <v>9</v>
      </c>
      <c r="AH106">
        <v>4</v>
      </c>
      <c r="AI106">
        <v>2</v>
      </c>
    </row>
    <row r="107" spans="1:35" x14ac:dyDescent="0.2">
      <c r="A107" s="102">
        <v>1100</v>
      </c>
      <c r="B107">
        <v>1969</v>
      </c>
      <c r="C107" s="106" t="s">
        <v>1610</v>
      </c>
      <c r="D107" s="106" t="s">
        <v>1257</v>
      </c>
      <c r="E107">
        <v>1855</v>
      </c>
      <c r="F107">
        <v>1860</v>
      </c>
      <c r="G107">
        <v>400</v>
      </c>
      <c r="H107" s="106" t="s">
        <v>1250</v>
      </c>
      <c r="I107">
        <v>5947</v>
      </c>
      <c r="J107" s="106" t="s">
        <v>228</v>
      </c>
      <c r="K107" s="106" t="s">
        <v>1446</v>
      </c>
      <c r="L107">
        <v>8140</v>
      </c>
      <c r="M107">
        <v>8190</v>
      </c>
      <c r="N107">
        <v>100</v>
      </c>
      <c r="O107" s="106" t="s">
        <v>1247</v>
      </c>
      <c r="P107">
        <v>0.54215857994002503</v>
      </c>
      <c r="Q107">
        <v>0.86069213250618204</v>
      </c>
      <c r="R107" s="15">
        <v>0.21360966455951899</v>
      </c>
      <c r="S107" s="106">
        <v>3.4653860867651001E-2</v>
      </c>
      <c r="T107">
        <v>-0.59928013833845495</v>
      </c>
      <c r="U107">
        <v>0.59928013833845495</v>
      </c>
      <c r="V107">
        <v>0.55225725695229</v>
      </c>
      <c r="W107">
        <v>-2.13</v>
      </c>
      <c r="X107">
        <v>9.16</v>
      </c>
      <c r="Y107">
        <v>441326</v>
      </c>
      <c r="Z107">
        <v>22066</v>
      </c>
      <c r="AA107">
        <v>1.21</v>
      </c>
      <c r="AB107">
        <v>20</v>
      </c>
      <c r="AC107">
        <v>15</v>
      </c>
      <c r="AD107">
        <v>5</v>
      </c>
      <c r="AE107">
        <v>75</v>
      </c>
      <c r="AF107">
        <v>14</v>
      </c>
      <c r="AG107">
        <v>9</v>
      </c>
      <c r="AH107">
        <v>2</v>
      </c>
      <c r="AI107">
        <v>9</v>
      </c>
    </row>
    <row r="108" spans="1:35" x14ac:dyDescent="0.2">
      <c r="A108" s="102">
        <v>1338</v>
      </c>
      <c r="B108">
        <v>4689</v>
      </c>
      <c r="C108" s="106" t="s">
        <v>1425</v>
      </c>
      <c r="D108" s="106" t="s">
        <v>1249</v>
      </c>
      <c r="E108">
        <v>423</v>
      </c>
      <c r="F108">
        <v>442</v>
      </c>
      <c r="G108">
        <v>2000</v>
      </c>
      <c r="H108" s="106" t="s">
        <v>1247</v>
      </c>
      <c r="I108">
        <v>7164</v>
      </c>
      <c r="J108" s="106" t="s">
        <v>1456</v>
      </c>
      <c r="K108" s="106" t="s">
        <v>1253</v>
      </c>
      <c r="L108">
        <v>4565</v>
      </c>
      <c r="M108">
        <v>4520</v>
      </c>
      <c r="N108">
        <v>200</v>
      </c>
      <c r="O108" s="106" t="s">
        <v>1250</v>
      </c>
      <c r="P108">
        <v>0.77376759751574298</v>
      </c>
      <c r="Q108">
        <v>0.844934773285553</v>
      </c>
      <c r="R108" s="15">
        <v>7.4542015516575202E-2</v>
      </c>
      <c r="S108" s="15">
        <v>2.5023105818136802E-2</v>
      </c>
      <c r="T108">
        <v>0.95223666285248798</v>
      </c>
      <c r="U108">
        <v>0.95223666285248798</v>
      </c>
      <c r="V108">
        <v>0.22820836155583901</v>
      </c>
      <c r="W108">
        <v>6.14</v>
      </c>
      <c r="X108">
        <v>2.21</v>
      </c>
      <c r="Y108">
        <v>440516</v>
      </c>
      <c r="Z108">
        <v>20023</v>
      </c>
      <c r="AA108">
        <v>1.03</v>
      </c>
      <c r="AB108">
        <v>22</v>
      </c>
      <c r="AC108">
        <v>14</v>
      </c>
      <c r="AD108">
        <v>8</v>
      </c>
      <c r="AE108">
        <v>63.64</v>
      </c>
      <c r="AF108">
        <v>10</v>
      </c>
      <c r="AG108">
        <v>12</v>
      </c>
      <c r="AH108">
        <v>6</v>
      </c>
      <c r="AI108">
        <v>4</v>
      </c>
    </row>
    <row r="109" spans="1:35" x14ac:dyDescent="0.2">
      <c r="A109" s="102">
        <v>1872</v>
      </c>
      <c r="B109">
        <v>3591</v>
      </c>
      <c r="C109" s="106" t="s">
        <v>644</v>
      </c>
      <c r="D109" s="106" t="s">
        <v>1526</v>
      </c>
      <c r="E109">
        <v>2780</v>
      </c>
      <c r="F109">
        <v>2777</v>
      </c>
      <c r="G109">
        <v>300</v>
      </c>
      <c r="H109" s="106" t="s">
        <v>1250</v>
      </c>
      <c r="I109">
        <v>6406</v>
      </c>
      <c r="J109" s="106" t="s">
        <v>2155</v>
      </c>
      <c r="K109" s="106" t="s">
        <v>1259</v>
      </c>
      <c r="L109">
        <v>1698</v>
      </c>
      <c r="M109">
        <v>1691</v>
      </c>
      <c r="N109">
        <v>500</v>
      </c>
      <c r="O109" s="106" t="s">
        <v>1247</v>
      </c>
      <c r="P109">
        <v>0.57974340799106805</v>
      </c>
      <c r="Q109">
        <v>0.80604783613335296</v>
      </c>
      <c r="R109" s="15">
        <v>3.5401723783654297E-2</v>
      </c>
      <c r="S109" s="106">
        <v>5.5794274296015099E-2</v>
      </c>
      <c r="T109">
        <v>-0.90093795011425704</v>
      </c>
      <c r="U109">
        <v>0.90093795011425704</v>
      </c>
      <c r="V109">
        <v>0.84777194960040503</v>
      </c>
      <c r="W109">
        <v>-3.43</v>
      </c>
      <c r="X109">
        <v>1.49</v>
      </c>
      <c r="Y109">
        <v>440491</v>
      </c>
      <c r="Z109">
        <v>19152</v>
      </c>
      <c r="AA109">
        <v>1.02</v>
      </c>
      <c r="AB109">
        <v>23</v>
      </c>
      <c r="AC109">
        <v>15</v>
      </c>
      <c r="AD109">
        <v>8</v>
      </c>
      <c r="AE109">
        <v>65.22</v>
      </c>
      <c r="AF109">
        <v>11</v>
      </c>
      <c r="AG109">
        <v>12</v>
      </c>
      <c r="AH109">
        <v>4</v>
      </c>
      <c r="AI109">
        <v>7</v>
      </c>
    </row>
    <row r="110" spans="1:35" x14ac:dyDescent="0.2">
      <c r="A110" s="102">
        <v>1413</v>
      </c>
      <c r="B110">
        <v>4182</v>
      </c>
      <c r="C110" s="106" t="s">
        <v>45</v>
      </c>
      <c r="D110" s="106" t="s">
        <v>1271</v>
      </c>
      <c r="E110">
        <v>1836</v>
      </c>
      <c r="F110">
        <v>1824</v>
      </c>
      <c r="G110">
        <v>500</v>
      </c>
      <c r="H110" s="106" t="s">
        <v>1247</v>
      </c>
      <c r="I110">
        <v>4544</v>
      </c>
      <c r="J110" s="106" t="s">
        <v>1686</v>
      </c>
      <c r="K110" s="106" t="s">
        <v>1261</v>
      </c>
      <c r="L110">
        <v>2777</v>
      </c>
      <c r="M110">
        <v>2775</v>
      </c>
      <c r="N110">
        <v>300</v>
      </c>
      <c r="O110" s="106" t="s">
        <v>1250</v>
      </c>
      <c r="P110">
        <v>0.50467801965744996</v>
      </c>
      <c r="Q110">
        <v>0.84085939779990604</v>
      </c>
      <c r="R110" s="106">
        <v>0.20145304689910801</v>
      </c>
      <c r="S110">
        <v>2.31141262726677E-2</v>
      </c>
      <c r="T110">
        <v>1.6289746754797501</v>
      </c>
      <c r="U110">
        <v>1.6289746754797501</v>
      </c>
      <c r="V110">
        <v>1.2967969236244401</v>
      </c>
      <c r="W110">
        <v>5.42</v>
      </c>
      <c r="X110">
        <v>9.5500000000000007</v>
      </c>
      <c r="Y110">
        <v>440462</v>
      </c>
      <c r="Z110">
        <v>25910</v>
      </c>
      <c r="AA110">
        <v>1.25</v>
      </c>
      <c r="AB110">
        <v>17</v>
      </c>
      <c r="AC110">
        <v>12</v>
      </c>
      <c r="AD110">
        <v>5</v>
      </c>
      <c r="AE110">
        <v>70.59</v>
      </c>
      <c r="AF110">
        <v>12</v>
      </c>
      <c r="AG110">
        <v>9</v>
      </c>
      <c r="AH110">
        <v>4</v>
      </c>
      <c r="AI110">
        <v>4</v>
      </c>
    </row>
    <row r="111" spans="1:35" x14ac:dyDescent="0.2">
      <c r="A111" s="102">
        <v>1873</v>
      </c>
      <c r="B111">
        <v>5233</v>
      </c>
      <c r="C111" s="106" t="s">
        <v>1447</v>
      </c>
      <c r="D111" s="106" t="s">
        <v>1246</v>
      </c>
      <c r="E111">
        <v>2932</v>
      </c>
      <c r="F111">
        <v>2913</v>
      </c>
      <c r="G111">
        <v>300</v>
      </c>
      <c r="H111" s="106" t="s">
        <v>1247</v>
      </c>
      <c r="I111">
        <v>9716</v>
      </c>
      <c r="J111" s="106" t="s">
        <v>1448</v>
      </c>
      <c r="K111" s="106" t="s">
        <v>1261</v>
      </c>
      <c r="L111">
        <v>1156</v>
      </c>
      <c r="M111">
        <v>1166</v>
      </c>
      <c r="N111">
        <v>700</v>
      </c>
      <c r="O111" s="106" t="s">
        <v>1250</v>
      </c>
      <c r="P111">
        <v>0.89105852042230205</v>
      </c>
      <c r="Q111">
        <v>0.80602995707702096</v>
      </c>
      <c r="R111" s="106">
        <v>9.4463793764867604E-2</v>
      </c>
      <c r="S111">
        <v>2.48946391778362E-2</v>
      </c>
      <c r="T111">
        <v>2.8084353862512801</v>
      </c>
      <c r="U111">
        <v>2.8084353862512801</v>
      </c>
      <c r="V111">
        <v>2.9515916999452299</v>
      </c>
      <c r="W111">
        <v>7.3</v>
      </c>
      <c r="X111">
        <v>6.6</v>
      </c>
      <c r="Y111">
        <v>440436</v>
      </c>
      <c r="Z111">
        <v>24469</v>
      </c>
      <c r="AA111">
        <v>1.17</v>
      </c>
      <c r="AB111">
        <v>18</v>
      </c>
      <c r="AC111">
        <v>12</v>
      </c>
      <c r="AD111">
        <v>6</v>
      </c>
      <c r="AE111">
        <v>66.67</v>
      </c>
      <c r="AF111">
        <v>11</v>
      </c>
      <c r="AG111">
        <v>10</v>
      </c>
      <c r="AH111">
        <v>5</v>
      </c>
      <c r="AI111">
        <v>3</v>
      </c>
    </row>
    <row r="112" spans="1:35" x14ac:dyDescent="0.2">
      <c r="A112" s="102">
        <v>574</v>
      </c>
      <c r="B112">
        <v>6361</v>
      </c>
      <c r="C112" s="106" t="s">
        <v>743</v>
      </c>
      <c r="D112" s="106" t="s">
        <v>1259</v>
      </c>
      <c r="E112">
        <v>2859</v>
      </c>
      <c r="F112">
        <v>2855</v>
      </c>
      <c r="G112">
        <v>300</v>
      </c>
      <c r="H112" s="106" t="s">
        <v>1250</v>
      </c>
      <c r="I112">
        <v>7272</v>
      </c>
      <c r="J112" s="106" t="s">
        <v>1453</v>
      </c>
      <c r="K112" s="106" t="s">
        <v>1264</v>
      </c>
      <c r="L112">
        <v>1933</v>
      </c>
      <c r="M112">
        <v>1932</v>
      </c>
      <c r="N112">
        <v>400</v>
      </c>
      <c r="O112" s="106" t="s">
        <v>1247</v>
      </c>
      <c r="P112">
        <v>0.76110185148174003</v>
      </c>
      <c r="Q112">
        <v>0.89991154799020201</v>
      </c>
      <c r="R112">
        <v>0.27840120357457998</v>
      </c>
      <c r="S112">
        <v>4.2846796741044399E-2</v>
      </c>
      <c r="T112">
        <v>-0.50186555456793303</v>
      </c>
      <c r="U112">
        <v>0.50186555456793303</v>
      </c>
      <c r="V112">
        <v>0.93954024896588795</v>
      </c>
      <c r="W112">
        <v>-1.85</v>
      </c>
      <c r="X112">
        <v>9.77</v>
      </c>
      <c r="Y112">
        <v>440289</v>
      </c>
      <c r="Z112">
        <v>40026</v>
      </c>
      <c r="AA112">
        <v>2.13</v>
      </c>
      <c r="AB112">
        <v>11</v>
      </c>
      <c r="AC112">
        <v>8</v>
      </c>
      <c r="AD112">
        <v>3</v>
      </c>
      <c r="AE112">
        <v>72.73</v>
      </c>
      <c r="AF112">
        <v>12</v>
      </c>
      <c r="AG112">
        <v>6</v>
      </c>
      <c r="AH112">
        <v>1</v>
      </c>
      <c r="AI112">
        <v>4</v>
      </c>
    </row>
    <row r="113" spans="1:35" x14ac:dyDescent="0.2">
      <c r="A113" s="102">
        <v>99</v>
      </c>
      <c r="B113">
        <v>5991</v>
      </c>
      <c r="C113" s="106" t="s">
        <v>1077</v>
      </c>
      <c r="D113" s="106" t="s">
        <v>1446</v>
      </c>
      <c r="E113">
        <v>903</v>
      </c>
      <c r="F113">
        <v>905</v>
      </c>
      <c r="G113">
        <v>1000</v>
      </c>
      <c r="H113" s="106" t="s">
        <v>1247</v>
      </c>
      <c r="I113">
        <v>7278</v>
      </c>
      <c r="J113" s="106" t="s">
        <v>43</v>
      </c>
      <c r="K113" s="106" t="s">
        <v>1264</v>
      </c>
      <c r="L113">
        <v>2227</v>
      </c>
      <c r="M113">
        <v>2223</v>
      </c>
      <c r="N113">
        <v>400</v>
      </c>
      <c r="O113" s="106" t="s">
        <v>1250</v>
      </c>
      <c r="P113">
        <v>0.88919246754189396</v>
      </c>
      <c r="Q113">
        <v>0.94531901305494703</v>
      </c>
      <c r="R113" s="15">
        <v>0.129070352075804</v>
      </c>
      <c r="S113" s="106">
        <v>2.9503605994114701E-3</v>
      </c>
      <c r="T113">
        <v>0.62666173851973705</v>
      </c>
      <c r="U113">
        <v>0.62666173851973705</v>
      </c>
      <c r="V113">
        <v>0.76215765314433104</v>
      </c>
      <c r="W113">
        <v>2.0099999999999998</v>
      </c>
      <c r="X113">
        <v>1.78</v>
      </c>
      <c r="Y113">
        <v>437615</v>
      </c>
      <c r="Z113">
        <v>24312</v>
      </c>
      <c r="AA113">
        <v>1.1399999999999999</v>
      </c>
      <c r="AB113">
        <v>18</v>
      </c>
      <c r="AC113">
        <v>13</v>
      </c>
      <c r="AD113">
        <v>5</v>
      </c>
      <c r="AE113">
        <v>72.22</v>
      </c>
      <c r="AF113">
        <v>13</v>
      </c>
      <c r="AG113">
        <v>8</v>
      </c>
      <c r="AH113">
        <v>1</v>
      </c>
      <c r="AI113">
        <v>9</v>
      </c>
    </row>
    <row r="114" spans="1:35" x14ac:dyDescent="0.2">
      <c r="A114" s="102">
        <v>666</v>
      </c>
      <c r="B114">
        <v>6269</v>
      </c>
      <c r="C114" s="106" t="s">
        <v>1669</v>
      </c>
      <c r="D114" s="106" t="s">
        <v>1259</v>
      </c>
      <c r="E114">
        <v>1997</v>
      </c>
      <c r="F114">
        <v>2009</v>
      </c>
      <c r="G114">
        <v>500</v>
      </c>
      <c r="H114" s="106" t="s">
        <v>1250</v>
      </c>
      <c r="I114">
        <v>7261</v>
      </c>
      <c r="J114" s="106" t="s">
        <v>1622</v>
      </c>
      <c r="K114" s="106" t="s">
        <v>1264</v>
      </c>
      <c r="L114">
        <v>903</v>
      </c>
      <c r="M114">
        <v>897</v>
      </c>
      <c r="N114">
        <v>1100</v>
      </c>
      <c r="O114" s="106" t="s">
        <v>1247</v>
      </c>
      <c r="P114">
        <v>0.686820490055846</v>
      </c>
      <c r="Q114">
        <v>0.89442311884255499</v>
      </c>
      <c r="R114">
        <v>0.28468939655942099</v>
      </c>
      <c r="S114" s="106">
        <v>6.2629855490845899E-3</v>
      </c>
      <c r="T114">
        <v>-2.2462316356899099</v>
      </c>
      <c r="U114">
        <v>2.2462316356899099</v>
      </c>
      <c r="V114">
        <v>2.4448732730501299</v>
      </c>
      <c r="W114">
        <v>-18.46</v>
      </c>
      <c r="X114">
        <v>1.77</v>
      </c>
      <c r="Y114">
        <v>436764</v>
      </c>
      <c r="Z114">
        <v>18198</v>
      </c>
      <c r="AA114">
        <v>0.95</v>
      </c>
      <c r="AB114">
        <v>24</v>
      </c>
      <c r="AC114">
        <v>15</v>
      </c>
      <c r="AD114">
        <v>9</v>
      </c>
      <c r="AE114">
        <v>62.5</v>
      </c>
      <c r="AF114">
        <v>11</v>
      </c>
      <c r="AG114">
        <v>12</v>
      </c>
      <c r="AH114">
        <v>6</v>
      </c>
      <c r="AI114">
        <v>6</v>
      </c>
    </row>
    <row r="115" spans="1:35" x14ac:dyDescent="0.2">
      <c r="A115" s="102">
        <v>1370</v>
      </c>
      <c r="B115">
        <v>4540</v>
      </c>
      <c r="C115" s="106" t="s">
        <v>1679</v>
      </c>
      <c r="D115" s="106" t="s">
        <v>1269</v>
      </c>
      <c r="E115">
        <v>2796</v>
      </c>
      <c r="F115">
        <v>2806</v>
      </c>
      <c r="G115">
        <v>300</v>
      </c>
      <c r="H115" s="106" t="s">
        <v>1250</v>
      </c>
      <c r="I115">
        <v>7278</v>
      </c>
      <c r="J115" s="106" t="s">
        <v>43</v>
      </c>
      <c r="K115" s="106" t="s">
        <v>1264</v>
      </c>
      <c r="L115">
        <v>2227</v>
      </c>
      <c r="M115">
        <v>2223</v>
      </c>
      <c r="N115">
        <v>400</v>
      </c>
      <c r="O115" s="106" t="s">
        <v>1247</v>
      </c>
      <c r="P115">
        <v>0.84474715497502395</v>
      </c>
      <c r="Q115">
        <v>0.84306759441406098</v>
      </c>
      <c r="R115">
        <v>0.16254057582735601</v>
      </c>
      <c r="S115" s="15">
        <v>1.4358080633358601E-4</v>
      </c>
      <c r="T115">
        <v>-0.91494273445273799</v>
      </c>
      <c r="U115">
        <v>0.91494273445273799</v>
      </c>
      <c r="V115">
        <v>1.0160517977870001</v>
      </c>
      <c r="W115">
        <v>-2.89</v>
      </c>
      <c r="X115">
        <v>5.63</v>
      </c>
      <c r="Y115">
        <v>435292</v>
      </c>
      <c r="Z115">
        <v>33484</v>
      </c>
      <c r="AA115">
        <v>1.79</v>
      </c>
      <c r="AB115">
        <v>13</v>
      </c>
      <c r="AC115">
        <v>10</v>
      </c>
      <c r="AD115">
        <v>3</v>
      </c>
      <c r="AE115">
        <v>76.92</v>
      </c>
      <c r="AF115">
        <v>12</v>
      </c>
      <c r="AG115">
        <v>8</v>
      </c>
      <c r="AH115">
        <v>0</v>
      </c>
      <c r="AI115">
        <v>5</v>
      </c>
    </row>
    <row r="116" spans="1:35" x14ac:dyDescent="0.2">
      <c r="A116" s="102">
        <v>1109</v>
      </c>
      <c r="B116">
        <v>4536</v>
      </c>
      <c r="C116" s="106" t="s">
        <v>1534</v>
      </c>
      <c r="D116" s="106" t="s">
        <v>1269</v>
      </c>
      <c r="E116">
        <v>1949</v>
      </c>
      <c r="F116">
        <v>1963</v>
      </c>
      <c r="G116">
        <v>500</v>
      </c>
      <c r="H116" s="106" t="s">
        <v>1247</v>
      </c>
      <c r="I116">
        <v>6925</v>
      </c>
      <c r="J116" s="106" t="s">
        <v>1670</v>
      </c>
      <c r="K116" s="106" t="s">
        <v>1252</v>
      </c>
      <c r="L116">
        <v>1467</v>
      </c>
      <c r="M116">
        <v>1464</v>
      </c>
      <c r="N116">
        <v>700</v>
      </c>
      <c r="O116" s="106" t="s">
        <v>1250</v>
      </c>
      <c r="P116">
        <v>0.61535151335276606</v>
      </c>
      <c r="Q116">
        <v>0.86003939222064096</v>
      </c>
      <c r="R116">
        <v>0.24954929289717601</v>
      </c>
      <c r="S116">
        <v>4.60510812120681E-2</v>
      </c>
      <c r="T116">
        <v>1.60886750539185</v>
      </c>
      <c r="U116">
        <v>1.60886750539185</v>
      </c>
      <c r="V116">
        <v>1.32599726818145</v>
      </c>
      <c r="W116">
        <v>5.96</v>
      </c>
      <c r="X116">
        <v>4.41</v>
      </c>
      <c r="Y116">
        <v>435179</v>
      </c>
      <c r="Z116">
        <v>24177</v>
      </c>
      <c r="AA116">
        <v>1.17</v>
      </c>
      <c r="AB116">
        <v>18</v>
      </c>
      <c r="AC116">
        <v>12</v>
      </c>
      <c r="AD116">
        <v>6</v>
      </c>
      <c r="AE116">
        <v>66.67</v>
      </c>
      <c r="AF116">
        <v>11</v>
      </c>
      <c r="AG116">
        <v>9</v>
      </c>
      <c r="AH116">
        <v>4</v>
      </c>
      <c r="AI116">
        <v>5</v>
      </c>
    </row>
    <row r="117" spans="1:35" x14ac:dyDescent="0.2">
      <c r="A117" s="102">
        <v>1841</v>
      </c>
      <c r="B117">
        <v>3076</v>
      </c>
      <c r="C117" s="106" t="s">
        <v>1565</v>
      </c>
      <c r="D117" s="106" t="s">
        <v>1254</v>
      </c>
      <c r="E117">
        <v>1735</v>
      </c>
      <c r="F117">
        <v>1717</v>
      </c>
      <c r="G117">
        <v>600</v>
      </c>
      <c r="H117" s="106" t="s">
        <v>1250</v>
      </c>
      <c r="I117">
        <v>5110</v>
      </c>
      <c r="J117" s="106" t="s">
        <v>1104</v>
      </c>
      <c r="K117" s="106" t="s">
        <v>1376</v>
      </c>
      <c r="L117">
        <v>1241</v>
      </c>
      <c r="M117">
        <v>1258</v>
      </c>
      <c r="N117">
        <v>800</v>
      </c>
      <c r="O117" s="106" t="s">
        <v>1247</v>
      </c>
      <c r="P117">
        <v>0.72511133626939395</v>
      </c>
      <c r="Q117">
        <v>0.80835692605529796</v>
      </c>
      <c r="R117" s="106">
        <v>5.7645229023509499E-2</v>
      </c>
      <c r="S117" s="106">
        <v>4.73377869409633E-2</v>
      </c>
      <c r="T117">
        <v>-1.46974076930744</v>
      </c>
      <c r="U117">
        <v>1.46974076930744</v>
      </c>
      <c r="V117">
        <v>1.0901670640515699</v>
      </c>
      <c r="W117">
        <v>-7.08</v>
      </c>
      <c r="X117">
        <v>2.31</v>
      </c>
      <c r="Y117">
        <v>433372</v>
      </c>
      <c r="Z117">
        <v>25492</v>
      </c>
      <c r="AA117">
        <v>1.27</v>
      </c>
      <c r="AB117">
        <v>17</v>
      </c>
      <c r="AC117">
        <v>11</v>
      </c>
      <c r="AD117">
        <v>6</v>
      </c>
      <c r="AE117">
        <v>64.709999999999994</v>
      </c>
      <c r="AF117">
        <v>13</v>
      </c>
      <c r="AG117">
        <v>10</v>
      </c>
      <c r="AH117">
        <v>3</v>
      </c>
      <c r="AI117">
        <v>4</v>
      </c>
    </row>
    <row r="118" spans="1:35" x14ac:dyDescent="0.2">
      <c r="A118" s="102">
        <v>1079</v>
      </c>
      <c r="B118">
        <v>2229</v>
      </c>
      <c r="C118" s="106" t="s">
        <v>1875</v>
      </c>
      <c r="D118" s="106" t="s">
        <v>1274</v>
      </c>
      <c r="E118">
        <v>3020</v>
      </c>
      <c r="F118">
        <v>3025</v>
      </c>
      <c r="G118">
        <v>300</v>
      </c>
      <c r="H118" s="106" t="s">
        <v>1250</v>
      </c>
      <c r="I118">
        <v>4612</v>
      </c>
      <c r="J118" s="106" t="s">
        <v>680</v>
      </c>
      <c r="K118" s="106" t="s">
        <v>1271</v>
      </c>
      <c r="L118">
        <v>5010</v>
      </c>
      <c r="M118">
        <v>5070</v>
      </c>
      <c r="N118">
        <v>200</v>
      </c>
      <c r="O118" s="106" t="s">
        <v>1247</v>
      </c>
      <c r="P118">
        <v>0.50399077849527896</v>
      </c>
      <c r="Q118">
        <v>0.86216374665309803</v>
      </c>
      <c r="R118">
        <v>4.42221222003216E-3</v>
      </c>
      <c r="S118" s="15">
        <v>4.82125591986549E-2</v>
      </c>
      <c r="T118">
        <v>-0.81567727291412395</v>
      </c>
      <c r="U118">
        <v>0.81567727291412395</v>
      </c>
      <c r="V118">
        <v>0.479927388520411</v>
      </c>
      <c r="W118">
        <v>-4.84</v>
      </c>
      <c r="X118">
        <v>10.5</v>
      </c>
      <c r="Y118">
        <v>431760</v>
      </c>
      <c r="Z118">
        <v>47973</v>
      </c>
      <c r="AA118">
        <v>2.77</v>
      </c>
      <c r="AB118">
        <v>9</v>
      </c>
      <c r="AC118">
        <v>8</v>
      </c>
      <c r="AD118">
        <v>1</v>
      </c>
      <c r="AE118">
        <v>88.89</v>
      </c>
      <c r="AF118">
        <v>11</v>
      </c>
      <c r="AG118">
        <v>7</v>
      </c>
      <c r="AH118">
        <v>0</v>
      </c>
      <c r="AI118">
        <v>2</v>
      </c>
    </row>
    <row r="119" spans="1:35" x14ac:dyDescent="0.2">
      <c r="A119" s="102">
        <v>958</v>
      </c>
      <c r="B119">
        <v>1951</v>
      </c>
      <c r="C119" s="106" t="s">
        <v>1678</v>
      </c>
      <c r="D119" s="106" t="s">
        <v>1257</v>
      </c>
      <c r="E119">
        <v>2628</v>
      </c>
      <c r="F119">
        <v>2625</v>
      </c>
      <c r="G119">
        <v>400</v>
      </c>
      <c r="H119" s="106" t="s">
        <v>1247</v>
      </c>
      <c r="I119">
        <v>3099</v>
      </c>
      <c r="J119" s="106" t="s">
        <v>34</v>
      </c>
      <c r="K119" s="106" t="s">
        <v>1272</v>
      </c>
      <c r="L119">
        <v>805</v>
      </c>
      <c r="M119">
        <v>797</v>
      </c>
      <c r="N119">
        <v>1300</v>
      </c>
      <c r="O119" s="106" t="s">
        <v>1250</v>
      </c>
      <c r="P119">
        <v>0.77374044526084895</v>
      </c>
      <c r="Q119">
        <v>0.87190435789269805</v>
      </c>
      <c r="R119" s="106">
        <v>0.32351245087531599</v>
      </c>
      <c r="S119" s="106">
        <v>4.0480957192176502E-2</v>
      </c>
      <c r="T119">
        <v>1.8181710715352499</v>
      </c>
      <c r="U119">
        <v>1.8181710715352499</v>
      </c>
      <c r="V119">
        <v>1.7781033391735099</v>
      </c>
      <c r="W119">
        <v>10.210000000000001</v>
      </c>
      <c r="X119">
        <v>1.32</v>
      </c>
      <c r="Y119">
        <v>431665</v>
      </c>
      <c r="Z119">
        <v>25392</v>
      </c>
      <c r="AA119">
        <v>1.33</v>
      </c>
      <c r="AB119">
        <v>17</v>
      </c>
      <c r="AC119">
        <v>11</v>
      </c>
      <c r="AD119">
        <v>6</v>
      </c>
      <c r="AE119">
        <v>64.709999999999994</v>
      </c>
      <c r="AF119">
        <v>12</v>
      </c>
      <c r="AG119">
        <v>8</v>
      </c>
      <c r="AH119">
        <v>2</v>
      </c>
      <c r="AI119">
        <v>7</v>
      </c>
    </row>
    <row r="120" spans="1:35" x14ac:dyDescent="0.2">
      <c r="A120" s="102">
        <v>1428</v>
      </c>
      <c r="B120">
        <v>5201</v>
      </c>
      <c r="C120" s="106" t="s">
        <v>1643</v>
      </c>
      <c r="D120" s="106" t="s">
        <v>1246</v>
      </c>
      <c r="E120">
        <v>3450</v>
      </c>
      <c r="F120">
        <v>3470</v>
      </c>
      <c r="G120">
        <v>300</v>
      </c>
      <c r="H120" s="106" t="s">
        <v>1247</v>
      </c>
      <c r="I120">
        <v>6361</v>
      </c>
      <c r="J120" s="106" t="s">
        <v>743</v>
      </c>
      <c r="K120" s="106" t="s">
        <v>1259</v>
      </c>
      <c r="L120">
        <v>2859</v>
      </c>
      <c r="M120">
        <v>2855</v>
      </c>
      <c r="N120">
        <v>400</v>
      </c>
      <c r="O120" s="106" t="s">
        <v>1250</v>
      </c>
      <c r="P120">
        <v>0.64597959700497098</v>
      </c>
      <c r="Q120">
        <v>0.83968554627289105</v>
      </c>
      <c r="R120" s="106">
        <v>0.208304626335268</v>
      </c>
      <c r="S120" s="15">
        <v>8.2897099715127195E-2</v>
      </c>
      <c r="T120">
        <v>0.65913952561254097</v>
      </c>
      <c r="U120">
        <v>0.65913952561254097</v>
      </c>
      <c r="V120">
        <v>0.97939711769137505</v>
      </c>
      <c r="W120">
        <v>2.5299999999999998</v>
      </c>
      <c r="X120">
        <v>9.6999999999999993</v>
      </c>
      <c r="Y120">
        <v>430996</v>
      </c>
      <c r="Z120">
        <v>53874</v>
      </c>
      <c r="AA120">
        <v>2.87</v>
      </c>
      <c r="AB120">
        <v>8</v>
      </c>
      <c r="AC120">
        <v>8</v>
      </c>
      <c r="AD120">
        <v>0</v>
      </c>
      <c r="AE120">
        <v>100</v>
      </c>
      <c r="AF120">
        <v>14</v>
      </c>
      <c r="AG120">
        <v>5</v>
      </c>
      <c r="AH120">
        <v>0</v>
      </c>
      <c r="AI120">
        <v>3</v>
      </c>
    </row>
    <row r="121" spans="1:35" x14ac:dyDescent="0.2">
      <c r="A121" s="102">
        <v>380</v>
      </c>
      <c r="B121">
        <v>3291</v>
      </c>
      <c r="C121" s="106" t="s">
        <v>56</v>
      </c>
      <c r="D121" s="106" t="s">
        <v>1268</v>
      </c>
      <c r="E121">
        <v>1629</v>
      </c>
      <c r="F121">
        <v>1631</v>
      </c>
      <c r="G121">
        <v>500</v>
      </c>
      <c r="H121" s="106" t="s">
        <v>1250</v>
      </c>
      <c r="I121">
        <v>5463</v>
      </c>
      <c r="J121" s="106" t="s">
        <v>64</v>
      </c>
      <c r="K121" s="106" t="s">
        <v>1301</v>
      </c>
      <c r="L121">
        <v>2831</v>
      </c>
      <c r="M121">
        <v>2843</v>
      </c>
      <c r="N121">
        <v>300</v>
      </c>
      <c r="O121" s="106" t="s">
        <v>1247</v>
      </c>
      <c r="P121">
        <v>0.78954393855640104</v>
      </c>
      <c r="Q121">
        <v>0.91192524860828805</v>
      </c>
      <c r="R121" s="106">
        <v>1.97799734998605E-2</v>
      </c>
      <c r="S121" s="15">
        <v>8.3184651155265296E-5</v>
      </c>
      <c r="T121">
        <v>-1.8206529667962199</v>
      </c>
      <c r="U121">
        <v>1.8206529667962199</v>
      </c>
      <c r="V121">
        <v>2.1323995329623102</v>
      </c>
      <c r="W121">
        <v>-6.11</v>
      </c>
      <c r="X121">
        <v>4.3899999999999997</v>
      </c>
      <c r="Y121">
        <v>430578</v>
      </c>
      <c r="Z121">
        <v>22662</v>
      </c>
      <c r="AA121">
        <v>1.2</v>
      </c>
      <c r="AB121">
        <v>19</v>
      </c>
      <c r="AC121">
        <v>14</v>
      </c>
      <c r="AD121">
        <v>5</v>
      </c>
      <c r="AE121">
        <v>73.680000000000007</v>
      </c>
      <c r="AF121">
        <v>12</v>
      </c>
      <c r="AG121">
        <v>8</v>
      </c>
      <c r="AH121">
        <v>1</v>
      </c>
      <c r="AI121">
        <v>10</v>
      </c>
    </row>
    <row r="122" spans="1:35" x14ac:dyDescent="0.2">
      <c r="A122" s="102">
        <v>1133</v>
      </c>
      <c r="B122">
        <v>7259</v>
      </c>
      <c r="C122" s="106" t="s">
        <v>25</v>
      </c>
      <c r="D122" s="106" t="s">
        <v>1264</v>
      </c>
      <c r="E122">
        <v>3930</v>
      </c>
      <c r="F122">
        <v>3940</v>
      </c>
      <c r="G122">
        <v>200</v>
      </c>
      <c r="H122" s="106" t="s">
        <v>1247</v>
      </c>
      <c r="I122">
        <v>7762</v>
      </c>
      <c r="J122" s="106" t="s">
        <v>1454</v>
      </c>
      <c r="K122" s="106" t="s">
        <v>1256</v>
      </c>
      <c r="L122">
        <v>484</v>
      </c>
      <c r="M122">
        <v>480</v>
      </c>
      <c r="N122">
        <v>1600</v>
      </c>
      <c r="O122" s="106" t="s">
        <v>1250</v>
      </c>
      <c r="P122">
        <v>0.81327638618114795</v>
      </c>
      <c r="Q122">
        <v>0.85850160320058599</v>
      </c>
      <c r="R122" s="15">
        <v>0.39999695430578602</v>
      </c>
      <c r="S122" s="15">
        <v>1.84841260839924E-2</v>
      </c>
      <c r="T122">
        <v>3.7437161068493299</v>
      </c>
      <c r="U122">
        <v>3.7437161068493299</v>
      </c>
      <c r="V122">
        <v>3.5579635569878798</v>
      </c>
      <c r="W122">
        <v>14.76</v>
      </c>
      <c r="X122">
        <v>2.54</v>
      </c>
      <c r="Y122">
        <v>430289</v>
      </c>
      <c r="Z122">
        <v>23905</v>
      </c>
      <c r="AA122">
        <v>1.57</v>
      </c>
      <c r="AB122">
        <v>18</v>
      </c>
      <c r="AC122">
        <v>16</v>
      </c>
      <c r="AD122">
        <v>2</v>
      </c>
      <c r="AE122">
        <v>88.89</v>
      </c>
      <c r="AF122">
        <v>12</v>
      </c>
      <c r="AG122">
        <v>11</v>
      </c>
      <c r="AH122">
        <v>1</v>
      </c>
      <c r="AI122">
        <v>6</v>
      </c>
    </row>
    <row r="123" spans="1:35" x14ac:dyDescent="0.2">
      <c r="A123" s="102">
        <v>1665</v>
      </c>
      <c r="B123">
        <v>5471</v>
      </c>
      <c r="C123" s="106" t="s">
        <v>1466</v>
      </c>
      <c r="D123" s="106" t="s">
        <v>1301</v>
      </c>
      <c r="E123">
        <v>4190</v>
      </c>
      <c r="F123">
        <v>4250</v>
      </c>
      <c r="G123">
        <v>200</v>
      </c>
      <c r="H123" s="106" t="s">
        <v>1247</v>
      </c>
      <c r="I123">
        <v>7180</v>
      </c>
      <c r="J123" s="106" t="s">
        <v>1074</v>
      </c>
      <c r="K123" s="106" t="s">
        <v>1303</v>
      </c>
      <c r="L123">
        <v>407</v>
      </c>
      <c r="M123">
        <v>408</v>
      </c>
      <c r="N123">
        <v>2100</v>
      </c>
      <c r="O123" s="106" t="s">
        <v>1250</v>
      </c>
      <c r="P123">
        <v>0.85550697919975904</v>
      </c>
      <c r="Q123">
        <v>0.822972833226572</v>
      </c>
      <c r="R123" s="106">
        <v>0.39925227077650299</v>
      </c>
      <c r="S123" s="15">
        <v>3.1305606960142902E-2</v>
      </c>
      <c r="T123">
        <v>0.59364112263509905</v>
      </c>
      <c r="U123">
        <v>0.59364112263509905</v>
      </c>
      <c r="V123">
        <v>0.51907380794975799</v>
      </c>
      <c r="W123">
        <v>2.6</v>
      </c>
      <c r="X123">
        <v>0.8</v>
      </c>
      <c r="Y123">
        <v>427266</v>
      </c>
      <c r="Z123">
        <v>25133</v>
      </c>
      <c r="AA123">
        <v>1.57</v>
      </c>
      <c r="AB123">
        <v>17</v>
      </c>
      <c r="AC123">
        <v>12</v>
      </c>
      <c r="AD123">
        <v>5</v>
      </c>
      <c r="AE123">
        <v>70.59</v>
      </c>
      <c r="AF123">
        <v>14</v>
      </c>
      <c r="AG123">
        <v>7</v>
      </c>
      <c r="AH123">
        <v>0</v>
      </c>
      <c r="AI123">
        <v>10</v>
      </c>
    </row>
    <row r="124" spans="1:35" x14ac:dyDescent="0.2">
      <c r="A124" s="102">
        <v>998</v>
      </c>
      <c r="B124">
        <v>4188</v>
      </c>
      <c r="C124" s="106" t="s">
        <v>1462</v>
      </c>
      <c r="D124" s="106" t="s">
        <v>1271</v>
      </c>
      <c r="E124">
        <v>790.6</v>
      </c>
      <c r="F124">
        <v>789.3</v>
      </c>
      <c r="G124">
        <v>1400</v>
      </c>
      <c r="H124" s="106" t="s">
        <v>1247</v>
      </c>
      <c r="I124">
        <v>4204</v>
      </c>
      <c r="J124" s="106" t="s">
        <v>227</v>
      </c>
      <c r="K124" s="106" t="s">
        <v>1271</v>
      </c>
      <c r="L124">
        <v>1795</v>
      </c>
      <c r="M124">
        <v>1793</v>
      </c>
      <c r="N124">
        <v>600</v>
      </c>
      <c r="O124" s="106" t="s">
        <v>1250</v>
      </c>
      <c r="P124">
        <v>0.71086572205756204</v>
      </c>
      <c r="Q124">
        <v>0.86923651990586404</v>
      </c>
      <c r="R124" s="15">
        <v>9.3132853944111992E-3</v>
      </c>
      <c r="S124" s="106">
        <v>6.5559010296357204E-2</v>
      </c>
      <c r="T124">
        <v>0.58946635336171604</v>
      </c>
      <c r="U124">
        <v>0.58946635336171604</v>
      </c>
      <c r="V124">
        <v>0.170226978174602</v>
      </c>
      <c r="W124">
        <v>1.48</v>
      </c>
      <c r="X124">
        <v>2.72</v>
      </c>
      <c r="Y124">
        <v>426477</v>
      </c>
      <c r="Z124">
        <v>20308</v>
      </c>
      <c r="AA124">
        <v>0.99</v>
      </c>
      <c r="AB124">
        <v>21</v>
      </c>
      <c r="AC124">
        <v>15</v>
      </c>
      <c r="AD124">
        <v>6</v>
      </c>
      <c r="AE124">
        <v>71.430000000000007</v>
      </c>
      <c r="AF124">
        <v>13</v>
      </c>
      <c r="AG124">
        <v>9</v>
      </c>
      <c r="AH124">
        <v>2</v>
      </c>
      <c r="AI124">
        <v>10</v>
      </c>
    </row>
    <row r="125" spans="1:35" x14ac:dyDescent="0.2">
      <c r="A125" s="102">
        <v>1754</v>
      </c>
      <c r="B125">
        <v>1883</v>
      </c>
      <c r="C125" s="106" t="s">
        <v>1432</v>
      </c>
      <c r="D125" s="106" t="s">
        <v>1257</v>
      </c>
      <c r="E125">
        <v>3495</v>
      </c>
      <c r="F125">
        <v>3390</v>
      </c>
      <c r="G125">
        <v>300</v>
      </c>
      <c r="H125" s="106" t="s">
        <v>1247</v>
      </c>
      <c r="I125">
        <v>8591</v>
      </c>
      <c r="J125" s="106" t="s">
        <v>1417</v>
      </c>
      <c r="K125" s="106" t="s">
        <v>1253</v>
      </c>
      <c r="L125">
        <v>1922</v>
      </c>
      <c r="M125">
        <v>1911</v>
      </c>
      <c r="N125">
        <v>500</v>
      </c>
      <c r="O125" s="106" t="s">
        <v>1250</v>
      </c>
      <c r="P125">
        <v>0.80424933545334298</v>
      </c>
      <c r="Q125">
        <v>0.81512681631694905</v>
      </c>
      <c r="R125" s="106">
        <v>0.103219800528858</v>
      </c>
      <c r="S125" s="106">
        <v>8.6366305216522596E-2</v>
      </c>
      <c r="T125">
        <v>0.80041118665826705</v>
      </c>
      <c r="U125">
        <v>0.80041118665826705</v>
      </c>
      <c r="V125">
        <v>0.78961403989585399</v>
      </c>
      <c r="W125">
        <v>10.53</v>
      </c>
      <c r="X125">
        <v>6.05</v>
      </c>
      <c r="Y125">
        <v>425319</v>
      </c>
      <c r="Z125">
        <v>25019</v>
      </c>
      <c r="AA125">
        <v>1.29</v>
      </c>
      <c r="AB125">
        <v>17</v>
      </c>
      <c r="AC125">
        <v>13</v>
      </c>
      <c r="AD125">
        <v>4</v>
      </c>
      <c r="AE125">
        <v>76.47</v>
      </c>
      <c r="AF125">
        <v>13</v>
      </c>
      <c r="AG125">
        <v>9</v>
      </c>
      <c r="AH125">
        <v>1</v>
      </c>
      <c r="AI125">
        <v>7</v>
      </c>
    </row>
    <row r="126" spans="1:35" x14ac:dyDescent="0.2">
      <c r="A126" s="102">
        <v>1031</v>
      </c>
      <c r="B126">
        <v>3064</v>
      </c>
      <c r="C126" s="106" t="s">
        <v>1512</v>
      </c>
      <c r="D126" s="106" t="s">
        <v>1272</v>
      </c>
      <c r="E126">
        <v>2645</v>
      </c>
      <c r="F126">
        <v>2638</v>
      </c>
      <c r="G126">
        <v>400</v>
      </c>
      <c r="H126" s="106" t="s">
        <v>1250</v>
      </c>
      <c r="I126">
        <v>3401</v>
      </c>
      <c r="J126" s="106" t="s">
        <v>639</v>
      </c>
      <c r="K126" s="106" t="s">
        <v>1526</v>
      </c>
      <c r="L126">
        <v>1997</v>
      </c>
      <c r="M126">
        <v>1979</v>
      </c>
      <c r="N126">
        <v>500</v>
      </c>
      <c r="O126" s="106" t="s">
        <v>1247</v>
      </c>
      <c r="P126">
        <v>0.56490512578777097</v>
      </c>
      <c r="Q126">
        <v>0.86659274772235095</v>
      </c>
      <c r="R126" s="15">
        <v>0.24683444716062999</v>
      </c>
      <c r="S126" s="106">
        <v>3.1809521109452698E-3</v>
      </c>
      <c r="T126">
        <v>-1.1458106879682901</v>
      </c>
      <c r="U126">
        <v>1.1458106879682901</v>
      </c>
      <c r="V126">
        <v>1.52019291716022</v>
      </c>
      <c r="W126">
        <v>-5.72</v>
      </c>
      <c r="X126">
        <v>6.23</v>
      </c>
      <c r="Y126">
        <v>422172</v>
      </c>
      <c r="Z126">
        <v>19190</v>
      </c>
      <c r="AA126">
        <v>0.93</v>
      </c>
      <c r="AB126">
        <v>22</v>
      </c>
      <c r="AC126">
        <v>16</v>
      </c>
      <c r="AD126">
        <v>6</v>
      </c>
      <c r="AE126">
        <v>72.73</v>
      </c>
      <c r="AF126">
        <v>10</v>
      </c>
      <c r="AG126">
        <v>9</v>
      </c>
      <c r="AH126">
        <v>6</v>
      </c>
      <c r="AI126">
        <v>7</v>
      </c>
    </row>
    <row r="127" spans="1:35" x14ac:dyDescent="0.2">
      <c r="A127" s="102">
        <v>888</v>
      </c>
      <c r="B127">
        <v>1662</v>
      </c>
      <c r="C127" s="106" t="s">
        <v>564</v>
      </c>
      <c r="D127" s="106" t="s">
        <v>1459</v>
      </c>
      <c r="E127">
        <v>2785</v>
      </c>
      <c r="F127">
        <v>2766</v>
      </c>
      <c r="G127">
        <v>300</v>
      </c>
      <c r="H127" s="106" t="s">
        <v>1250</v>
      </c>
      <c r="I127">
        <v>7729</v>
      </c>
      <c r="J127" s="106" t="s">
        <v>544</v>
      </c>
      <c r="K127" s="106" t="s">
        <v>1256</v>
      </c>
      <c r="L127">
        <v>3845</v>
      </c>
      <c r="M127">
        <v>3865</v>
      </c>
      <c r="N127">
        <v>200</v>
      </c>
      <c r="O127" s="106" t="s">
        <v>1247</v>
      </c>
      <c r="P127">
        <v>0.69052145305539003</v>
      </c>
      <c r="Q127">
        <v>0.87767022694768404</v>
      </c>
      <c r="R127" s="106">
        <v>0.12844548721809301</v>
      </c>
      <c r="S127" s="106">
        <v>2.75832640233604E-2</v>
      </c>
      <c r="T127">
        <v>-0.34970644853866401</v>
      </c>
      <c r="U127">
        <v>0.34970644853866401</v>
      </c>
      <c r="V127">
        <v>0.20788540089219101</v>
      </c>
      <c r="W127">
        <v>-1.92</v>
      </c>
      <c r="X127">
        <v>7.35</v>
      </c>
      <c r="Y127">
        <v>421569</v>
      </c>
      <c r="Z127">
        <v>28105</v>
      </c>
      <c r="AA127">
        <v>1.43</v>
      </c>
      <c r="AB127">
        <v>15</v>
      </c>
      <c r="AC127">
        <v>11</v>
      </c>
      <c r="AD127">
        <v>4</v>
      </c>
      <c r="AE127">
        <v>73.33</v>
      </c>
      <c r="AF127">
        <v>10</v>
      </c>
      <c r="AG127">
        <v>10</v>
      </c>
      <c r="AH127">
        <v>3</v>
      </c>
      <c r="AI127">
        <v>2</v>
      </c>
    </row>
    <row r="128" spans="1:35" x14ac:dyDescent="0.2">
      <c r="A128" s="102">
        <v>1535</v>
      </c>
      <c r="B128">
        <v>1662</v>
      </c>
      <c r="C128" s="106" t="s">
        <v>564</v>
      </c>
      <c r="D128" s="106" t="s">
        <v>1459</v>
      </c>
      <c r="E128">
        <v>2785</v>
      </c>
      <c r="F128">
        <v>2766</v>
      </c>
      <c r="G128">
        <v>300</v>
      </c>
      <c r="H128" s="106" t="s">
        <v>1250</v>
      </c>
      <c r="I128">
        <v>3880</v>
      </c>
      <c r="J128" s="106" t="s">
        <v>1192</v>
      </c>
      <c r="K128" s="106" t="s">
        <v>1463</v>
      </c>
      <c r="L128">
        <v>1432</v>
      </c>
      <c r="M128">
        <v>1438</v>
      </c>
      <c r="N128">
        <v>600</v>
      </c>
      <c r="O128" s="106" t="s">
        <v>1247</v>
      </c>
      <c r="P128">
        <v>0.50167534722093898</v>
      </c>
      <c r="Q128">
        <v>0.83237574807891002</v>
      </c>
      <c r="R128" s="106">
        <v>0.45908566623529301</v>
      </c>
      <c r="S128" s="106">
        <v>1.5181717611023601E-2</v>
      </c>
      <c r="T128">
        <v>-0.61974675237101295</v>
      </c>
      <c r="U128">
        <v>0.61974675237101295</v>
      </c>
      <c r="V128">
        <v>0.355713194341089</v>
      </c>
      <c r="W128">
        <v>-2.21</v>
      </c>
      <c r="X128">
        <v>3.98</v>
      </c>
      <c r="Y128">
        <v>420558</v>
      </c>
      <c r="Z128">
        <v>22135</v>
      </c>
      <c r="AA128">
        <v>1.1200000000000001</v>
      </c>
      <c r="AB128">
        <v>19</v>
      </c>
      <c r="AC128">
        <v>12</v>
      </c>
      <c r="AD128">
        <v>7</v>
      </c>
      <c r="AE128">
        <v>63.16</v>
      </c>
      <c r="AF128">
        <v>10</v>
      </c>
      <c r="AG128">
        <v>11</v>
      </c>
      <c r="AH128">
        <v>5</v>
      </c>
      <c r="AI128">
        <v>3</v>
      </c>
    </row>
    <row r="129" spans="1:35" x14ac:dyDescent="0.2">
      <c r="A129" s="102">
        <v>223</v>
      </c>
      <c r="B129">
        <v>4208</v>
      </c>
      <c r="C129" s="106" t="s">
        <v>1440</v>
      </c>
      <c r="D129" s="106" t="s">
        <v>1271</v>
      </c>
      <c r="E129">
        <v>2170</v>
      </c>
      <c r="F129">
        <v>2169</v>
      </c>
      <c r="G129">
        <v>400</v>
      </c>
      <c r="H129" s="106" t="s">
        <v>1247</v>
      </c>
      <c r="I129">
        <v>7278</v>
      </c>
      <c r="J129" s="106" t="s">
        <v>43</v>
      </c>
      <c r="K129" s="106" t="s">
        <v>1264</v>
      </c>
      <c r="L129">
        <v>2227</v>
      </c>
      <c r="M129">
        <v>2223</v>
      </c>
      <c r="N129">
        <v>400</v>
      </c>
      <c r="O129" s="106" t="s">
        <v>1250</v>
      </c>
      <c r="P129">
        <v>0.91280281735048996</v>
      </c>
      <c r="Q129">
        <v>0.92752448426868905</v>
      </c>
      <c r="R129">
        <v>2.7911704881506901E-2</v>
      </c>
      <c r="S129" s="106">
        <v>1.7055308169923199E-2</v>
      </c>
      <c r="T129">
        <v>0.53932222644208805</v>
      </c>
      <c r="U129">
        <v>0.53932222644208805</v>
      </c>
      <c r="V129">
        <v>0.37375314952385402</v>
      </c>
      <c r="W129">
        <v>1.1499999999999999</v>
      </c>
      <c r="X129">
        <v>2.4300000000000002</v>
      </c>
      <c r="Y129">
        <v>419724</v>
      </c>
      <c r="Z129">
        <v>27982</v>
      </c>
      <c r="AA129">
        <v>1.48</v>
      </c>
      <c r="AB129">
        <v>15</v>
      </c>
      <c r="AC129">
        <v>12</v>
      </c>
      <c r="AD129">
        <v>3</v>
      </c>
      <c r="AE129">
        <v>80</v>
      </c>
      <c r="AF129">
        <v>13</v>
      </c>
      <c r="AG129">
        <v>8</v>
      </c>
      <c r="AH129">
        <v>1</v>
      </c>
      <c r="AI129">
        <v>6</v>
      </c>
    </row>
    <row r="130" spans="1:35" x14ac:dyDescent="0.2">
      <c r="A130" s="102">
        <v>1626</v>
      </c>
      <c r="B130">
        <v>2531</v>
      </c>
      <c r="C130" s="106" t="s">
        <v>1273</v>
      </c>
      <c r="D130" s="106" t="s">
        <v>1274</v>
      </c>
      <c r="E130">
        <v>948</v>
      </c>
      <c r="F130">
        <v>934</v>
      </c>
      <c r="G130">
        <v>1100</v>
      </c>
      <c r="H130" s="106" t="s">
        <v>1250</v>
      </c>
      <c r="I130">
        <v>4004</v>
      </c>
      <c r="J130" s="106" t="s">
        <v>1441</v>
      </c>
      <c r="K130" s="106" t="s">
        <v>1271</v>
      </c>
      <c r="L130">
        <v>2670</v>
      </c>
      <c r="M130">
        <v>2654</v>
      </c>
      <c r="N130">
        <v>400</v>
      </c>
      <c r="O130" s="106" t="s">
        <v>1247</v>
      </c>
      <c r="P130">
        <v>0.81286657402023099</v>
      </c>
      <c r="Q130">
        <v>0.82527668581886304</v>
      </c>
      <c r="R130" s="15">
        <v>0.172228918653962</v>
      </c>
      <c r="S130">
        <v>4.6517460698563898E-2</v>
      </c>
      <c r="T130">
        <v>-1.5431077775677499E-2</v>
      </c>
      <c r="U130">
        <v>1.5431077775677499E-2</v>
      </c>
      <c r="V130">
        <v>0.59834453286840295</v>
      </c>
      <c r="W130">
        <v>-0.05</v>
      </c>
      <c r="X130">
        <v>3.22</v>
      </c>
      <c r="Y130">
        <v>419431</v>
      </c>
      <c r="Z130">
        <v>24672</v>
      </c>
      <c r="AA130">
        <v>1</v>
      </c>
      <c r="AB130">
        <v>17</v>
      </c>
      <c r="AC130">
        <v>10</v>
      </c>
      <c r="AD130">
        <v>7</v>
      </c>
      <c r="AE130">
        <v>58.82</v>
      </c>
      <c r="AF130">
        <v>10</v>
      </c>
      <c r="AG130">
        <v>9</v>
      </c>
      <c r="AH130">
        <v>6</v>
      </c>
      <c r="AI130">
        <v>2</v>
      </c>
    </row>
    <row r="131" spans="1:35" x14ac:dyDescent="0.2">
      <c r="A131" s="102">
        <v>1578</v>
      </c>
      <c r="B131">
        <v>2914</v>
      </c>
      <c r="C131" s="106" t="s">
        <v>1398</v>
      </c>
      <c r="D131" s="106" t="s">
        <v>1274</v>
      </c>
      <c r="E131">
        <v>2267.5</v>
      </c>
      <c r="F131">
        <v>2268.5</v>
      </c>
      <c r="G131">
        <v>400</v>
      </c>
      <c r="H131" s="106" t="s">
        <v>1247</v>
      </c>
      <c r="I131">
        <v>9716</v>
      </c>
      <c r="J131" s="106" t="s">
        <v>1448</v>
      </c>
      <c r="K131" s="106" t="s">
        <v>1261</v>
      </c>
      <c r="L131">
        <v>1156</v>
      </c>
      <c r="M131">
        <v>1166</v>
      </c>
      <c r="N131">
        <v>800</v>
      </c>
      <c r="O131" s="106" t="s">
        <v>1250</v>
      </c>
      <c r="P131">
        <v>0.88533958002751301</v>
      </c>
      <c r="Q131">
        <v>0.82938201810492995</v>
      </c>
      <c r="R131" s="106">
        <v>3.50888869604312E-2</v>
      </c>
      <c r="S131" s="106">
        <v>7.3224961312278403E-2</v>
      </c>
      <c r="T131">
        <v>3.1294199681397599</v>
      </c>
      <c r="U131">
        <v>3.1294199681397599</v>
      </c>
      <c r="V131">
        <v>2.88464967677226</v>
      </c>
      <c r="W131">
        <v>9.0399999999999991</v>
      </c>
      <c r="X131">
        <v>2.8</v>
      </c>
      <c r="Y131">
        <v>418401</v>
      </c>
      <c r="Z131">
        <v>24612</v>
      </c>
      <c r="AA131">
        <v>1.37</v>
      </c>
      <c r="AB131">
        <v>17</v>
      </c>
      <c r="AC131">
        <v>12</v>
      </c>
      <c r="AD131">
        <v>5</v>
      </c>
      <c r="AE131">
        <v>70.59</v>
      </c>
      <c r="AF131">
        <v>10</v>
      </c>
      <c r="AG131">
        <v>12</v>
      </c>
      <c r="AH131">
        <v>3</v>
      </c>
      <c r="AI131">
        <v>2</v>
      </c>
    </row>
    <row r="132" spans="1:35" x14ac:dyDescent="0.2">
      <c r="A132" s="102">
        <v>1855</v>
      </c>
      <c r="B132">
        <v>5713</v>
      </c>
      <c r="C132" s="106" t="s">
        <v>1525</v>
      </c>
      <c r="D132" s="106" t="s">
        <v>1262</v>
      </c>
      <c r="E132">
        <v>3067</v>
      </c>
      <c r="F132">
        <v>3050</v>
      </c>
      <c r="G132">
        <v>300</v>
      </c>
      <c r="H132" s="106" t="s">
        <v>1250</v>
      </c>
      <c r="I132">
        <v>6923</v>
      </c>
      <c r="J132" s="106" t="s">
        <v>55</v>
      </c>
      <c r="K132" s="106" t="s">
        <v>1252</v>
      </c>
      <c r="L132">
        <v>2919</v>
      </c>
      <c r="M132">
        <v>2901</v>
      </c>
      <c r="N132">
        <v>300</v>
      </c>
      <c r="O132" s="106" t="s">
        <v>1247</v>
      </c>
      <c r="P132">
        <v>0.87803386162151698</v>
      </c>
      <c r="Q132">
        <v>0.80745593536492299</v>
      </c>
      <c r="R132" s="106">
        <v>1.47263744360593E-2</v>
      </c>
      <c r="S132" s="106">
        <v>1.37952109635937E-2</v>
      </c>
      <c r="T132">
        <v>-1.48757204001264</v>
      </c>
      <c r="U132">
        <v>1.48757204001264</v>
      </c>
      <c r="V132">
        <v>1.56438288695115</v>
      </c>
      <c r="W132">
        <v>-5.03</v>
      </c>
      <c r="X132">
        <v>4.8899999999999997</v>
      </c>
      <c r="Y132">
        <v>416729</v>
      </c>
      <c r="Z132">
        <v>29766</v>
      </c>
      <c r="AA132">
        <v>1.59</v>
      </c>
      <c r="AB132">
        <v>14</v>
      </c>
      <c r="AC132">
        <v>9</v>
      </c>
      <c r="AD132">
        <v>5</v>
      </c>
      <c r="AE132">
        <v>64.290000000000006</v>
      </c>
      <c r="AF132">
        <v>13</v>
      </c>
      <c r="AG132">
        <v>8</v>
      </c>
      <c r="AH132">
        <v>0</v>
      </c>
      <c r="AI132">
        <v>6</v>
      </c>
    </row>
    <row r="133" spans="1:35" x14ac:dyDescent="0.2">
      <c r="A133" s="102">
        <v>1009</v>
      </c>
      <c r="B133">
        <v>9201</v>
      </c>
      <c r="C133" s="106" t="s">
        <v>1507</v>
      </c>
      <c r="D133" s="106" t="s">
        <v>1508</v>
      </c>
      <c r="E133">
        <v>2995</v>
      </c>
      <c r="F133">
        <v>3000</v>
      </c>
      <c r="G133">
        <v>300</v>
      </c>
      <c r="H133" s="106" t="s">
        <v>1247</v>
      </c>
      <c r="I133">
        <v>9716</v>
      </c>
      <c r="J133" s="106" t="s">
        <v>1448</v>
      </c>
      <c r="K133" s="106" t="s">
        <v>1261</v>
      </c>
      <c r="L133">
        <v>1156</v>
      </c>
      <c r="M133">
        <v>1166</v>
      </c>
      <c r="N133">
        <v>800</v>
      </c>
      <c r="O133" s="106" t="s">
        <v>1250</v>
      </c>
      <c r="P133">
        <v>0.85302941063630999</v>
      </c>
      <c r="Q133">
        <v>0.86848858603300605</v>
      </c>
      <c r="R133">
        <v>0.30153080387132503</v>
      </c>
      <c r="S133" s="106">
        <v>1.0144332605608101E-2</v>
      </c>
      <c r="T133">
        <v>2.0006920277048601</v>
      </c>
      <c r="U133">
        <v>2.0006920277048601</v>
      </c>
      <c r="V133">
        <v>1.6274181024553001</v>
      </c>
      <c r="W133">
        <v>6.25</v>
      </c>
      <c r="X133">
        <v>3.64</v>
      </c>
      <c r="Y133">
        <v>416621</v>
      </c>
      <c r="Z133">
        <v>24507</v>
      </c>
      <c r="AA133">
        <v>1.26</v>
      </c>
      <c r="AB133">
        <v>17</v>
      </c>
      <c r="AC133">
        <v>12</v>
      </c>
      <c r="AD133">
        <v>5</v>
      </c>
      <c r="AE133">
        <v>70.59</v>
      </c>
      <c r="AF133">
        <v>10</v>
      </c>
      <c r="AG133">
        <v>12</v>
      </c>
      <c r="AH133">
        <v>4</v>
      </c>
      <c r="AI133">
        <v>1</v>
      </c>
    </row>
    <row r="134" spans="1:35" x14ac:dyDescent="0.2">
      <c r="A134" s="102">
        <v>562</v>
      </c>
      <c r="B134">
        <v>7267</v>
      </c>
      <c r="C134" s="106" t="s">
        <v>58</v>
      </c>
      <c r="D134" s="106" t="s">
        <v>1264</v>
      </c>
      <c r="E134">
        <v>3054</v>
      </c>
      <c r="F134">
        <v>3039</v>
      </c>
      <c r="G134">
        <v>300</v>
      </c>
      <c r="H134" s="106" t="s">
        <v>1247</v>
      </c>
      <c r="I134">
        <v>8385</v>
      </c>
      <c r="J134" s="106" t="s">
        <v>886</v>
      </c>
      <c r="K134" s="106" t="s">
        <v>1303</v>
      </c>
      <c r="L134">
        <v>532</v>
      </c>
      <c r="M134">
        <v>537</v>
      </c>
      <c r="N134">
        <v>1700</v>
      </c>
      <c r="O134" s="106" t="s">
        <v>1250</v>
      </c>
      <c r="P134">
        <v>0.74100905960818397</v>
      </c>
      <c r="Q134">
        <v>0.90067904019156397</v>
      </c>
      <c r="R134" s="15">
        <v>0.270464629484437</v>
      </c>
      <c r="S134">
        <v>1.8598452826114201E-3</v>
      </c>
      <c r="T134">
        <v>3.48986993755492</v>
      </c>
      <c r="U134">
        <v>3.48986993755492</v>
      </c>
      <c r="V134">
        <v>4.0611822723034496</v>
      </c>
      <c r="W134">
        <v>8.8000000000000007</v>
      </c>
      <c r="X134">
        <v>0.13</v>
      </c>
      <c r="Y134">
        <v>415542</v>
      </c>
      <c r="Z134">
        <v>24444</v>
      </c>
      <c r="AA134">
        <v>1.25</v>
      </c>
      <c r="AB134">
        <v>17</v>
      </c>
      <c r="AC134">
        <v>12</v>
      </c>
      <c r="AD134">
        <v>5</v>
      </c>
      <c r="AE134">
        <v>70.59</v>
      </c>
      <c r="AF134">
        <v>14</v>
      </c>
      <c r="AG134">
        <v>10</v>
      </c>
      <c r="AH134">
        <v>1</v>
      </c>
      <c r="AI134">
        <v>6</v>
      </c>
    </row>
    <row r="135" spans="1:35" x14ac:dyDescent="0.2">
      <c r="A135" s="102">
        <v>1491</v>
      </c>
      <c r="B135">
        <v>7276</v>
      </c>
      <c r="C135" s="106" t="s">
        <v>1299</v>
      </c>
      <c r="D135" s="106" t="s">
        <v>1252</v>
      </c>
      <c r="E135">
        <v>4650</v>
      </c>
      <c r="F135">
        <v>4640</v>
      </c>
      <c r="G135">
        <v>200</v>
      </c>
      <c r="H135" s="106" t="s">
        <v>1247</v>
      </c>
      <c r="I135">
        <v>9716</v>
      </c>
      <c r="J135" s="106" t="s">
        <v>1448</v>
      </c>
      <c r="K135" s="106" t="s">
        <v>1261</v>
      </c>
      <c r="L135">
        <v>1156</v>
      </c>
      <c r="M135">
        <v>1166</v>
      </c>
      <c r="N135">
        <v>800</v>
      </c>
      <c r="O135" s="106" t="s">
        <v>1250</v>
      </c>
      <c r="P135">
        <v>0.81417945580384099</v>
      </c>
      <c r="Q135">
        <v>0.83548211326618205</v>
      </c>
      <c r="R135" s="15">
        <v>0.393253413457478</v>
      </c>
      <c r="S135" s="15">
        <v>2.382712067836E-2</v>
      </c>
      <c r="T135">
        <v>0.535693612009423</v>
      </c>
      <c r="U135">
        <v>0.535693612009423</v>
      </c>
      <c r="V135">
        <v>0.34028986207815998</v>
      </c>
      <c r="W135">
        <v>2.89</v>
      </c>
      <c r="X135">
        <v>0.52</v>
      </c>
      <c r="Y135">
        <v>414812</v>
      </c>
      <c r="Z135">
        <v>27654</v>
      </c>
      <c r="AA135">
        <v>1.41</v>
      </c>
      <c r="AB135">
        <v>15</v>
      </c>
      <c r="AC135">
        <v>11</v>
      </c>
      <c r="AD135">
        <v>4</v>
      </c>
      <c r="AE135">
        <v>73.33</v>
      </c>
      <c r="AF135">
        <v>10</v>
      </c>
      <c r="AG135">
        <v>9</v>
      </c>
      <c r="AH135">
        <v>2</v>
      </c>
      <c r="AI135">
        <v>4</v>
      </c>
    </row>
    <row r="136" spans="1:35" x14ac:dyDescent="0.2">
      <c r="A136" s="102">
        <v>961</v>
      </c>
      <c r="B136">
        <v>6448</v>
      </c>
      <c r="C136" s="106" t="s">
        <v>439</v>
      </c>
      <c r="D136" s="106" t="s">
        <v>1252</v>
      </c>
      <c r="E136">
        <v>2130</v>
      </c>
      <c r="F136">
        <v>2134</v>
      </c>
      <c r="G136">
        <v>500</v>
      </c>
      <c r="H136" s="106" t="s">
        <v>1250</v>
      </c>
      <c r="I136">
        <v>8253</v>
      </c>
      <c r="J136" s="106" t="s">
        <v>527</v>
      </c>
      <c r="K136" s="106" t="s">
        <v>1253</v>
      </c>
      <c r="L136">
        <v>1841</v>
      </c>
      <c r="M136">
        <v>1816</v>
      </c>
      <c r="N136">
        <v>600</v>
      </c>
      <c r="O136" s="106" t="s">
        <v>1247</v>
      </c>
      <c r="P136">
        <v>0.71758074262610305</v>
      </c>
      <c r="Q136">
        <v>0.87174453107272898</v>
      </c>
      <c r="R136" s="15">
        <v>0.175373165332284</v>
      </c>
      <c r="S136" s="106">
        <v>6.6896294277700302E-2</v>
      </c>
      <c r="T136" s="106">
        <v>-1.30246796423483</v>
      </c>
      <c r="U136" s="106">
        <v>1.30246796423483</v>
      </c>
      <c r="V136">
        <v>1.49920588844012</v>
      </c>
      <c r="W136">
        <v>-4.3</v>
      </c>
      <c r="X136">
        <v>2.12</v>
      </c>
      <c r="Y136">
        <v>413942</v>
      </c>
      <c r="Z136">
        <v>20697</v>
      </c>
      <c r="AA136">
        <v>1.08</v>
      </c>
      <c r="AB136">
        <v>20</v>
      </c>
      <c r="AC136">
        <v>14</v>
      </c>
      <c r="AD136">
        <v>6</v>
      </c>
      <c r="AE136">
        <v>70</v>
      </c>
      <c r="AF136">
        <v>12</v>
      </c>
      <c r="AG136">
        <v>11</v>
      </c>
      <c r="AH136">
        <v>4</v>
      </c>
      <c r="AI136">
        <v>5</v>
      </c>
    </row>
    <row r="137" spans="1:35" x14ac:dyDescent="0.2">
      <c r="A137" s="102">
        <v>1060</v>
      </c>
      <c r="B137">
        <v>3291</v>
      </c>
      <c r="C137" s="106" t="s">
        <v>56</v>
      </c>
      <c r="D137" s="106" t="s">
        <v>1268</v>
      </c>
      <c r="E137">
        <v>1629</v>
      </c>
      <c r="F137">
        <v>1631</v>
      </c>
      <c r="G137">
        <v>700</v>
      </c>
      <c r="H137" s="106" t="s">
        <v>1250</v>
      </c>
      <c r="I137">
        <v>4208</v>
      </c>
      <c r="J137" s="106" t="s">
        <v>1440</v>
      </c>
      <c r="K137" s="106" t="s">
        <v>1271</v>
      </c>
      <c r="L137">
        <v>2170</v>
      </c>
      <c r="M137">
        <v>2169</v>
      </c>
      <c r="N137">
        <v>500</v>
      </c>
      <c r="O137" s="106" t="s">
        <v>1247</v>
      </c>
      <c r="P137">
        <v>0.75227830085021496</v>
      </c>
      <c r="Q137">
        <v>0.86358847429119201</v>
      </c>
      <c r="R137">
        <v>0.111211603661498</v>
      </c>
      <c r="S137" s="106">
        <v>5.6452722910663696E-3</v>
      </c>
      <c r="T137">
        <v>-1.92784847877897</v>
      </c>
      <c r="U137">
        <v>1.92784847877897</v>
      </c>
      <c r="V137">
        <v>2.01433389469616</v>
      </c>
      <c r="W137">
        <v>-7.51</v>
      </c>
      <c r="X137">
        <v>5.27</v>
      </c>
      <c r="Y137">
        <v>412711</v>
      </c>
      <c r="Z137">
        <v>27514</v>
      </c>
      <c r="AA137">
        <v>1.41</v>
      </c>
      <c r="AB137">
        <v>15</v>
      </c>
      <c r="AC137">
        <v>10</v>
      </c>
      <c r="AD137">
        <v>5</v>
      </c>
      <c r="AE137">
        <v>66.67</v>
      </c>
      <c r="AF137">
        <v>14</v>
      </c>
      <c r="AG137">
        <v>7</v>
      </c>
      <c r="AH137">
        <v>2</v>
      </c>
      <c r="AI137">
        <v>6</v>
      </c>
    </row>
    <row r="138" spans="1:35" x14ac:dyDescent="0.2">
      <c r="A138" s="102">
        <v>1414</v>
      </c>
      <c r="B138">
        <v>9069</v>
      </c>
      <c r="C138" s="106" t="s">
        <v>1358</v>
      </c>
      <c r="D138" s="106" t="s">
        <v>1368</v>
      </c>
      <c r="E138">
        <v>864</v>
      </c>
      <c r="F138">
        <v>867</v>
      </c>
      <c r="G138">
        <v>1200</v>
      </c>
      <c r="H138" s="106" t="s">
        <v>1250</v>
      </c>
      <c r="I138">
        <v>9412</v>
      </c>
      <c r="J138" s="106" t="s">
        <v>552</v>
      </c>
      <c r="K138" s="106" t="s">
        <v>1249</v>
      </c>
      <c r="L138">
        <v>471</v>
      </c>
      <c r="M138">
        <v>484</v>
      </c>
      <c r="N138">
        <v>2100</v>
      </c>
      <c r="O138" s="106" t="s">
        <v>1247</v>
      </c>
      <c r="P138">
        <v>0.64803771622011797</v>
      </c>
      <c r="Q138">
        <v>0.84081408476257302</v>
      </c>
      <c r="R138" s="15">
        <v>0.18572844654038001</v>
      </c>
      <c r="S138">
        <v>5.9292406192829198E-3</v>
      </c>
      <c r="T138">
        <v>-3.56671690173504</v>
      </c>
      <c r="U138">
        <v>3.56671690173504</v>
      </c>
      <c r="V138">
        <v>2.27373686172468</v>
      </c>
      <c r="W138">
        <v>-7.4</v>
      </c>
      <c r="X138">
        <v>2.31</v>
      </c>
      <c r="Y138">
        <v>410781</v>
      </c>
      <c r="Z138">
        <v>29342</v>
      </c>
      <c r="AA138">
        <v>1.38</v>
      </c>
      <c r="AB138">
        <v>14</v>
      </c>
      <c r="AC138">
        <v>10</v>
      </c>
      <c r="AD138">
        <v>4</v>
      </c>
      <c r="AE138">
        <v>71.430000000000007</v>
      </c>
      <c r="AF138">
        <v>13</v>
      </c>
      <c r="AG138">
        <v>6</v>
      </c>
      <c r="AH138">
        <v>1</v>
      </c>
      <c r="AI138">
        <v>7</v>
      </c>
    </row>
    <row r="139" spans="1:35" x14ac:dyDescent="0.2">
      <c r="A139" s="102">
        <v>1476</v>
      </c>
      <c r="B139">
        <v>4183</v>
      </c>
      <c r="C139" s="106" t="s">
        <v>1442</v>
      </c>
      <c r="D139" s="106" t="s">
        <v>1271</v>
      </c>
      <c r="E139">
        <v>2542</v>
      </c>
      <c r="F139">
        <v>2546</v>
      </c>
      <c r="G139">
        <v>400</v>
      </c>
      <c r="H139" s="106" t="s">
        <v>1247</v>
      </c>
      <c r="I139">
        <v>9072</v>
      </c>
      <c r="J139" s="106" t="s">
        <v>1367</v>
      </c>
      <c r="K139" s="106" t="s">
        <v>1368</v>
      </c>
      <c r="L139">
        <v>2406</v>
      </c>
      <c r="M139">
        <v>2397</v>
      </c>
      <c r="N139">
        <v>400</v>
      </c>
      <c r="O139" s="106" t="s">
        <v>1250</v>
      </c>
      <c r="P139">
        <v>0.65577239476526294</v>
      </c>
      <c r="Q139">
        <v>0.83655317326348699</v>
      </c>
      <c r="R139" s="15">
        <v>0.37370207376123299</v>
      </c>
      <c r="S139" s="15">
        <v>2.9817662728710701E-2</v>
      </c>
      <c r="T139">
        <v>2.4868519475692401</v>
      </c>
      <c r="U139">
        <v>2.4868519475692401</v>
      </c>
      <c r="V139">
        <v>2.4496262653338499</v>
      </c>
      <c r="W139">
        <v>7.1</v>
      </c>
      <c r="X139">
        <v>5.85</v>
      </c>
      <c r="Y139">
        <v>409956</v>
      </c>
      <c r="Z139">
        <v>31535</v>
      </c>
      <c r="AA139">
        <v>1.75</v>
      </c>
      <c r="AB139">
        <v>13</v>
      </c>
      <c r="AC139">
        <v>10</v>
      </c>
      <c r="AD139">
        <v>3</v>
      </c>
      <c r="AE139">
        <v>76.92</v>
      </c>
      <c r="AF139">
        <v>12</v>
      </c>
      <c r="AG139">
        <v>8</v>
      </c>
      <c r="AH139">
        <v>1</v>
      </c>
      <c r="AI139">
        <v>4</v>
      </c>
    </row>
    <row r="140" spans="1:35" x14ac:dyDescent="0.2">
      <c r="A140" s="102">
        <v>1120</v>
      </c>
      <c r="B140">
        <v>4185</v>
      </c>
      <c r="C140" s="106" t="s">
        <v>1662</v>
      </c>
      <c r="D140" s="106" t="s">
        <v>1271</v>
      </c>
      <c r="E140">
        <v>2140</v>
      </c>
      <c r="F140">
        <v>2167</v>
      </c>
      <c r="G140">
        <v>400</v>
      </c>
      <c r="H140" s="106" t="s">
        <v>1247</v>
      </c>
      <c r="I140">
        <v>6028</v>
      </c>
      <c r="J140" s="106" t="s">
        <v>551</v>
      </c>
      <c r="K140" s="106" t="s">
        <v>1261</v>
      </c>
      <c r="L140">
        <v>7690</v>
      </c>
      <c r="M140">
        <v>7630</v>
      </c>
      <c r="N140">
        <v>100</v>
      </c>
      <c r="O140" s="106" t="s">
        <v>1250</v>
      </c>
      <c r="P140">
        <v>0.59620105661352396</v>
      </c>
      <c r="Q140">
        <v>0.85961316029878598</v>
      </c>
      <c r="R140" s="106">
        <v>8.7555695798892302E-2</v>
      </c>
      <c r="S140">
        <v>9.8908418478510104E-2</v>
      </c>
      <c r="T140">
        <v>0.80906792606002698</v>
      </c>
      <c r="U140">
        <v>0.80906792606002698</v>
      </c>
      <c r="V140">
        <v>9.0840326154016895E-2</v>
      </c>
      <c r="W140">
        <v>3.88</v>
      </c>
      <c r="X140">
        <v>13.6</v>
      </c>
      <c r="Y140">
        <v>409358</v>
      </c>
      <c r="Z140">
        <v>27291</v>
      </c>
      <c r="AA140">
        <v>1.88</v>
      </c>
      <c r="AB140">
        <v>15</v>
      </c>
      <c r="AC140">
        <v>12</v>
      </c>
      <c r="AD140">
        <v>3</v>
      </c>
      <c r="AE140">
        <v>80</v>
      </c>
      <c r="AF140">
        <v>12</v>
      </c>
      <c r="AG140">
        <v>8</v>
      </c>
      <c r="AH140">
        <v>1</v>
      </c>
      <c r="AI140">
        <v>6</v>
      </c>
    </row>
    <row r="141" spans="1:35" x14ac:dyDescent="0.2">
      <c r="A141" s="102">
        <v>14</v>
      </c>
      <c r="B141">
        <v>2379</v>
      </c>
      <c r="C141" s="106" t="s">
        <v>468</v>
      </c>
      <c r="D141" s="106" t="s">
        <v>1261</v>
      </c>
      <c r="E141">
        <v>3230</v>
      </c>
      <c r="F141">
        <v>3055</v>
      </c>
      <c r="G141">
        <v>300</v>
      </c>
      <c r="H141" s="106" t="s">
        <v>1250</v>
      </c>
      <c r="I141">
        <v>8585</v>
      </c>
      <c r="J141" s="106" t="s">
        <v>1698</v>
      </c>
      <c r="K141" s="106" t="s">
        <v>1253</v>
      </c>
      <c r="L141">
        <v>158</v>
      </c>
      <c r="M141">
        <v>161</v>
      </c>
      <c r="N141">
        <v>5700</v>
      </c>
      <c r="O141" s="106" t="s">
        <v>1247</v>
      </c>
      <c r="P141">
        <v>0.68003802666005597</v>
      </c>
      <c r="Q141">
        <v>0.96709611699925901</v>
      </c>
      <c r="R141" s="106">
        <v>0.24912487945645601</v>
      </c>
      <c r="S141">
        <v>3.3570383703360402E-3</v>
      </c>
      <c r="T141">
        <v>-1.0426087295333</v>
      </c>
      <c r="U141">
        <v>1.0426087295333</v>
      </c>
      <c r="V141">
        <v>0.38700075313017801</v>
      </c>
      <c r="W141">
        <v>-4.8600000000000003</v>
      </c>
      <c r="X141">
        <v>0.13</v>
      </c>
      <c r="Y141">
        <v>409319</v>
      </c>
      <c r="Z141">
        <v>17055</v>
      </c>
      <c r="AA141">
        <v>0.89</v>
      </c>
      <c r="AB141">
        <v>24</v>
      </c>
      <c r="AC141">
        <v>17</v>
      </c>
      <c r="AD141">
        <v>7</v>
      </c>
      <c r="AE141">
        <v>70.83</v>
      </c>
      <c r="AF141">
        <v>9</v>
      </c>
      <c r="AG141">
        <v>15</v>
      </c>
      <c r="AH141">
        <v>4</v>
      </c>
      <c r="AI141">
        <v>5</v>
      </c>
    </row>
    <row r="142" spans="1:35" x14ac:dyDescent="0.2">
      <c r="A142" s="102">
        <v>624</v>
      </c>
      <c r="B142">
        <v>3861</v>
      </c>
      <c r="C142" s="106" t="s">
        <v>35</v>
      </c>
      <c r="D142" s="106" t="s">
        <v>1463</v>
      </c>
      <c r="E142">
        <v>587</v>
      </c>
      <c r="F142">
        <v>567</v>
      </c>
      <c r="G142">
        <v>1800</v>
      </c>
      <c r="H142" s="106" t="s">
        <v>1250</v>
      </c>
      <c r="I142">
        <v>4183</v>
      </c>
      <c r="J142" s="106" t="s">
        <v>1442</v>
      </c>
      <c r="K142" s="106" t="s">
        <v>1271</v>
      </c>
      <c r="L142">
        <v>2542</v>
      </c>
      <c r="M142">
        <v>2546</v>
      </c>
      <c r="N142">
        <v>400</v>
      </c>
      <c r="O142" s="106" t="s">
        <v>1247</v>
      </c>
      <c r="P142">
        <v>0.75268705316739104</v>
      </c>
      <c r="Q142">
        <v>0.89738940971291203</v>
      </c>
      <c r="R142" s="15">
        <v>0.179844626870095</v>
      </c>
      <c r="S142" s="106">
        <v>5.1789550303266603E-2</v>
      </c>
      <c r="T142">
        <v>-1.1991786222380501</v>
      </c>
      <c r="U142">
        <v>1.1991786222380501</v>
      </c>
      <c r="V142">
        <v>1.0353564334783001</v>
      </c>
      <c r="W142">
        <v>-2.95</v>
      </c>
      <c r="X142">
        <v>0.22</v>
      </c>
      <c r="Y142">
        <v>404322</v>
      </c>
      <c r="Z142">
        <v>17579</v>
      </c>
      <c r="AA142">
        <v>0.9</v>
      </c>
      <c r="AB142">
        <v>23</v>
      </c>
      <c r="AC142">
        <v>15</v>
      </c>
      <c r="AD142">
        <v>8</v>
      </c>
      <c r="AE142">
        <v>65.22</v>
      </c>
      <c r="AF142">
        <v>13</v>
      </c>
      <c r="AG142">
        <v>10</v>
      </c>
      <c r="AH142">
        <v>4</v>
      </c>
      <c r="AI142">
        <v>9</v>
      </c>
    </row>
    <row r="143" spans="1:35" x14ac:dyDescent="0.2">
      <c r="A143" s="102">
        <v>1033</v>
      </c>
      <c r="B143">
        <v>2427</v>
      </c>
      <c r="C143" s="106" t="s">
        <v>1513</v>
      </c>
      <c r="D143" s="106" t="s">
        <v>1261</v>
      </c>
      <c r="E143">
        <v>957</v>
      </c>
      <c r="F143">
        <v>979</v>
      </c>
      <c r="G143">
        <v>1100</v>
      </c>
      <c r="H143" s="106" t="s">
        <v>1247</v>
      </c>
      <c r="I143">
        <v>5406</v>
      </c>
      <c r="J143" s="106" t="s">
        <v>1582</v>
      </c>
      <c r="K143" s="106" t="s">
        <v>1301</v>
      </c>
      <c r="L143">
        <v>452</v>
      </c>
      <c r="M143">
        <v>448</v>
      </c>
      <c r="N143">
        <v>2400</v>
      </c>
      <c r="O143" s="106" t="s">
        <v>1250</v>
      </c>
      <c r="P143">
        <v>0.88306464506743398</v>
      </c>
      <c r="Q143">
        <v>0.86647702091498302</v>
      </c>
      <c r="R143">
        <v>0.36034550156502099</v>
      </c>
      <c r="S143">
        <v>7.3541904369919295E-2</v>
      </c>
      <c r="T143">
        <v>1.9864470317816501</v>
      </c>
      <c r="U143">
        <v>1.9864470317816501</v>
      </c>
      <c r="V143">
        <v>0.90020142624065502</v>
      </c>
      <c r="W143">
        <v>7.62</v>
      </c>
      <c r="X143">
        <v>0.16</v>
      </c>
      <c r="Y143">
        <v>402324</v>
      </c>
      <c r="Z143">
        <v>19158</v>
      </c>
      <c r="AA143">
        <v>0.98</v>
      </c>
      <c r="AB143">
        <v>21</v>
      </c>
      <c r="AC143">
        <v>15</v>
      </c>
      <c r="AD143">
        <v>6</v>
      </c>
      <c r="AE143">
        <v>71.430000000000007</v>
      </c>
      <c r="AF143">
        <v>8</v>
      </c>
      <c r="AG143">
        <v>15</v>
      </c>
      <c r="AH143">
        <v>6</v>
      </c>
      <c r="AI143">
        <v>0</v>
      </c>
    </row>
    <row r="144" spans="1:35" x14ac:dyDescent="0.2">
      <c r="A144" s="102">
        <v>1386</v>
      </c>
      <c r="B144">
        <v>2264</v>
      </c>
      <c r="C144" s="106" t="s">
        <v>1516</v>
      </c>
      <c r="D144" s="106" t="s">
        <v>1274</v>
      </c>
      <c r="E144">
        <v>4045</v>
      </c>
      <c r="F144">
        <v>4020</v>
      </c>
      <c r="G144">
        <v>200</v>
      </c>
      <c r="H144" s="106" t="s">
        <v>1247</v>
      </c>
      <c r="I144">
        <v>8919</v>
      </c>
      <c r="J144" s="106" t="s">
        <v>1672</v>
      </c>
      <c r="K144" s="106" t="s">
        <v>1268</v>
      </c>
      <c r="L144">
        <v>4005</v>
      </c>
      <c r="M144">
        <v>3945</v>
      </c>
      <c r="N144">
        <v>200</v>
      </c>
      <c r="O144" s="106" t="s">
        <v>1250</v>
      </c>
      <c r="P144">
        <v>0.73858309936654498</v>
      </c>
      <c r="Q144">
        <v>0.84220212124091498</v>
      </c>
      <c r="R144" s="106">
        <v>0.319613044675707</v>
      </c>
      <c r="S144" s="15">
        <v>2.0671007728772801E-2</v>
      </c>
      <c r="T144">
        <v>2.0774033485660901</v>
      </c>
      <c r="U144">
        <v>2.0774033485660901</v>
      </c>
      <c r="V144">
        <v>2.3019800184560602</v>
      </c>
      <c r="W144">
        <v>7.93</v>
      </c>
      <c r="X144">
        <v>1.87</v>
      </c>
      <c r="Y144">
        <v>401822</v>
      </c>
      <c r="Z144">
        <v>28702</v>
      </c>
      <c r="AA144">
        <v>1.58</v>
      </c>
      <c r="AB144">
        <v>14</v>
      </c>
      <c r="AC144">
        <v>10</v>
      </c>
      <c r="AD144">
        <v>4</v>
      </c>
      <c r="AE144">
        <v>71.430000000000007</v>
      </c>
      <c r="AF144">
        <v>9</v>
      </c>
      <c r="AG144">
        <v>9</v>
      </c>
      <c r="AH144">
        <v>4</v>
      </c>
      <c r="AI144">
        <v>1</v>
      </c>
    </row>
    <row r="145" spans="1:35" x14ac:dyDescent="0.2">
      <c r="A145" s="102">
        <v>1268</v>
      </c>
      <c r="B145">
        <v>6361</v>
      </c>
      <c r="C145" s="106" t="s">
        <v>743</v>
      </c>
      <c r="D145" s="106" t="s">
        <v>1259</v>
      </c>
      <c r="E145">
        <v>2859</v>
      </c>
      <c r="F145">
        <v>2855</v>
      </c>
      <c r="G145">
        <v>300</v>
      </c>
      <c r="H145" s="106" t="s">
        <v>1250</v>
      </c>
      <c r="I145">
        <v>7278</v>
      </c>
      <c r="J145" s="106" t="s">
        <v>43</v>
      </c>
      <c r="K145" s="106" t="s">
        <v>1264</v>
      </c>
      <c r="L145">
        <v>2227</v>
      </c>
      <c r="M145">
        <v>2223</v>
      </c>
      <c r="N145">
        <v>400</v>
      </c>
      <c r="O145" s="106" t="s">
        <v>1247</v>
      </c>
      <c r="P145">
        <v>0.743496267539135</v>
      </c>
      <c r="Q145">
        <v>0.850044085702226</v>
      </c>
      <c r="R145" s="106">
        <v>8.2619492030901898E-3</v>
      </c>
      <c r="S145">
        <v>6.7492432851506107E-2</v>
      </c>
      <c r="T145">
        <v>-1.45594442214353</v>
      </c>
      <c r="U145">
        <v>1.45594442214353</v>
      </c>
      <c r="V145">
        <v>1.76765605938103</v>
      </c>
      <c r="W145">
        <v>-5.83</v>
      </c>
      <c r="X145">
        <v>3.82</v>
      </c>
      <c r="Y145">
        <v>401472</v>
      </c>
      <c r="Z145">
        <v>26765</v>
      </c>
      <c r="AA145">
        <v>1.38</v>
      </c>
      <c r="AB145">
        <v>15</v>
      </c>
      <c r="AC145">
        <v>9</v>
      </c>
      <c r="AD145">
        <v>6</v>
      </c>
      <c r="AE145">
        <v>60</v>
      </c>
      <c r="AF145">
        <v>11</v>
      </c>
      <c r="AG145">
        <v>9</v>
      </c>
      <c r="AH145">
        <v>2</v>
      </c>
      <c r="AI145">
        <v>4</v>
      </c>
    </row>
    <row r="146" spans="1:35" x14ac:dyDescent="0.2">
      <c r="A146" s="102">
        <v>1857</v>
      </c>
      <c r="B146">
        <v>4540</v>
      </c>
      <c r="C146" s="106" t="s">
        <v>1679</v>
      </c>
      <c r="D146" s="106" t="s">
        <v>1269</v>
      </c>
      <c r="E146">
        <v>2796</v>
      </c>
      <c r="F146">
        <v>2806</v>
      </c>
      <c r="G146">
        <v>300</v>
      </c>
      <c r="H146" s="106" t="s">
        <v>1250</v>
      </c>
      <c r="I146">
        <v>5991</v>
      </c>
      <c r="J146" s="106" t="s">
        <v>1077</v>
      </c>
      <c r="K146" s="106" t="s">
        <v>1446</v>
      </c>
      <c r="L146">
        <v>903</v>
      </c>
      <c r="M146">
        <v>905</v>
      </c>
      <c r="N146">
        <v>900</v>
      </c>
      <c r="O146" s="106" t="s">
        <v>1247</v>
      </c>
      <c r="P146">
        <v>0.811267350672085</v>
      </c>
      <c r="Q146">
        <v>0.80709775638063397</v>
      </c>
      <c r="R146" s="106">
        <v>0.38148614028752598</v>
      </c>
      <c r="S146">
        <v>4.7713304207708E-3</v>
      </c>
      <c r="T146">
        <v>-1.79405160960062</v>
      </c>
      <c r="U146">
        <v>1.79405160960062</v>
      </c>
      <c r="V146">
        <v>2.0935017752951599</v>
      </c>
      <c r="W146">
        <v>-5.05</v>
      </c>
      <c r="X146">
        <v>3.24</v>
      </c>
      <c r="Y146">
        <v>401215</v>
      </c>
      <c r="Z146">
        <v>25076</v>
      </c>
      <c r="AA146">
        <v>1.29</v>
      </c>
      <c r="AB146">
        <v>16</v>
      </c>
      <c r="AC146">
        <v>11</v>
      </c>
      <c r="AD146">
        <v>5</v>
      </c>
      <c r="AE146">
        <v>68.75</v>
      </c>
      <c r="AF146">
        <v>14</v>
      </c>
      <c r="AG146">
        <v>9</v>
      </c>
      <c r="AH146">
        <v>2</v>
      </c>
      <c r="AI146">
        <v>5</v>
      </c>
    </row>
    <row r="147" spans="1:35" x14ac:dyDescent="0.2">
      <c r="A147" s="102">
        <v>840</v>
      </c>
      <c r="B147">
        <v>4188</v>
      </c>
      <c r="C147" s="106" t="s">
        <v>1462</v>
      </c>
      <c r="D147" s="106" t="s">
        <v>1271</v>
      </c>
      <c r="E147">
        <v>790.6</v>
      </c>
      <c r="F147">
        <v>789.3</v>
      </c>
      <c r="G147">
        <v>1400</v>
      </c>
      <c r="H147" s="106" t="s">
        <v>1247</v>
      </c>
      <c r="I147">
        <v>5631</v>
      </c>
      <c r="J147" s="106" t="s">
        <v>1467</v>
      </c>
      <c r="K147" s="106" t="s">
        <v>1259</v>
      </c>
      <c r="L147">
        <v>1819</v>
      </c>
      <c r="M147">
        <v>1785</v>
      </c>
      <c r="N147">
        <v>600</v>
      </c>
      <c r="O147" s="106" t="s">
        <v>1250</v>
      </c>
      <c r="P147">
        <v>0.80743913087972297</v>
      </c>
      <c r="Q147">
        <v>0.88116280868736196</v>
      </c>
      <c r="R147" s="15">
        <v>0.19286837141708299</v>
      </c>
      <c r="S147" s="106">
        <v>4.1274513858672798E-3</v>
      </c>
      <c r="T147">
        <v>3.41311708060974</v>
      </c>
      <c r="U147">
        <v>3.41311708060974</v>
      </c>
      <c r="V147">
        <v>3.1720641411724899</v>
      </c>
      <c r="W147">
        <v>13.82</v>
      </c>
      <c r="X147">
        <v>3.18</v>
      </c>
      <c r="Y147">
        <v>401099</v>
      </c>
      <c r="Z147">
        <v>21110</v>
      </c>
      <c r="AA147">
        <v>0.94</v>
      </c>
      <c r="AB147">
        <v>19</v>
      </c>
      <c r="AC147">
        <v>13</v>
      </c>
      <c r="AD147">
        <v>6</v>
      </c>
      <c r="AE147">
        <v>68.42</v>
      </c>
      <c r="AF147">
        <v>12</v>
      </c>
      <c r="AG147">
        <v>8</v>
      </c>
      <c r="AH147">
        <v>6</v>
      </c>
      <c r="AI147">
        <v>5</v>
      </c>
    </row>
    <row r="148" spans="1:35" x14ac:dyDescent="0.2">
      <c r="A148" s="102">
        <v>330</v>
      </c>
      <c r="B148">
        <v>1941</v>
      </c>
      <c r="C148" s="106" t="s">
        <v>1637</v>
      </c>
      <c r="D148" s="106" t="s">
        <v>1257</v>
      </c>
      <c r="E148">
        <v>2429</v>
      </c>
      <c r="F148">
        <v>2430</v>
      </c>
      <c r="G148">
        <v>500</v>
      </c>
      <c r="H148" s="106" t="s">
        <v>1247</v>
      </c>
      <c r="I148">
        <v>6287</v>
      </c>
      <c r="J148" s="106" t="s">
        <v>1349</v>
      </c>
      <c r="K148" s="106" t="s">
        <v>1259</v>
      </c>
      <c r="L148">
        <v>2726</v>
      </c>
      <c r="M148">
        <v>2738</v>
      </c>
      <c r="N148">
        <v>400</v>
      </c>
      <c r="O148" s="106" t="s">
        <v>1250</v>
      </c>
      <c r="P148">
        <v>0.71658920060366205</v>
      </c>
      <c r="Q148">
        <v>0.91642761276208096</v>
      </c>
      <c r="R148" s="15">
        <v>0.49540523788171797</v>
      </c>
      <c r="S148" s="15">
        <v>1.44538046481E-3</v>
      </c>
      <c r="T148">
        <v>2.7628904124998601</v>
      </c>
      <c r="U148">
        <v>2.7628904124998601</v>
      </c>
      <c r="V148">
        <v>2.9904944448050199</v>
      </c>
      <c r="W148">
        <v>11.94</v>
      </c>
      <c r="X148">
        <v>10.94</v>
      </c>
      <c r="Y148">
        <v>400728</v>
      </c>
      <c r="Z148">
        <v>26715</v>
      </c>
      <c r="AA148">
        <v>1.36</v>
      </c>
      <c r="AB148">
        <v>15</v>
      </c>
      <c r="AC148">
        <v>10</v>
      </c>
      <c r="AD148">
        <v>5</v>
      </c>
      <c r="AE148">
        <v>66.67</v>
      </c>
      <c r="AF148">
        <v>14</v>
      </c>
      <c r="AG148">
        <v>6</v>
      </c>
      <c r="AH148">
        <v>2</v>
      </c>
      <c r="AI148">
        <v>7</v>
      </c>
    </row>
    <row r="149" spans="1:35" x14ac:dyDescent="0.2">
      <c r="A149" s="102">
        <v>882</v>
      </c>
      <c r="B149">
        <v>6925</v>
      </c>
      <c r="C149" s="106" t="s">
        <v>1670</v>
      </c>
      <c r="D149" s="106" t="s">
        <v>1252</v>
      </c>
      <c r="E149">
        <v>1467</v>
      </c>
      <c r="F149">
        <v>1464</v>
      </c>
      <c r="G149">
        <v>700</v>
      </c>
      <c r="H149" s="106" t="s">
        <v>1250</v>
      </c>
      <c r="I149">
        <v>9684</v>
      </c>
      <c r="J149" s="106" t="s">
        <v>1431</v>
      </c>
      <c r="K149" s="106" t="s">
        <v>1249</v>
      </c>
      <c r="L149">
        <v>4980</v>
      </c>
      <c r="M149">
        <v>4945</v>
      </c>
      <c r="N149">
        <v>200</v>
      </c>
      <c r="O149" s="106" t="s">
        <v>1247</v>
      </c>
      <c r="P149">
        <v>0.76788499484793804</v>
      </c>
      <c r="Q149">
        <v>0.87801780800781204</v>
      </c>
      <c r="R149">
        <v>9.8983136804060498E-3</v>
      </c>
      <c r="S149">
        <v>7.9216911865672094E-3</v>
      </c>
      <c r="T149">
        <v>-0.72868752186890695</v>
      </c>
      <c r="U149">
        <v>0.72868752186890695</v>
      </c>
      <c r="V149">
        <v>0.65755526436316303</v>
      </c>
      <c r="W149">
        <v>-3.5</v>
      </c>
      <c r="X149">
        <v>3.62</v>
      </c>
      <c r="Y149">
        <v>399922</v>
      </c>
      <c r="Z149">
        <v>19044</v>
      </c>
      <c r="AA149">
        <v>1.04</v>
      </c>
      <c r="AB149">
        <v>21</v>
      </c>
      <c r="AC149">
        <v>13</v>
      </c>
      <c r="AD149">
        <v>8</v>
      </c>
      <c r="AE149">
        <v>61.9</v>
      </c>
      <c r="AF149">
        <v>8</v>
      </c>
      <c r="AG149">
        <v>13</v>
      </c>
      <c r="AH149">
        <v>6</v>
      </c>
      <c r="AI149">
        <v>2</v>
      </c>
    </row>
    <row r="150" spans="1:35" x14ac:dyDescent="0.2">
      <c r="A150" s="102">
        <v>662</v>
      </c>
      <c r="B150">
        <v>4212</v>
      </c>
      <c r="C150" s="106" t="s">
        <v>668</v>
      </c>
      <c r="D150" s="106" t="s">
        <v>1271</v>
      </c>
      <c r="E150">
        <v>2358</v>
      </c>
      <c r="F150">
        <v>2359</v>
      </c>
      <c r="G150">
        <v>500</v>
      </c>
      <c r="H150" s="106" t="s">
        <v>1250</v>
      </c>
      <c r="I150">
        <v>8060</v>
      </c>
      <c r="J150" s="106" t="s">
        <v>1059</v>
      </c>
      <c r="K150" s="106" t="s">
        <v>1254</v>
      </c>
      <c r="L150">
        <v>2736</v>
      </c>
      <c r="M150">
        <v>2710</v>
      </c>
      <c r="N150">
        <v>400</v>
      </c>
      <c r="O150" s="106" t="s">
        <v>1247</v>
      </c>
      <c r="P150">
        <v>0.82081875320252695</v>
      </c>
      <c r="Q150">
        <v>0.89462131260133104</v>
      </c>
      <c r="R150" s="15">
        <v>1.8105590904837501E-2</v>
      </c>
      <c r="S150" s="15">
        <v>2.08723473277239E-2</v>
      </c>
      <c r="T150">
        <v>-1.22522210393026</v>
      </c>
      <c r="U150">
        <v>1.22522210393026</v>
      </c>
      <c r="V150">
        <v>1.2917144570866801</v>
      </c>
      <c r="W150">
        <v>-4.32</v>
      </c>
      <c r="X150">
        <v>8.81</v>
      </c>
      <c r="Y150">
        <v>398891</v>
      </c>
      <c r="Z150">
        <v>24931</v>
      </c>
      <c r="AA150">
        <v>1.28</v>
      </c>
      <c r="AB150">
        <v>16</v>
      </c>
      <c r="AC150">
        <v>12</v>
      </c>
      <c r="AD150">
        <v>4</v>
      </c>
      <c r="AE150">
        <v>75</v>
      </c>
      <c r="AF150">
        <v>12</v>
      </c>
      <c r="AG150">
        <v>9</v>
      </c>
      <c r="AH150">
        <v>3</v>
      </c>
      <c r="AI150">
        <v>4</v>
      </c>
    </row>
    <row r="151" spans="1:35" x14ac:dyDescent="0.2">
      <c r="A151" s="102">
        <v>295</v>
      </c>
      <c r="B151">
        <v>6371</v>
      </c>
      <c r="C151" s="106" t="s">
        <v>1409</v>
      </c>
      <c r="D151" s="106" t="s">
        <v>1259</v>
      </c>
      <c r="E151">
        <v>3200</v>
      </c>
      <c r="F151">
        <v>3215</v>
      </c>
      <c r="G151">
        <v>300</v>
      </c>
      <c r="H151" s="106" t="s">
        <v>1250</v>
      </c>
      <c r="I151">
        <v>7278</v>
      </c>
      <c r="J151" s="106" t="s">
        <v>43</v>
      </c>
      <c r="K151" s="106" t="s">
        <v>1264</v>
      </c>
      <c r="L151">
        <v>2227</v>
      </c>
      <c r="M151">
        <v>2223</v>
      </c>
      <c r="N151">
        <v>400</v>
      </c>
      <c r="O151" s="106" t="s">
        <v>1247</v>
      </c>
      <c r="P151">
        <v>0.89367513084075001</v>
      </c>
      <c r="Q151">
        <v>0.91944477737576202</v>
      </c>
      <c r="R151" s="106">
        <v>0.28770591510022803</v>
      </c>
      <c r="S151" s="106">
        <v>8.2541517084780598E-4</v>
      </c>
      <c r="T151">
        <v>-2.0765350732880998</v>
      </c>
      <c r="U151">
        <v>2.0765350732880998</v>
      </c>
      <c r="V151">
        <v>2.1770043413403299</v>
      </c>
      <c r="W151">
        <v>-6.84</v>
      </c>
      <c r="X151">
        <v>7.81</v>
      </c>
      <c r="Y151">
        <v>398729</v>
      </c>
      <c r="Z151">
        <v>39873</v>
      </c>
      <c r="AA151">
        <v>2.3199999999999998</v>
      </c>
      <c r="AB151">
        <v>10</v>
      </c>
      <c r="AC151">
        <v>8</v>
      </c>
      <c r="AD151">
        <v>2</v>
      </c>
      <c r="AE151">
        <v>80</v>
      </c>
      <c r="AF151">
        <v>10</v>
      </c>
      <c r="AG151">
        <v>5</v>
      </c>
      <c r="AH151">
        <v>0</v>
      </c>
      <c r="AI151">
        <v>5</v>
      </c>
    </row>
    <row r="152" spans="1:35" x14ac:dyDescent="0.2">
      <c r="A152" s="102">
        <v>1697</v>
      </c>
      <c r="B152">
        <v>4061</v>
      </c>
      <c r="C152" s="106" t="s">
        <v>1483</v>
      </c>
      <c r="D152" s="106" t="s">
        <v>1271</v>
      </c>
      <c r="E152">
        <v>2945</v>
      </c>
      <c r="F152">
        <v>2948</v>
      </c>
      <c r="G152">
        <v>300</v>
      </c>
      <c r="H152" s="106" t="s">
        <v>1247</v>
      </c>
      <c r="I152">
        <v>4553</v>
      </c>
      <c r="J152" s="106" t="s">
        <v>1198</v>
      </c>
      <c r="K152" s="106" t="s">
        <v>1269</v>
      </c>
      <c r="L152">
        <v>2385</v>
      </c>
      <c r="M152">
        <v>2408</v>
      </c>
      <c r="N152">
        <v>400</v>
      </c>
      <c r="O152" s="106" t="s">
        <v>1250</v>
      </c>
      <c r="P152">
        <v>0.91151725806589201</v>
      </c>
      <c r="Q152">
        <v>0.81972106389706001</v>
      </c>
      <c r="R152" s="106">
        <v>6.18804939935131E-2</v>
      </c>
      <c r="S152" s="106">
        <v>4.0806145975543599E-3</v>
      </c>
      <c r="T152">
        <v>1.3933152767733299</v>
      </c>
      <c r="U152">
        <v>1.3933152767733299</v>
      </c>
      <c r="V152">
        <v>1.6438317509827001</v>
      </c>
      <c r="W152">
        <v>4.49</v>
      </c>
      <c r="X152">
        <v>8.91</v>
      </c>
      <c r="Y152">
        <v>398204</v>
      </c>
      <c r="Z152">
        <v>22122</v>
      </c>
      <c r="AA152">
        <v>1.22</v>
      </c>
      <c r="AB152">
        <v>18</v>
      </c>
      <c r="AC152">
        <v>10</v>
      </c>
      <c r="AD152">
        <v>8</v>
      </c>
      <c r="AE152">
        <v>55.56</v>
      </c>
      <c r="AF152">
        <v>11</v>
      </c>
      <c r="AG152">
        <v>9</v>
      </c>
      <c r="AH152">
        <v>3</v>
      </c>
      <c r="AI152">
        <v>6</v>
      </c>
    </row>
    <row r="153" spans="1:35" x14ac:dyDescent="0.2">
      <c r="A153" s="102">
        <v>1385</v>
      </c>
      <c r="B153">
        <v>6301</v>
      </c>
      <c r="C153" s="106" t="s">
        <v>53</v>
      </c>
      <c r="D153" s="106" t="s">
        <v>1259</v>
      </c>
      <c r="E153">
        <v>2284.5</v>
      </c>
      <c r="F153">
        <v>2283</v>
      </c>
      <c r="G153">
        <v>400</v>
      </c>
      <c r="H153" s="106" t="s">
        <v>1247</v>
      </c>
      <c r="I153">
        <v>7189</v>
      </c>
      <c r="J153" s="106" t="s">
        <v>42</v>
      </c>
      <c r="K153" s="106" t="s">
        <v>1303</v>
      </c>
      <c r="L153">
        <v>681</v>
      </c>
      <c r="M153">
        <v>679</v>
      </c>
      <c r="N153">
        <v>1300</v>
      </c>
      <c r="O153" s="106" t="s">
        <v>1250</v>
      </c>
      <c r="P153">
        <v>0.87059568204924098</v>
      </c>
      <c r="Q153">
        <v>0.84223384692475201</v>
      </c>
      <c r="R153" s="106">
        <v>0.28850370532647701</v>
      </c>
      <c r="S153" s="15">
        <v>5.6630594703495404E-3</v>
      </c>
      <c r="T153">
        <v>1.20068023727956</v>
      </c>
      <c r="U153">
        <v>1.20068023727956</v>
      </c>
      <c r="V153">
        <v>1.29329660705484</v>
      </c>
      <c r="W153">
        <v>5.44</v>
      </c>
      <c r="X153">
        <v>3.34</v>
      </c>
      <c r="Y153">
        <v>397791</v>
      </c>
      <c r="Z153">
        <v>20936</v>
      </c>
      <c r="AA153">
        <v>1.1499999999999999</v>
      </c>
      <c r="AB153">
        <v>19</v>
      </c>
      <c r="AC153">
        <v>12</v>
      </c>
      <c r="AD153">
        <v>7</v>
      </c>
      <c r="AE153">
        <v>63.16</v>
      </c>
      <c r="AF153">
        <v>12</v>
      </c>
      <c r="AG153">
        <v>11</v>
      </c>
      <c r="AH153">
        <v>3</v>
      </c>
      <c r="AI153">
        <v>5</v>
      </c>
    </row>
    <row r="154" spans="1:35" x14ac:dyDescent="0.2">
      <c r="A154" s="102">
        <v>372</v>
      </c>
      <c r="B154">
        <v>5019</v>
      </c>
      <c r="C154" s="106" t="s">
        <v>1510</v>
      </c>
      <c r="D154" s="106" t="s">
        <v>1511</v>
      </c>
      <c r="E154">
        <v>2910</v>
      </c>
      <c r="F154">
        <v>2922</v>
      </c>
      <c r="G154">
        <v>300</v>
      </c>
      <c r="H154" s="106" t="s">
        <v>1247</v>
      </c>
      <c r="I154">
        <v>5301</v>
      </c>
      <c r="J154" s="106" t="s">
        <v>701</v>
      </c>
      <c r="K154" s="106" t="s">
        <v>1246</v>
      </c>
      <c r="L154">
        <v>1020</v>
      </c>
      <c r="M154">
        <v>1016</v>
      </c>
      <c r="N154">
        <v>900</v>
      </c>
      <c r="O154" s="106" t="s">
        <v>1250</v>
      </c>
      <c r="P154">
        <v>0.77271467324774501</v>
      </c>
      <c r="Q154">
        <v>0.91260507875732</v>
      </c>
      <c r="R154" s="15">
        <v>0.41721184344284801</v>
      </c>
      <c r="S154" s="106">
        <v>3.4472554808526001E-3</v>
      </c>
      <c r="T154">
        <v>0.84903572420553397</v>
      </c>
      <c r="U154">
        <v>0.84903572420553397</v>
      </c>
      <c r="V154">
        <v>0.63350973539660205</v>
      </c>
      <c r="W154">
        <v>2.6</v>
      </c>
      <c r="X154">
        <v>4.3099999999999996</v>
      </c>
      <c r="Y154">
        <v>397454</v>
      </c>
      <c r="Z154">
        <v>24841</v>
      </c>
      <c r="AA154">
        <v>1.5</v>
      </c>
      <c r="AB154">
        <v>16</v>
      </c>
      <c r="AC154">
        <v>11</v>
      </c>
      <c r="AD154">
        <v>5</v>
      </c>
      <c r="AE154">
        <v>68.75</v>
      </c>
      <c r="AF154">
        <v>8</v>
      </c>
      <c r="AG154">
        <v>9</v>
      </c>
      <c r="AH154">
        <v>4</v>
      </c>
      <c r="AI154">
        <v>3</v>
      </c>
    </row>
    <row r="155" spans="1:35" x14ac:dyDescent="0.2">
      <c r="A155" s="102">
        <v>1662</v>
      </c>
      <c r="B155">
        <v>3048</v>
      </c>
      <c r="C155" s="106" t="s">
        <v>1564</v>
      </c>
      <c r="D155" s="106" t="s">
        <v>1272</v>
      </c>
      <c r="E155">
        <v>1078</v>
      </c>
      <c r="F155">
        <v>1072</v>
      </c>
      <c r="G155">
        <v>900</v>
      </c>
      <c r="H155" s="106" t="s">
        <v>1250</v>
      </c>
      <c r="I155">
        <v>3116</v>
      </c>
      <c r="J155" s="106" t="s">
        <v>1436</v>
      </c>
      <c r="K155" s="106" t="s">
        <v>1264</v>
      </c>
      <c r="L155">
        <v>1621</v>
      </c>
      <c r="M155">
        <v>1628</v>
      </c>
      <c r="N155">
        <v>600</v>
      </c>
      <c r="O155" s="106" t="s">
        <v>1247</v>
      </c>
      <c r="P155">
        <v>0.643718733961545</v>
      </c>
      <c r="Q155">
        <v>0.82307250023754297</v>
      </c>
      <c r="R155" s="15">
        <v>7.6557170067735006E-2</v>
      </c>
      <c r="S155">
        <v>1.5000341585943501E-2</v>
      </c>
      <c r="T155">
        <v>-2.4365226383377201</v>
      </c>
      <c r="U155">
        <v>2.4365226383377201</v>
      </c>
      <c r="V155">
        <v>2.2735493577719499</v>
      </c>
      <c r="W155">
        <v>-8.7899999999999991</v>
      </c>
      <c r="X155">
        <v>1.23</v>
      </c>
      <c r="Y155">
        <v>397192</v>
      </c>
      <c r="Z155">
        <v>18054</v>
      </c>
      <c r="AA155">
        <v>0.94</v>
      </c>
      <c r="AB155">
        <v>22</v>
      </c>
      <c r="AC155">
        <v>15</v>
      </c>
      <c r="AD155">
        <v>7</v>
      </c>
      <c r="AE155">
        <v>68.180000000000007</v>
      </c>
      <c r="AF155">
        <v>11</v>
      </c>
      <c r="AG155">
        <v>11</v>
      </c>
      <c r="AH155">
        <v>5</v>
      </c>
      <c r="AI155">
        <v>6</v>
      </c>
    </row>
    <row r="156" spans="1:35" x14ac:dyDescent="0.2">
      <c r="A156" s="102">
        <v>534</v>
      </c>
      <c r="B156">
        <v>1969</v>
      </c>
      <c r="C156" s="106" t="s">
        <v>1610</v>
      </c>
      <c r="D156" s="106" t="s">
        <v>1257</v>
      </c>
      <c r="E156">
        <v>1855</v>
      </c>
      <c r="F156">
        <v>1860</v>
      </c>
      <c r="G156">
        <v>500</v>
      </c>
      <c r="H156" s="106" t="s">
        <v>1247</v>
      </c>
      <c r="I156">
        <v>8750</v>
      </c>
      <c r="J156" s="106" t="s">
        <v>28</v>
      </c>
      <c r="K156" s="106" t="s">
        <v>1428</v>
      </c>
      <c r="L156">
        <v>1632</v>
      </c>
      <c r="M156">
        <v>1644</v>
      </c>
      <c r="N156">
        <v>600</v>
      </c>
      <c r="O156" s="106" t="s">
        <v>1250</v>
      </c>
      <c r="P156">
        <v>0.66911407903994802</v>
      </c>
      <c r="Q156">
        <v>0.90220245041605795</v>
      </c>
      <c r="R156">
        <v>0.180402810348605</v>
      </c>
      <c r="S156" s="106">
        <v>6.6196433399875404E-3</v>
      </c>
      <c r="T156">
        <v>1.15534866679071</v>
      </c>
      <c r="U156">
        <v>1.15534866679071</v>
      </c>
      <c r="V156">
        <v>1.48317843926527</v>
      </c>
      <c r="W156">
        <v>3.47</v>
      </c>
      <c r="X156">
        <v>6.06</v>
      </c>
      <c r="Y156">
        <v>394873</v>
      </c>
      <c r="Z156">
        <v>23228</v>
      </c>
      <c r="AA156">
        <v>1.18</v>
      </c>
      <c r="AB156">
        <v>17</v>
      </c>
      <c r="AC156">
        <v>11</v>
      </c>
      <c r="AD156">
        <v>6</v>
      </c>
      <c r="AE156">
        <v>64.709999999999994</v>
      </c>
      <c r="AF156">
        <v>14</v>
      </c>
      <c r="AG156">
        <v>8</v>
      </c>
      <c r="AH156">
        <v>2</v>
      </c>
      <c r="AI156">
        <v>7</v>
      </c>
    </row>
    <row r="157" spans="1:35" x14ac:dyDescent="0.2">
      <c r="A157" s="102">
        <v>648</v>
      </c>
      <c r="B157">
        <v>5463</v>
      </c>
      <c r="C157" s="106" t="s">
        <v>64</v>
      </c>
      <c r="D157" s="106" t="s">
        <v>1301</v>
      </c>
      <c r="E157">
        <v>2831</v>
      </c>
      <c r="F157">
        <v>2843</v>
      </c>
      <c r="G157">
        <v>300</v>
      </c>
      <c r="H157" s="106" t="s">
        <v>1250</v>
      </c>
      <c r="I157">
        <v>7278</v>
      </c>
      <c r="J157" s="106" t="s">
        <v>43</v>
      </c>
      <c r="K157" s="106" t="s">
        <v>1264</v>
      </c>
      <c r="L157">
        <v>2227</v>
      </c>
      <c r="M157">
        <v>2223</v>
      </c>
      <c r="N157">
        <v>400</v>
      </c>
      <c r="O157" s="106" t="s">
        <v>1247</v>
      </c>
      <c r="P157">
        <v>0.73443657954963504</v>
      </c>
      <c r="Q157">
        <v>0.89588406024128098</v>
      </c>
      <c r="R157" s="106">
        <v>0.123808023191011</v>
      </c>
      <c r="S157" s="15">
        <v>4.9899479053126302E-3</v>
      </c>
      <c r="T157">
        <v>-4.9766152047406802E-2</v>
      </c>
      <c r="U157">
        <v>4.9766152047406802E-2</v>
      </c>
      <c r="V157">
        <v>4.8148267145921499E-2</v>
      </c>
      <c r="W157">
        <v>-0.18</v>
      </c>
      <c r="X157">
        <v>4.26</v>
      </c>
      <c r="Y157">
        <v>394688</v>
      </c>
      <c r="Z157">
        <v>26313</v>
      </c>
      <c r="AA157">
        <v>1.46</v>
      </c>
      <c r="AB157">
        <v>15</v>
      </c>
      <c r="AC157">
        <v>11</v>
      </c>
      <c r="AD157">
        <v>4</v>
      </c>
      <c r="AE157">
        <v>73.33</v>
      </c>
      <c r="AF157">
        <v>12</v>
      </c>
      <c r="AG157">
        <v>7</v>
      </c>
      <c r="AH157">
        <v>1</v>
      </c>
      <c r="AI157">
        <v>7</v>
      </c>
    </row>
    <row r="158" spans="1:35" x14ac:dyDescent="0.2">
      <c r="A158" s="102">
        <v>533</v>
      </c>
      <c r="B158">
        <v>4634</v>
      </c>
      <c r="C158" s="106" t="s">
        <v>63</v>
      </c>
      <c r="D158" s="106" t="s">
        <v>1271</v>
      </c>
      <c r="E158">
        <v>2391</v>
      </c>
      <c r="F158">
        <v>2410</v>
      </c>
      <c r="G158">
        <v>400</v>
      </c>
      <c r="H158" s="106" t="s">
        <v>1250</v>
      </c>
      <c r="I158">
        <v>5110</v>
      </c>
      <c r="J158" s="106" t="s">
        <v>1104</v>
      </c>
      <c r="K158" s="106" t="s">
        <v>1376</v>
      </c>
      <c r="L158">
        <v>1241</v>
      </c>
      <c r="M158">
        <v>1258</v>
      </c>
      <c r="N158">
        <v>800</v>
      </c>
      <c r="O158" s="106" t="s">
        <v>1247</v>
      </c>
      <c r="P158">
        <v>0.89663635363959304</v>
      </c>
      <c r="Q158">
        <v>0.90226152106605395</v>
      </c>
      <c r="R158" s="15">
        <v>3.2508326543779699E-2</v>
      </c>
      <c r="S158" s="15">
        <v>4.5194331906831399E-2</v>
      </c>
      <c r="T158">
        <v>-0.75601866039793197</v>
      </c>
      <c r="U158">
        <v>0.75601866039793197</v>
      </c>
      <c r="V158">
        <v>0.66614287829979701</v>
      </c>
      <c r="W158">
        <v>-2.56</v>
      </c>
      <c r="X158">
        <v>4.4000000000000004</v>
      </c>
      <c r="Y158">
        <v>394348</v>
      </c>
      <c r="Z158">
        <v>21908</v>
      </c>
      <c r="AA158">
        <v>1.06</v>
      </c>
      <c r="AB158">
        <v>18</v>
      </c>
      <c r="AC158">
        <v>12</v>
      </c>
      <c r="AD158">
        <v>6</v>
      </c>
      <c r="AE158">
        <v>66.67</v>
      </c>
      <c r="AF158">
        <v>14</v>
      </c>
      <c r="AG158">
        <v>6</v>
      </c>
      <c r="AH158">
        <v>2</v>
      </c>
      <c r="AI158">
        <v>10</v>
      </c>
    </row>
    <row r="159" spans="1:35" x14ac:dyDescent="0.2">
      <c r="A159" s="102">
        <v>49</v>
      </c>
      <c r="B159">
        <v>3099</v>
      </c>
      <c r="C159" s="106" t="s">
        <v>34</v>
      </c>
      <c r="D159" s="106" t="s">
        <v>1272</v>
      </c>
      <c r="E159">
        <v>805</v>
      </c>
      <c r="F159">
        <v>797</v>
      </c>
      <c r="G159">
        <v>1300</v>
      </c>
      <c r="H159" s="106" t="s">
        <v>1247</v>
      </c>
      <c r="I159">
        <v>7189</v>
      </c>
      <c r="J159" s="106" t="s">
        <v>42</v>
      </c>
      <c r="K159" s="106" t="s">
        <v>1303</v>
      </c>
      <c r="L159">
        <v>681</v>
      </c>
      <c r="M159">
        <v>679</v>
      </c>
      <c r="N159">
        <v>1500</v>
      </c>
      <c r="O159" s="106" t="s">
        <v>1250</v>
      </c>
      <c r="P159">
        <v>0.91100853592172704</v>
      </c>
      <c r="Q159">
        <v>0.95537463847392701</v>
      </c>
      <c r="R159" s="15">
        <v>0.22414659935966799</v>
      </c>
      <c r="S159">
        <v>2.58142484279833E-3</v>
      </c>
      <c r="T159">
        <v>6.9184979691280998E-2</v>
      </c>
      <c r="U159">
        <v>6.9184979691280998E-2</v>
      </c>
      <c r="V159">
        <v>0.114724935205207</v>
      </c>
      <c r="W159">
        <v>0.26</v>
      </c>
      <c r="X159">
        <v>1.7</v>
      </c>
      <c r="Y159">
        <v>392836</v>
      </c>
      <c r="Z159">
        <v>28060</v>
      </c>
      <c r="AA159">
        <v>1.32</v>
      </c>
      <c r="AB159">
        <v>14</v>
      </c>
      <c r="AC159">
        <v>9</v>
      </c>
      <c r="AD159">
        <v>5</v>
      </c>
      <c r="AE159">
        <v>64.290000000000006</v>
      </c>
      <c r="AF159">
        <v>14</v>
      </c>
      <c r="AG159">
        <v>7</v>
      </c>
      <c r="AH159">
        <v>0</v>
      </c>
      <c r="AI159">
        <v>7</v>
      </c>
    </row>
    <row r="160" spans="1:35" x14ac:dyDescent="0.2">
      <c r="A160" s="102">
        <v>835</v>
      </c>
      <c r="B160">
        <v>8060</v>
      </c>
      <c r="C160" s="106" t="s">
        <v>1059</v>
      </c>
      <c r="D160" s="106" t="s">
        <v>1254</v>
      </c>
      <c r="E160">
        <v>2736</v>
      </c>
      <c r="F160">
        <v>2710</v>
      </c>
      <c r="G160">
        <v>400</v>
      </c>
      <c r="H160" s="106" t="s">
        <v>1247</v>
      </c>
      <c r="I160">
        <v>9746</v>
      </c>
      <c r="J160" s="106" t="s">
        <v>1452</v>
      </c>
      <c r="K160" s="106" t="s">
        <v>1249</v>
      </c>
      <c r="L160">
        <v>5250</v>
      </c>
      <c r="M160">
        <v>5300</v>
      </c>
      <c r="N160">
        <v>200</v>
      </c>
      <c r="O160" s="106" t="s">
        <v>1250</v>
      </c>
      <c r="P160">
        <v>0.64563342266219104</v>
      </c>
      <c r="Q160">
        <v>0.88136985316233296</v>
      </c>
      <c r="R160">
        <v>0.33657256695955201</v>
      </c>
      <c r="S160" s="106">
        <v>4.35278580203418E-2</v>
      </c>
      <c r="T160">
        <v>1.43909194293387</v>
      </c>
      <c r="U160">
        <v>1.43909194293387</v>
      </c>
      <c r="V160">
        <v>1.77745661951962</v>
      </c>
      <c r="W160">
        <v>3.55</v>
      </c>
      <c r="X160">
        <v>2.2599999999999998</v>
      </c>
      <c r="Y160">
        <v>392162</v>
      </c>
      <c r="Z160">
        <v>20640</v>
      </c>
      <c r="AA160">
        <v>1.0900000000000001</v>
      </c>
      <c r="AB160">
        <v>19</v>
      </c>
      <c r="AC160">
        <v>13</v>
      </c>
      <c r="AD160">
        <v>6</v>
      </c>
      <c r="AE160">
        <v>68.42</v>
      </c>
      <c r="AF160">
        <v>11</v>
      </c>
      <c r="AG160">
        <v>11</v>
      </c>
      <c r="AH160">
        <v>3</v>
      </c>
      <c r="AI160">
        <v>5</v>
      </c>
    </row>
    <row r="161" spans="1:35" x14ac:dyDescent="0.2">
      <c r="A161" s="102">
        <v>946</v>
      </c>
      <c r="B161">
        <v>6845</v>
      </c>
      <c r="C161" s="106" t="s">
        <v>1482</v>
      </c>
      <c r="D161" s="106" t="s">
        <v>1252</v>
      </c>
      <c r="E161">
        <v>2936</v>
      </c>
      <c r="F161">
        <v>2952</v>
      </c>
      <c r="G161">
        <v>300</v>
      </c>
      <c r="H161" s="106" t="s">
        <v>1247</v>
      </c>
      <c r="I161">
        <v>8919</v>
      </c>
      <c r="J161" s="106" t="s">
        <v>1672</v>
      </c>
      <c r="K161" s="106" t="s">
        <v>1268</v>
      </c>
      <c r="L161">
        <v>4005</v>
      </c>
      <c r="M161">
        <v>3945</v>
      </c>
      <c r="N161">
        <v>200</v>
      </c>
      <c r="O161" s="106" t="s">
        <v>1250</v>
      </c>
      <c r="P161">
        <v>0.71127167398579005</v>
      </c>
      <c r="Q161">
        <v>0.87302108346333296</v>
      </c>
      <c r="R161" s="106">
        <v>0.43427757859702198</v>
      </c>
      <c r="S161">
        <v>3.10172209344864E-2</v>
      </c>
      <c r="T161">
        <v>3.23725196995133</v>
      </c>
      <c r="U161">
        <v>3.23725196995133</v>
      </c>
      <c r="V161">
        <v>3.1738461863845</v>
      </c>
      <c r="W161">
        <v>11.92</v>
      </c>
      <c r="X161">
        <v>12.24</v>
      </c>
      <c r="Y161">
        <v>390806</v>
      </c>
      <c r="Z161">
        <v>30062</v>
      </c>
      <c r="AA161">
        <v>1.61</v>
      </c>
      <c r="AB161">
        <v>13</v>
      </c>
      <c r="AC161">
        <v>9</v>
      </c>
      <c r="AD161">
        <v>4</v>
      </c>
      <c r="AE161">
        <v>69.23</v>
      </c>
      <c r="AF161">
        <v>9</v>
      </c>
      <c r="AG161">
        <v>9</v>
      </c>
      <c r="AH161">
        <v>4</v>
      </c>
      <c r="AI161">
        <v>0</v>
      </c>
    </row>
    <row r="162" spans="1:35" x14ac:dyDescent="0.2">
      <c r="A162" s="102">
        <v>1655</v>
      </c>
      <c r="B162">
        <v>5631</v>
      </c>
      <c r="C162" s="106" t="s">
        <v>1467</v>
      </c>
      <c r="D162" s="106" t="s">
        <v>1259</v>
      </c>
      <c r="E162">
        <v>1819</v>
      </c>
      <c r="F162">
        <v>1785</v>
      </c>
      <c r="G162">
        <v>500</v>
      </c>
      <c r="H162" s="106" t="s">
        <v>1250</v>
      </c>
      <c r="I162">
        <v>6134</v>
      </c>
      <c r="J162" s="106" t="s">
        <v>1471</v>
      </c>
      <c r="K162" s="106" t="s">
        <v>1259</v>
      </c>
      <c r="L162">
        <v>1880</v>
      </c>
      <c r="M162">
        <v>1870</v>
      </c>
      <c r="N162">
        <v>500</v>
      </c>
      <c r="O162" s="106" t="s">
        <v>1247</v>
      </c>
      <c r="P162">
        <v>0.51504996945617498</v>
      </c>
      <c r="Q162">
        <v>0.82332853989839305</v>
      </c>
      <c r="R162" s="15">
        <v>0.36011457622437798</v>
      </c>
      <c r="S162" s="15">
        <v>2.19205991503338E-2</v>
      </c>
      <c r="T162">
        <v>-2.3052659830394999</v>
      </c>
      <c r="U162">
        <v>2.3052659830394999</v>
      </c>
      <c r="V162">
        <v>2.3994705949445398</v>
      </c>
      <c r="W162">
        <v>-17.510000000000002</v>
      </c>
      <c r="X162">
        <v>4.55</v>
      </c>
      <c r="Y162">
        <v>389907</v>
      </c>
      <c r="Z162">
        <v>21662</v>
      </c>
      <c r="AA162">
        <v>1.06</v>
      </c>
      <c r="AB162">
        <v>18</v>
      </c>
      <c r="AC162">
        <v>11</v>
      </c>
      <c r="AD162">
        <v>7</v>
      </c>
      <c r="AE162">
        <v>61.11</v>
      </c>
      <c r="AF162">
        <v>11</v>
      </c>
      <c r="AG162">
        <v>10</v>
      </c>
      <c r="AH162">
        <v>4</v>
      </c>
      <c r="AI162">
        <v>4</v>
      </c>
    </row>
    <row r="163" spans="1:35" x14ac:dyDescent="0.2">
      <c r="A163" s="102">
        <v>1512</v>
      </c>
      <c r="B163">
        <v>3048</v>
      </c>
      <c r="C163" s="106" t="s">
        <v>1564</v>
      </c>
      <c r="D163" s="106" t="s">
        <v>1272</v>
      </c>
      <c r="E163">
        <v>1078</v>
      </c>
      <c r="F163">
        <v>1072</v>
      </c>
      <c r="G163">
        <v>800</v>
      </c>
      <c r="H163" s="106" t="s">
        <v>1250</v>
      </c>
      <c r="I163">
        <v>8309</v>
      </c>
      <c r="J163" s="106" t="s">
        <v>866</v>
      </c>
      <c r="K163" s="106" t="s">
        <v>1303</v>
      </c>
      <c r="L163">
        <v>4021</v>
      </c>
      <c r="M163">
        <v>4053</v>
      </c>
      <c r="N163">
        <v>200</v>
      </c>
      <c r="O163" s="106" t="s">
        <v>1247</v>
      </c>
      <c r="P163">
        <v>0.60221529399130003</v>
      </c>
      <c r="Q163">
        <v>0.83411053739311303</v>
      </c>
      <c r="R163" s="15">
        <v>0.114717684069972</v>
      </c>
      <c r="S163" s="15">
        <v>1.9682954993984401E-2</v>
      </c>
      <c r="T163">
        <v>-2.8889177800212398</v>
      </c>
      <c r="U163">
        <v>2.8889177800212398</v>
      </c>
      <c r="V163">
        <v>2.5234787032692201</v>
      </c>
      <c r="W163">
        <v>-10.75</v>
      </c>
      <c r="X163">
        <v>5.8</v>
      </c>
      <c r="Y163">
        <v>389130</v>
      </c>
      <c r="Z163">
        <v>20481</v>
      </c>
      <c r="AA163">
        <v>1.2</v>
      </c>
      <c r="AB163">
        <v>19</v>
      </c>
      <c r="AC163">
        <v>14</v>
      </c>
      <c r="AD163">
        <v>5</v>
      </c>
      <c r="AE163">
        <v>73.680000000000007</v>
      </c>
      <c r="AF163">
        <v>11</v>
      </c>
      <c r="AG163">
        <v>10</v>
      </c>
      <c r="AH163">
        <v>2</v>
      </c>
      <c r="AI163">
        <v>7</v>
      </c>
    </row>
    <row r="164" spans="1:35" x14ac:dyDescent="0.2">
      <c r="A164" s="102">
        <v>1206</v>
      </c>
      <c r="B164">
        <v>1969</v>
      </c>
      <c r="C164" s="106" t="s">
        <v>1610</v>
      </c>
      <c r="D164" s="106" t="s">
        <v>1257</v>
      </c>
      <c r="E164">
        <v>1855</v>
      </c>
      <c r="F164">
        <v>1860</v>
      </c>
      <c r="G164">
        <v>500</v>
      </c>
      <c r="H164" s="106" t="s">
        <v>1247</v>
      </c>
      <c r="I164">
        <v>6807</v>
      </c>
      <c r="J164" s="106" t="s">
        <v>235</v>
      </c>
      <c r="K164" s="106" t="s">
        <v>1252</v>
      </c>
      <c r="L164">
        <v>1892</v>
      </c>
      <c r="M164">
        <v>1911</v>
      </c>
      <c r="N164">
        <v>500</v>
      </c>
      <c r="O164" s="106" t="s">
        <v>1250</v>
      </c>
      <c r="P164">
        <v>0.69674365577917097</v>
      </c>
      <c r="Q164">
        <v>0.85462065181772395</v>
      </c>
      <c r="R164">
        <v>0.13160619708079599</v>
      </c>
      <c r="S164" s="15">
        <v>2.6227963180034401E-2</v>
      </c>
      <c r="T164">
        <v>1.71743639310114</v>
      </c>
      <c r="U164">
        <v>1.71743639310114</v>
      </c>
      <c r="V164">
        <v>1.5732336896024499</v>
      </c>
      <c r="W164">
        <v>7.18</v>
      </c>
      <c r="X164">
        <v>2.67</v>
      </c>
      <c r="Y164">
        <v>388355</v>
      </c>
      <c r="Z164">
        <v>18493</v>
      </c>
      <c r="AA164">
        <v>0.98</v>
      </c>
      <c r="AB164">
        <v>21</v>
      </c>
      <c r="AC164">
        <v>14</v>
      </c>
      <c r="AD164">
        <v>7</v>
      </c>
      <c r="AE164">
        <v>66.67</v>
      </c>
      <c r="AF164">
        <v>12</v>
      </c>
      <c r="AG164">
        <v>12</v>
      </c>
      <c r="AH164">
        <v>6</v>
      </c>
      <c r="AI164">
        <v>3</v>
      </c>
    </row>
    <row r="165" spans="1:35" x14ac:dyDescent="0.2">
      <c r="A165" s="102">
        <v>937</v>
      </c>
      <c r="B165">
        <v>4151</v>
      </c>
      <c r="C165" s="106" t="s">
        <v>1175</v>
      </c>
      <c r="D165" s="106" t="s">
        <v>1269</v>
      </c>
      <c r="E165">
        <v>2731</v>
      </c>
      <c r="F165">
        <v>2702</v>
      </c>
      <c r="G165">
        <v>400</v>
      </c>
      <c r="H165" s="106" t="s">
        <v>1247</v>
      </c>
      <c r="I165">
        <v>8697</v>
      </c>
      <c r="J165" s="106" t="s">
        <v>900</v>
      </c>
      <c r="K165" s="106" t="s">
        <v>1253</v>
      </c>
      <c r="L165">
        <v>1965</v>
      </c>
      <c r="M165">
        <v>1973</v>
      </c>
      <c r="N165">
        <v>500</v>
      </c>
      <c r="O165" s="106" t="s">
        <v>1250</v>
      </c>
      <c r="P165">
        <v>0.77814094778908405</v>
      </c>
      <c r="Q165">
        <v>0.87359627368711401</v>
      </c>
      <c r="R165" s="15">
        <v>0.44700372380460501</v>
      </c>
      <c r="S165" s="15">
        <v>3.2323304350268298E-2</v>
      </c>
      <c r="T165">
        <v>1.1142803196861499</v>
      </c>
      <c r="U165">
        <v>1.1142803196861499</v>
      </c>
      <c r="V165">
        <v>1.1234708143462</v>
      </c>
      <c r="W165">
        <v>7.45</v>
      </c>
      <c r="X165">
        <v>8.73</v>
      </c>
      <c r="Y165">
        <v>388299</v>
      </c>
      <c r="Z165">
        <v>22841</v>
      </c>
      <c r="AA165">
        <v>1.18</v>
      </c>
      <c r="AB165">
        <v>17</v>
      </c>
      <c r="AC165">
        <v>12</v>
      </c>
      <c r="AD165">
        <v>5</v>
      </c>
      <c r="AE165">
        <v>70.59</v>
      </c>
      <c r="AF165">
        <v>11</v>
      </c>
      <c r="AG165">
        <v>9</v>
      </c>
      <c r="AH165">
        <v>3</v>
      </c>
      <c r="AI165">
        <v>5</v>
      </c>
    </row>
    <row r="166" spans="1:35" x14ac:dyDescent="0.2">
      <c r="A166" s="102">
        <v>261</v>
      </c>
      <c r="B166">
        <v>6370</v>
      </c>
      <c r="C166" s="106" t="s">
        <v>1490</v>
      </c>
      <c r="D166" s="106" t="s">
        <v>1259</v>
      </c>
      <c r="E166">
        <v>3220</v>
      </c>
      <c r="F166">
        <v>3220</v>
      </c>
      <c r="G166">
        <v>300</v>
      </c>
      <c r="H166" s="106" t="s">
        <v>1247</v>
      </c>
      <c r="I166">
        <v>6479</v>
      </c>
      <c r="J166" s="106" t="s">
        <v>548</v>
      </c>
      <c r="K166" s="106" t="s">
        <v>1252</v>
      </c>
      <c r="L166">
        <v>2153</v>
      </c>
      <c r="M166">
        <v>2189</v>
      </c>
      <c r="N166">
        <v>400</v>
      </c>
      <c r="O166" s="106" t="s">
        <v>1250</v>
      </c>
      <c r="P166">
        <v>0.50327268157846605</v>
      </c>
      <c r="Q166">
        <v>0.92349372259530504</v>
      </c>
      <c r="R166" s="106">
        <v>0.29597559730429002</v>
      </c>
      <c r="S166" s="15">
        <v>3.9432657765342403E-2</v>
      </c>
      <c r="T166">
        <v>0.68774256316409799</v>
      </c>
      <c r="U166">
        <v>0.68774256316409799</v>
      </c>
      <c r="V166">
        <v>1.0395287895454</v>
      </c>
      <c r="W166">
        <v>2.1800000000000002</v>
      </c>
      <c r="X166">
        <v>9.36</v>
      </c>
      <c r="Y166">
        <v>387687</v>
      </c>
      <c r="Z166">
        <v>21538</v>
      </c>
      <c r="AA166">
        <v>1.1499999999999999</v>
      </c>
      <c r="AB166">
        <v>18</v>
      </c>
      <c r="AC166">
        <v>14</v>
      </c>
      <c r="AD166">
        <v>4</v>
      </c>
      <c r="AE166">
        <v>77.78</v>
      </c>
      <c r="AF166">
        <v>9</v>
      </c>
      <c r="AG166">
        <v>13</v>
      </c>
      <c r="AH166">
        <v>4</v>
      </c>
      <c r="AI166">
        <v>1</v>
      </c>
    </row>
    <row r="167" spans="1:35" x14ac:dyDescent="0.2">
      <c r="A167" s="102">
        <v>27</v>
      </c>
      <c r="B167">
        <v>4062</v>
      </c>
      <c r="C167" s="106" t="s">
        <v>229</v>
      </c>
      <c r="D167" s="106" t="s">
        <v>1252</v>
      </c>
      <c r="E167">
        <v>2721</v>
      </c>
      <c r="F167">
        <v>2750</v>
      </c>
      <c r="G167">
        <v>300</v>
      </c>
      <c r="H167" s="106" t="s">
        <v>1250</v>
      </c>
      <c r="I167">
        <v>8036</v>
      </c>
      <c r="J167" s="106" t="s">
        <v>1260</v>
      </c>
      <c r="K167" s="106" t="s">
        <v>1254</v>
      </c>
      <c r="L167">
        <v>8020</v>
      </c>
      <c r="M167">
        <v>8010</v>
      </c>
      <c r="N167">
        <v>100</v>
      </c>
      <c r="O167" s="106" t="s">
        <v>1247</v>
      </c>
      <c r="P167">
        <v>0.63040901922040504</v>
      </c>
      <c r="Q167">
        <v>0.962186534104439</v>
      </c>
      <c r="R167">
        <v>7.2103876077814197E-2</v>
      </c>
      <c r="S167">
        <v>6.6865339848497504E-2</v>
      </c>
      <c r="T167">
        <v>-0.30281396027827701</v>
      </c>
      <c r="U167">
        <v>0.30281396027827701</v>
      </c>
      <c r="V167">
        <v>0.46660267032027403</v>
      </c>
      <c r="W167">
        <v>-1.31</v>
      </c>
      <c r="X167">
        <v>3</v>
      </c>
      <c r="Y167">
        <v>387618</v>
      </c>
      <c r="Z167">
        <v>25841</v>
      </c>
      <c r="AA167">
        <v>1.43</v>
      </c>
      <c r="AB167">
        <v>15</v>
      </c>
      <c r="AC167">
        <v>11</v>
      </c>
      <c r="AD167">
        <v>4</v>
      </c>
      <c r="AE167">
        <v>73.33</v>
      </c>
      <c r="AF167">
        <v>11</v>
      </c>
      <c r="AG167">
        <v>7</v>
      </c>
      <c r="AH167">
        <v>3</v>
      </c>
      <c r="AI167">
        <v>5</v>
      </c>
    </row>
    <row r="168" spans="1:35" x14ac:dyDescent="0.2">
      <c r="A168" s="102">
        <v>23</v>
      </c>
      <c r="B168">
        <v>6588</v>
      </c>
      <c r="C168" s="106" t="s">
        <v>436</v>
      </c>
      <c r="D168" s="106" t="s">
        <v>1252</v>
      </c>
      <c r="E168">
        <v>4120</v>
      </c>
      <c r="F168">
        <v>4140</v>
      </c>
      <c r="G168">
        <v>200</v>
      </c>
      <c r="H168" s="106" t="s">
        <v>1250</v>
      </c>
      <c r="I168">
        <v>7729</v>
      </c>
      <c r="J168" s="106" t="s">
        <v>544</v>
      </c>
      <c r="K168" s="106" t="s">
        <v>1256</v>
      </c>
      <c r="L168">
        <v>3845</v>
      </c>
      <c r="M168">
        <v>3865</v>
      </c>
      <c r="N168">
        <v>200</v>
      </c>
      <c r="O168" s="106" t="s">
        <v>1247</v>
      </c>
      <c r="P168">
        <v>0.72217165031128305</v>
      </c>
      <c r="Q168">
        <v>0.96274181361010502</v>
      </c>
      <c r="R168">
        <v>9.1408212016765897E-2</v>
      </c>
      <c r="S168" s="15">
        <v>2.23055041886271E-2</v>
      </c>
      <c r="T168">
        <v>-0.81475282392662796</v>
      </c>
      <c r="U168">
        <v>0.81475282392662796</v>
      </c>
      <c r="V168">
        <v>0.75125146309521695</v>
      </c>
      <c r="W168">
        <v>-2.4900000000000002</v>
      </c>
      <c r="X168">
        <v>6.64</v>
      </c>
      <c r="Y168">
        <v>386360</v>
      </c>
      <c r="Z168">
        <v>42929</v>
      </c>
      <c r="AA168">
        <v>2.14</v>
      </c>
      <c r="AB168">
        <v>9</v>
      </c>
      <c r="AC168">
        <v>7</v>
      </c>
      <c r="AD168">
        <v>2</v>
      </c>
      <c r="AE168">
        <v>77.78</v>
      </c>
      <c r="AF168">
        <v>11</v>
      </c>
      <c r="AG168">
        <v>6</v>
      </c>
      <c r="AH168">
        <v>1</v>
      </c>
      <c r="AI168">
        <v>2</v>
      </c>
    </row>
    <row r="169" spans="1:35" x14ac:dyDescent="0.2">
      <c r="A169" s="102">
        <v>1073</v>
      </c>
      <c r="B169">
        <v>7453</v>
      </c>
      <c r="C169" s="106" t="s">
        <v>51</v>
      </c>
      <c r="D169" s="106" t="s">
        <v>1272</v>
      </c>
      <c r="E169">
        <v>1740</v>
      </c>
      <c r="F169">
        <v>1726</v>
      </c>
      <c r="G169">
        <v>600</v>
      </c>
      <c r="H169" s="106" t="s">
        <v>1250</v>
      </c>
      <c r="I169">
        <v>7762</v>
      </c>
      <c r="J169" s="106" t="s">
        <v>1454</v>
      </c>
      <c r="K169" s="106" t="s">
        <v>1256</v>
      </c>
      <c r="L169">
        <v>484</v>
      </c>
      <c r="M169">
        <v>480</v>
      </c>
      <c r="N169">
        <v>2200</v>
      </c>
      <c r="O169" s="106" t="s">
        <v>1247</v>
      </c>
      <c r="P169">
        <v>0.89746394856405998</v>
      </c>
      <c r="Q169">
        <v>0.86276261099515394</v>
      </c>
      <c r="R169" s="106">
        <v>0.23474867184453699</v>
      </c>
      <c r="S169">
        <v>4.92796833002812E-2</v>
      </c>
      <c r="T169">
        <v>-1.0596742916029001</v>
      </c>
      <c r="U169">
        <v>1.0596742916029001</v>
      </c>
      <c r="V169">
        <v>1.1538647274151199</v>
      </c>
      <c r="W169">
        <v>-9.43</v>
      </c>
      <c r="X169">
        <v>1.97</v>
      </c>
      <c r="Y169">
        <v>386292</v>
      </c>
      <c r="Z169">
        <v>20331</v>
      </c>
      <c r="AA169">
        <v>0.9</v>
      </c>
      <c r="AB169">
        <v>19</v>
      </c>
      <c r="AC169">
        <v>12</v>
      </c>
      <c r="AD169">
        <v>7</v>
      </c>
      <c r="AE169">
        <v>63.16</v>
      </c>
      <c r="AF169">
        <v>12</v>
      </c>
      <c r="AG169">
        <v>8</v>
      </c>
      <c r="AH169">
        <v>5</v>
      </c>
      <c r="AI169">
        <v>6</v>
      </c>
    </row>
    <row r="170" spans="1:35" x14ac:dyDescent="0.2">
      <c r="A170" s="102">
        <v>1271</v>
      </c>
      <c r="B170">
        <v>6856</v>
      </c>
      <c r="C170" s="106" t="s">
        <v>231</v>
      </c>
      <c r="D170" s="106" t="s">
        <v>1252</v>
      </c>
      <c r="E170">
        <v>6800</v>
      </c>
      <c r="F170">
        <v>6660</v>
      </c>
      <c r="G170">
        <v>100</v>
      </c>
      <c r="H170" s="106" t="s">
        <v>1250</v>
      </c>
      <c r="I170">
        <v>9303</v>
      </c>
      <c r="J170" s="106" t="s">
        <v>1654</v>
      </c>
      <c r="K170" s="106" t="s">
        <v>1677</v>
      </c>
      <c r="L170">
        <v>1435</v>
      </c>
      <c r="M170">
        <v>1433</v>
      </c>
      <c r="N170">
        <v>500</v>
      </c>
      <c r="O170" s="106" t="s">
        <v>1247</v>
      </c>
      <c r="P170">
        <v>0.66620544752475797</v>
      </c>
      <c r="Q170">
        <v>0.84996941795006697</v>
      </c>
      <c r="R170" s="106">
        <v>0.20501646111799501</v>
      </c>
      <c r="S170" s="106">
        <v>5.6010749581944703E-4</v>
      </c>
      <c r="T170">
        <v>-2.0258527379046298</v>
      </c>
      <c r="U170">
        <v>2.0258527379046298</v>
      </c>
      <c r="V170">
        <v>1.24205709378331</v>
      </c>
      <c r="W170">
        <v>-5.25</v>
      </c>
      <c r="X170">
        <v>7.58</v>
      </c>
      <c r="Y170">
        <v>386085</v>
      </c>
      <c r="Z170">
        <v>17549</v>
      </c>
      <c r="AA170">
        <v>1.02</v>
      </c>
      <c r="AB170">
        <v>22</v>
      </c>
      <c r="AC170">
        <v>15</v>
      </c>
      <c r="AD170">
        <v>7</v>
      </c>
      <c r="AE170">
        <v>68.180000000000007</v>
      </c>
      <c r="AF170">
        <v>11</v>
      </c>
      <c r="AG170">
        <v>12</v>
      </c>
      <c r="AH170">
        <v>5</v>
      </c>
      <c r="AI170">
        <v>5</v>
      </c>
    </row>
    <row r="171" spans="1:35" x14ac:dyDescent="0.2">
      <c r="A171" s="102">
        <v>1914</v>
      </c>
      <c r="B171">
        <v>6752</v>
      </c>
      <c r="C171" s="106" t="s">
        <v>52</v>
      </c>
      <c r="D171" s="106" t="s">
        <v>1252</v>
      </c>
      <c r="E171">
        <v>1188</v>
      </c>
      <c r="F171">
        <v>1195</v>
      </c>
      <c r="G171">
        <v>600</v>
      </c>
      <c r="H171" s="106" t="s">
        <v>1247</v>
      </c>
      <c r="I171">
        <v>8113</v>
      </c>
      <c r="J171" s="106" t="s">
        <v>1601</v>
      </c>
      <c r="K171" s="106" t="s">
        <v>1271</v>
      </c>
      <c r="L171">
        <v>3941</v>
      </c>
      <c r="M171">
        <v>3855</v>
      </c>
      <c r="N171">
        <v>200</v>
      </c>
      <c r="O171" s="106" t="s">
        <v>1250</v>
      </c>
      <c r="P171">
        <v>0.589285859402507</v>
      </c>
      <c r="Q171">
        <v>0.80308516801802299</v>
      </c>
      <c r="R171">
        <v>0.35183550323422402</v>
      </c>
      <c r="S171" s="15">
        <v>4.0136253961322102E-2</v>
      </c>
      <c r="T171">
        <v>1.0378761184674601</v>
      </c>
      <c r="U171">
        <v>1.0378761184674601</v>
      </c>
      <c r="V171">
        <v>0.55439764213585296</v>
      </c>
      <c r="W171">
        <v>5.64</v>
      </c>
      <c r="X171">
        <v>7</v>
      </c>
      <c r="Y171">
        <v>384643</v>
      </c>
      <c r="Z171">
        <v>16027</v>
      </c>
      <c r="AA171">
        <v>0.85</v>
      </c>
      <c r="AB171">
        <v>24</v>
      </c>
      <c r="AC171">
        <v>16</v>
      </c>
      <c r="AD171">
        <v>8</v>
      </c>
      <c r="AE171">
        <v>66.67</v>
      </c>
      <c r="AF171">
        <v>11</v>
      </c>
      <c r="AG171">
        <v>14</v>
      </c>
      <c r="AH171">
        <v>6</v>
      </c>
      <c r="AI171">
        <v>4</v>
      </c>
    </row>
    <row r="172" spans="1:35" x14ac:dyDescent="0.2">
      <c r="A172" s="102">
        <v>1892</v>
      </c>
      <c r="B172">
        <v>3087</v>
      </c>
      <c r="C172" s="106" t="s">
        <v>1519</v>
      </c>
      <c r="D172" s="106" t="s">
        <v>1272</v>
      </c>
      <c r="E172">
        <v>2084</v>
      </c>
      <c r="F172">
        <v>2077</v>
      </c>
      <c r="G172">
        <v>500</v>
      </c>
      <c r="H172" s="106" t="s">
        <v>1247</v>
      </c>
      <c r="I172">
        <v>5110</v>
      </c>
      <c r="J172" s="106" t="s">
        <v>1104</v>
      </c>
      <c r="K172" s="106" t="s">
        <v>1376</v>
      </c>
      <c r="L172">
        <v>1241</v>
      </c>
      <c r="M172">
        <v>1258</v>
      </c>
      <c r="N172">
        <v>800</v>
      </c>
      <c r="O172" s="106" t="s">
        <v>1250</v>
      </c>
      <c r="P172">
        <v>0.91383542439728904</v>
      </c>
      <c r="Q172">
        <v>0.80432269021096203</v>
      </c>
      <c r="R172">
        <v>0.468737608258322</v>
      </c>
      <c r="S172">
        <v>5.6523882817866196E-3</v>
      </c>
      <c r="T172">
        <v>0.46355548912050598</v>
      </c>
      <c r="U172">
        <v>0.46355548912050598</v>
      </c>
      <c r="V172">
        <v>0.793555250529143</v>
      </c>
      <c r="W172">
        <v>1.99</v>
      </c>
      <c r="X172">
        <v>3.09</v>
      </c>
      <c r="Y172">
        <v>383682</v>
      </c>
      <c r="Z172">
        <v>18271</v>
      </c>
      <c r="AA172">
        <v>0.89</v>
      </c>
      <c r="AB172">
        <v>21</v>
      </c>
      <c r="AC172">
        <v>16</v>
      </c>
      <c r="AD172">
        <v>5</v>
      </c>
      <c r="AE172">
        <v>76.19</v>
      </c>
      <c r="AF172">
        <v>15</v>
      </c>
      <c r="AG172">
        <v>9</v>
      </c>
      <c r="AH172">
        <v>4</v>
      </c>
      <c r="AI172">
        <v>8</v>
      </c>
    </row>
    <row r="173" spans="1:35" x14ac:dyDescent="0.2">
      <c r="A173" s="102">
        <v>1334</v>
      </c>
      <c r="B173">
        <v>4208</v>
      </c>
      <c r="C173" s="106" t="s">
        <v>1440</v>
      </c>
      <c r="D173" s="106" t="s">
        <v>1271</v>
      </c>
      <c r="E173">
        <v>2170</v>
      </c>
      <c r="F173">
        <v>2169</v>
      </c>
      <c r="G173">
        <v>500</v>
      </c>
      <c r="H173" s="106" t="s">
        <v>1250</v>
      </c>
      <c r="I173">
        <v>9513</v>
      </c>
      <c r="J173" s="106" t="s">
        <v>1458</v>
      </c>
      <c r="K173" s="106" t="s">
        <v>1305</v>
      </c>
      <c r="L173">
        <v>2529</v>
      </c>
      <c r="M173">
        <v>2533</v>
      </c>
      <c r="N173">
        <v>400</v>
      </c>
      <c r="O173" s="106" t="s">
        <v>1247</v>
      </c>
      <c r="P173">
        <v>0.86845724771577204</v>
      </c>
      <c r="Q173">
        <v>0.84515560062483597</v>
      </c>
      <c r="R173">
        <v>0.17286057788886999</v>
      </c>
      <c r="S173">
        <v>2.4306534960960701E-2</v>
      </c>
      <c r="T173">
        <v>-2.2062560828217199</v>
      </c>
      <c r="U173">
        <v>2.2062560828217199</v>
      </c>
      <c r="V173">
        <v>2.2024948550741601</v>
      </c>
      <c r="W173">
        <v>-4.43</v>
      </c>
      <c r="X173">
        <v>7.04</v>
      </c>
      <c r="Y173">
        <v>381817</v>
      </c>
      <c r="Z173">
        <v>29371</v>
      </c>
      <c r="AA173">
        <v>1.41</v>
      </c>
      <c r="AB173">
        <v>13</v>
      </c>
      <c r="AC173">
        <v>8</v>
      </c>
      <c r="AD173">
        <v>5</v>
      </c>
      <c r="AE173">
        <v>61.54</v>
      </c>
      <c r="AF173">
        <v>11</v>
      </c>
      <c r="AG173">
        <v>8</v>
      </c>
      <c r="AH173">
        <v>2</v>
      </c>
      <c r="AI173">
        <v>3</v>
      </c>
    </row>
    <row r="174" spans="1:35" x14ac:dyDescent="0.2">
      <c r="A174" s="102">
        <v>1279</v>
      </c>
      <c r="B174">
        <v>2001</v>
      </c>
      <c r="C174" s="106" t="s">
        <v>1167</v>
      </c>
      <c r="D174" s="106" t="s">
        <v>1274</v>
      </c>
      <c r="E174">
        <v>1638</v>
      </c>
      <c r="F174">
        <v>1644</v>
      </c>
      <c r="G174">
        <v>600</v>
      </c>
      <c r="H174" s="106" t="s">
        <v>1247</v>
      </c>
      <c r="I174">
        <v>5301</v>
      </c>
      <c r="J174" s="106" t="s">
        <v>701</v>
      </c>
      <c r="K174" s="106" t="s">
        <v>1246</v>
      </c>
      <c r="L174">
        <v>1020</v>
      </c>
      <c r="M174">
        <v>1016</v>
      </c>
      <c r="N174">
        <v>1000</v>
      </c>
      <c r="O174" s="106" t="s">
        <v>1250</v>
      </c>
      <c r="P174">
        <v>0.76432859078068305</v>
      </c>
      <c r="Q174">
        <v>0.84936410441688903</v>
      </c>
      <c r="R174">
        <v>7.8020303407097896E-2</v>
      </c>
      <c r="S174" s="106">
        <v>9.6858630145562605E-2</v>
      </c>
      <c r="T174">
        <v>0.33220036589679502</v>
      </c>
      <c r="U174">
        <v>0.33220036589679502</v>
      </c>
      <c r="V174">
        <v>0.438990201241377</v>
      </c>
      <c r="W174">
        <v>1.01</v>
      </c>
      <c r="X174">
        <v>3</v>
      </c>
      <c r="Y174">
        <v>381635</v>
      </c>
      <c r="Z174">
        <v>16593</v>
      </c>
      <c r="AA174">
        <v>0.72</v>
      </c>
      <c r="AB174">
        <v>23</v>
      </c>
      <c r="AC174">
        <v>13</v>
      </c>
      <c r="AD174">
        <v>10</v>
      </c>
      <c r="AE174">
        <v>56.52</v>
      </c>
      <c r="AF174">
        <v>9</v>
      </c>
      <c r="AG174">
        <v>13</v>
      </c>
      <c r="AH174">
        <v>9</v>
      </c>
      <c r="AI174">
        <v>1</v>
      </c>
    </row>
    <row r="175" spans="1:35" x14ac:dyDescent="0.2">
      <c r="A175" s="102">
        <v>91</v>
      </c>
      <c r="B175">
        <v>8425</v>
      </c>
      <c r="C175" s="106" t="s">
        <v>1426</v>
      </c>
      <c r="D175" s="106" t="s">
        <v>1253</v>
      </c>
      <c r="E175">
        <v>3215</v>
      </c>
      <c r="F175">
        <v>3230</v>
      </c>
      <c r="G175">
        <v>300</v>
      </c>
      <c r="H175" s="106" t="s">
        <v>1247</v>
      </c>
      <c r="I175">
        <v>9934</v>
      </c>
      <c r="J175" s="106" t="s">
        <v>1445</v>
      </c>
      <c r="K175" s="106" t="s">
        <v>1254</v>
      </c>
      <c r="L175">
        <v>2619</v>
      </c>
      <c r="M175">
        <v>2621</v>
      </c>
      <c r="N175">
        <v>400</v>
      </c>
      <c r="O175" s="106" t="s">
        <v>1250</v>
      </c>
      <c r="P175">
        <v>0.68393636283861203</v>
      </c>
      <c r="Q175">
        <v>0.94655043894249302</v>
      </c>
      <c r="R175">
        <v>0.279258779510691</v>
      </c>
      <c r="S175" s="106">
        <v>2.45181005115086E-2</v>
      </c>
      <c r="T175">
        <v>0.16934940588911501</v>
      </c>
      <c r="U175">
        <v>0.16934940588911501</v>
      </c>
      <c r="V175">
        <v>0.13222158539696199</v>
      </c>
      <c r="W175">
        <v>0.33</v>
      </c>
      <c r="X175">
        <v>8.19</v>
      </c>
      <c r="Y175">
        <v>378946</v>
      </c>
      <c r="Z175">
        <v>21053</v>
      </c>
      <c r="AA175">
        <v>1.06</v>
      </c>
      <c r="AB175">
        <v>18</v>
      </c>
      <c r="AC175">
        <v>15</v>
      </c>
      <c r="AD175">
        <v>3</v>
      </c>
      <c r="AE175">
        <v>83.33</v>
      </c>
      <c r="AF175">
        <v>13</v>
      </c>
      <c r="AG175">
        <v>7</v>
      </c>
      <c r="AH175">
        <v>2</v>
      </c>
      <c r="AI175">
        <v>9</v>
      </c>
    </row>
    <row r="176" spans="1:35" x14ac:dyDescent="0.2">
      <c r="A176" s="102">
        <v>1850</v>
      </c>
      <c r="B176">
        <v>4559</v>
      </c>
      <c r="C176" s="106" t="s">
        <v>1330</v>
      </c>
      <c r="D176" s="106" t="s">
        <v>1269</v>
      </c>
      <c r="E176">
        <v>1950</v>
      </c>
      <c r="F176">
        <v>1952</v>
      </c>
      <c r="G176">
        <v>500</v>
      </c>
      <c r="H176" s="106" t="s">
        <v>1247</v>
      </c>
      <c r="I176">
        <v>9928</v>
      </c>
      <c r="J176" s="106" t="s">
        <v>1061</v>
      </c>
      <c r="K176" s="106" t="s">
        <v>1249</v>
      </c>
      <c r="L176">
        <v>2650</v>
      </c>
      <c r="M176">
        <v>2655</v>
      </c>
      <c r="N176">
        <v>400</v>
      </c>
      <c r="O176" s="106" t="s">
        <v>1250</v>
      </c>
      <c r="P176">
        <v>0.67331437759930801</v>
      </c>
      <c r="Q176">
        <v>0.80782766041236198</v>
      </c>
      <c r="R176" s="15">
        <v>0.29544390201499299</v>
      </c>
      <c r="S176">
        <v>2.2410317213008301E-2</v>
      </c>
      <c r="T176">
        <v>1.68755359491386</v>
      </c>
      <c r="U176">
        <v>1.68755359491386</v>
      </c>
      <c r="V176">
        <v>1.73245956168368</v>
      </c>
      <c r="W176">
        <v>10.050000000000001</v>
      </c>
      <c r="X176">
        <v>8.1</v>
      </c>
      <c r="Y176">
        <v>378203</v>
      </c>
      <c r="Z176">
        <v>22247</v>
      </c>
      <c r="AA176">
        <v>1.1200000000000001</v>
      </c>
      <c r="AB176">
        <v>17</v>
      </c>
      <c r="AC176">
        <v>11</v>
      </c>
      <c r="AD176">
        <v>6</v>
      </c>
      <c r="AE176">
        <v>64.709999999999994</v>
      </c>
      <c r="AF176">
        <v>9</v>
      </c>
      <c r="AG176">
        <v>10</v>
      </c>
      <c r="AH176">
        <v>5</v>
      </c>
      <c r="AI176">
        <v>2</v>
      </c>
    </row>
    <row r="177" spans="1:35" x14ac:dyDescent="0.2">
      <c r="A177" s="102">
        <v>1098</v>
      </c>
      <c r="B177">
        <v>6361</v>
      </c>
      <c r="C177" s="106" t="s">
        <v>743</v>
      </c>
      <c r="D177" s="106" t="s">
        <v>1259</v>
      </c>
      <c r="E177">
        <v>2859</v>
      </c>
      <c r="F177">
        <v>2855</v>
      </c>
      <c r="G177">
        <v>300</v>
      </c>
      <c r="H177" s="106" t="s">
        <v>1250</v>
      </c>
      <c r="I177">
        <v>7186</v>
      </c>
      <c r="J177" s="106" t="s">
        <v>543</v>
      </c>
      <c r="K177" s="106" t="s">
        <v>1303</v>
      </c>
      <c r="L177">
        <v>419</v>
      </c>
      <c r="M177">
        <v>420</v>
      </c>
      <c r="N177">
        <v>2000</v>
      </c>
      <c r="O177" s="106" t="s">
        <v>1247</v>
      </c>
      <c r="P177">
        <v>0.71847734772286498</v>
      </c>
      <c r="Q177">
        <v>0.86074972849007103</v>
      </c>
      <c r="R177" s="15">
        <v>4.1121377398204199E-2</v>
      </c>
      <c r="S177">
        <v>3.7602470708469997E-2</v>
      </c>
      <c r="T177">
        <v>-2.22716563837422</v>
      </c>
      <c r="U177">
        <v>2.22716563837422</v>
      </c>
      <c r="V177">
        <v>2.5518723175282201</v>
      </c>
      <c r="W177">
        <v>-9.06</v>
      </c>
      <c r="X177">
        <v>1.93</v>
      </c>
      <c r="Y177">
        <v>377339</v>
      </c>
      <c r="Z177">
        <v>23584</v>
      </c>
      <c r="AA177">
        <v>1.23</v>
      </c>
      <c r="AB177">
        <v>16</v>
      </c>
      <c r="AC177">
        <v>11</v>
      </c>
      <c r="AD177">
        <v>5</v>
      </c>
      <c r="AE177">
        <v>68.75</v>
      </c>
      <c r="AF177">
        <v>12</v>
      </c>
      <c r="AG177">
        <v>7</v>
      </c>
      <c r="AH177">
        <v>2</v>
      </c>
      <c r="AI177">
        <v>7</v>
      </c>
    </row>
    <row r="178" spans="1:35" x14ac:dyDescent="0.2">
      <c r="A178" s="102">
        <v>25</v>
      </c>
      <c r="B178">
        <v>2379</v>
      </c>
      <c r="C178" s="106" t="s">
        <v>468</v>
      </c>
      <c r="D178" s="106" t="s">
        <v>1261</v>
      </c>
      <c r="E178">
        <v>3230</v>
      </c>
      <c r="F178">
        <v>3055</v>
      </c>
      <c r="G178">
        <v>200</v>
      </c>
      <c r="H178" s="106" t="s">
        <v>1250</v>
      </c>
      <c r="I178">
        <v>6920</v>
      </c>
      <c r="J178" s="106" t="s">
        <v>1251</v>
      </c>
      <c r="K178" s="106" t="s">
        <v>1252</v>
      </c>
      <c r="L178">
        <v>5570</v>
      </c>
      <c r="M178">
        <v>5520</v>
      </c>
      <c r="N178">
        <v>100</v>
      </c>
      <c r="O178" s="106" t="s">
        <v>1247</v>
      </c>
      <c r="P178">
        <v>0.69179170073465401</v>
      </c>
      <c r="Q178">
        <v>0.96227468128080995</v>
      </c>
      <c r="R178" s="106">
        <v>0.21532556172744799</v>
      </c>
      <c r="S178" s="106">
        <v>7.6027170462481905E-2</v>
      </c>
      <c r="T178">
        <v>-1.4742913029293101</v>
      </c>
      <c r="U178">
        <v>1.4742913029293101</v>
      </c>
      <c r="V178">
        <v>1.1598956462888299</v>
      </c>
      <c r="W178">
        <v>-16.46</v>
      </c>
      <c r="X178">
        <v>10.69</v>
      </c>
      <c r="Y178">
        <v>377256</v>
      </c>
      <c r="Z178">
        <v>22192</v>
      </c>
      <c r="AA178">
        <v>1.27</v>
      </c>
      <c r="AB178">
        <v>17</v>
      </c>
      <c r="AC178">
        <v>11</v>
      </c>
      <c r="AD178">
        <v>6</v>
      </c>
      <c r="AE178">
        <v>64.709999999999994</v>
      </c>
      <c r="AF178">
        <v>8</v>
      </c>
      <c r="AG178">
        <v>10</v>
      </c>
      <c r="AH178">
        <v>5</v>
      </c>
      <c r="AI178">
        <v>2</v>
      </c>
    </row>
    <row r="179" spans="1:35" x14ac:dyDescent="0.2">
      <c r="A179" s="102">
        <v>462</v>
      </c>
      <c r="B179">
        <v>4540</v>
      </c>
      <c r="C179" s="106" t="s">
        <v>1679</v>
      </c>
      <c r="D179" s="106" t="s">
        <v>1269</v>
      </c>
      <c r="E179">
        <v>2796</v>
      </c>
      <c r="F179">
        <v>2806</v>
      </c>
      <c r="G179">
        <v>300</v>
      </c>
      <c r="H179" s="106" t="s">
        <v>1247</v>
      </c>
      <c r="I179">
        <v>7189</v>
      </c>
      <c r="J179" s="106" t="s">
        <v>42</v>
      </c>
      <c r="K179" s="106" t="s">
        <v>1303</v>
      </c>
      <c r="L179">
        <v>681</v>
      </c>
      <c r="M179">
        <v>679</v>
      </c>
      <c r="N179">
        <v>1200</v>
      </c>
      <c r="O179" s="106" t="s">
        <v>1250</v>
      </c>
      <c r="P179">
        <v>0.886708457574236</v>
      </c>
      <c r="Q179">
        <v>0.90697936759273301</v>
      </c>
      <c r="R179" s="15">
        <v>8.7935696270547897E-2</v>
      </c>
      <c r="S179">
        <v>1.55017502580893E-4</v>
      </c>
      <c r="T179">
        <v>1.21390923850452</v>
      </c>
      <c r="U179">
        <v>1.21390923850452</v>
      </c>
      <c r="V179">
        <v>1.13996950140582</v>
      </c>
      <c r="W179">
        <v>6.17</v>
      </c>
      <c r="X179">
        <v>3.21</v>
      </c>
      <c r="Y179">
        <v>377092</v>
      </c>
      <c r="Z179">
        <v>22182</v>
      </c>
      <c r="AA179">
        <v>1.1200000000000001</v>
      </c>
      <c r="AB179">
        <v>17</v>
      </c>
      <c r="AC179">
        <v>9</v>
      </c>
      <c r="AD179">
        <v>8</v>
      </c>
      <c r="AE179">
        <v>52.94</v>
      </c>
      <c r="AF179">
        <v>11</v>
      </c>
      <c r="AG179">
        <v>7</v>
      </c>
      <c r="AH179">
        <v>3</v>
      </c>
      <c r="AI179">
        <v>7</v>
      </c>
    </row>
    <row r="180" spans="1:35" x14ac:dyDescent="0.2">
      <c r="A180" s="102">
        <v>1640</v>
      </c>
      <c r="B180">
        <v>1963</v>
      </c>
      <c r="C180" s="106" t="s">
        <v>1496</v>
      </c>
      <c r="D180" s="106" t="s">
        <v>1257</v>
      </c>
      <c r="E180">
        <v>1541</v>
      </c>
      <c r="F180">
        <v>1566</v>
      </c>
      <c r="G180">
        <v>700</v>
      </c>
      <c r="H180" s="106" t="s">
        <v>1247</v>
      </c>
      <c r="I180">
        <v>3048</v>
      </c>
      <c r="J180" s="106" t="s">
        <v>1564</v>
      </c>
      <c r="K180" s="106" t="s">
        <v>1272</v>
      </c>
      <c r="L180">
        <v>1078</v>
      </c>
      <c r="M180">
        <v>1072</v>
      </c>
      <c r="N180">
        <v>1000</v>
      </c>
      <c r="O180" s="106" t="s">
        <v>1250</v>
      </c>
      <c r="P180">
        <v>0.64730745318435801</v>
      </c>
      <c r="Q180">
        <v>0.82422127447561899</v>
      </c>
      <c r="R180" s="15">
        <v>0.44765887929798398</v>
      </c>
      <c r="S180" s="106">
        <v>9.4211839167678696E-4</v>
      </c>
      <c r="T180">
        <v>2.14617580688207</v>
      </c>
      <c r="U180">
        <v>2.14617580688207</v>
      </c>
      <c r="V180">
        <v>1.7423308742588599</v>
      </c>
      <c r="W180">
        <v>7.4</v>
      </c>
      <c r="X180">
        <v>2.21</v>
      </c>
      <c r="Y180">
        <v>376704</v>
      </c>
      <c r="Z180">
        <v>20928</v>
      </c>
      <c r="AA180">
        <v>1.04</v>
      </c>
      <c r="AB180">
        <v>18</v>
      </c>
      <c r="AC180">
        <v>13</v>
      </c>
      <c r="AD180">
        <v>5</v>
      </c>
      <c r="AE180">
        <v>72.22</v>
      </c>
      <c r="AF180">
        <v>11</v>
      </c>
      <c r="AG180">
        <v>11</v>
      </c>
      <c r="AH180">
        <v>4</v>
      </c>
      <c r="AI180">
        <v>3</v>
      </c>
    </row>
    <row r="181" spans="1:35" x14ac:dyDescent="0.2">
      <c r="A181" s="102">
        <v>1285</v>
      </c>
      <c r="B181">
        <v>6361</v>
      </c>
      <c r="C181" s="106" t="s">
        <v>743</v>
      </c>
      <c r="D181" s="106" t="s">
        <v>1259</v>
      </c>
      <c r="E181">
        <v>2859</v>
      </c>
      <c r="F181">
        <v>2855</v>
      </c>
      <c r="G181">
        <v>300</v>
      </c>
      <c r="H181" s="106" t="s">
        <v>1250</v>
      </c>
      <c r="I181">
        <v>7259</v>
      </c>
      <c r="J181" s="106" t="s">
        <v>25</v>
      </c>
      <c r="K181" s="106" t="s">
        <v>1264</v>
      </c>
      <c r="L181">
        <v>3930</v>
      </c>
      <c r="M181">
        <v>3940</v>
      </c>
      <c r="N181">
        <v>200</v>
      </c>
      <c r="O181" s="106" t="s">
        <v>1247</v>
      </c>
      <c r="P181">
        <v>0.52193208949923697</v>
      </c>
      <c r="Q181">
        <v>0.84862536205639405</v>
      </c>
      <c r="R181">
        <v>5.5198218424204401E-3</v>
      </c>
      <c r="S181" s="106">
        <v>4.0900892027490596E-3</v>
      </c>
      <c r="T181">
        <v>-1.9869351130016799</v>
      </c>
      <c r="U181">
        <v>1.9869351130016799</v>
      </c>
      <c r="V181">
        <v>2.0708233696413298</v>
      </c>
      <c r="W181">
        <v>-12.33</v>
      </c>
      <c r="X181">
        <v>8.69</v>
      </c>
      <c r="Y181">
        <v>374542</v>
      </c>
      <c r="Z181">
        <v>62424</v>
      </c>
      <c r="AA181">
        <v>3.28</v>
      </c>
      <c r="AB181">
        <v>6</v>
      </c>
      <c r="AC181">
        <v>6</v>
      </c>
      <c r="AD181">
        <v>0</v>
      </c>
      <c r="AE181">
        <v>100</v>
      </c>
      <c r="AF181">
        <v>11</v>
      </c>
      <c r="AG181">
        <v>5</v>
      </c>
      <c r="AH181">
        <v>0</v>
      </c>
      <c r="AI181">
        <v>1</v>
      </c>
    </row>
    <row r="182" spans="1:35" x14ac:dyDescent="0.2">
      <c r="A182" s="102">
        <v>1166</v>
      </c>
      <c r="B182">
        <v>2212</v>
      </c>
      <c r="C182" s="106" t="s">
        <v>583</v>
      </c>
      <c r="D182" s="106" t="s">
        <v>1274</v>
      </c>
      <c r="E182">
        <v>2007</v>
      </c>
      <c r="F182">
        <v>2016</v>
      </c>
      <c r="G182">
        <v>500</v>
      </c>
      <c r="H182" s="106" t="s">
        <v>1250</v>
      </c>
      <c r="I182">
        <v>3774</v>
      </c>
      <c r="J182" s="106" t="s">
        <v>657</v>
      </c>
      <c r="K182" s="106" t="s">
        <v>1249</v>
      </c>
      <c r="L182">
        <v>3300</v>
      </c>
      <c r="M182">
        <v>3370</v>
      </c>
      <c r="N182">
        <v>300</v>
      </c>
      <c r="O182" s="106" t="s">
        <v>1247</v>
      </c>
      <c r="P182">
        <v>0.57107264152427895</v>
      </c>
      <c r="Q182">
        <v>0.85649134539571503</v>
      </c>
      <c r="R182" s="106">
        <v>0.39370278843082201</v>
      </c>
      <c r="S182" s="15">
        <v>2.29137263370176E-2</v>
      </c>
      <c r="T182">
        <v>-1.9053113080994799</v>
      </c>
      <c r="U182">
        <v>1.9053113080994799</v>
      </c>
      <c r="V182">
        <v>1.93190288930453</v>
      </c>
      <c r="W182">
        <v>-17.21</v>
      </c>
      <c r="X182">
        <v>0.3</v>
      </c>
      <c r="Y182">
        <v>374457</v>
      </c>
      <c r="Z182">
        <v>23404</v>
      </c>
      <c r="AA182">
        <v>1.18</v>
      </c>
      <c r="AB182">
        <v>16</v>
      </c>
      <c r="AC182">
        <v>12</v>
      </c>
      <c r="AD182">
        <v>4</v>
      </c>
      <c r="AE182">
        <v>75</v>
      </c>
      <c r="AF182">
        <v>12</v>
      </c>
      <c r="AG182">
        <v>10</v>
      </c>
      <c r="AH182">
        <v>2</v>
      </c>
      <c r="AI182">
        <v>4</v>
      </c>
    </row>
    <row r="183" spans="1:35" x14ac:dyDescent="0.2">
      <c r="A183" s="102">
        <v>746</v>
      </c>
      <c r="B183">
        <v>2875</v>
      </c>
      <c r="C183" s="106" t="s">
        <v>606</v>
      </c>
      <c r="D183" s="106" t="s">
        <v>1274</v>
      </c>
      <c r="E183">
        <v>4510</v>
      </c>
      <c r="F183">
        <v>4535</v>
      </c>
      <c r="G183">
        <v>200</v>
      </c>
      <c r="H183" s="106" t="s">
        <v>1247</v>
      </c>
      <c r="I183">
        <v>4849</v>
      </c>
      <c r="J183" s="106" t="s">
        <v>546</v>
      </c>
      <c r="K183" s="106" t="s">
        <v>1261</v>
      </c>
      <c r="L183">
        <v>3460</v>
      </c>
      <c r="M183">
        <v>3435</v>
      </c>
      <c r="N183">
        <v>300</v>
      </c>
      <c r="O183" s="106" t="s">
        <v>1250</v>
      </c>
      <c r="P183">
        <v>0.59433033198802598</v>
      </c>
      <c r="Q183">
        <v>0.88815722300586697</v>
      </c>
      <c r="R183">
        <v>0.33278950517644801</v>
      </c>
      <c r="S183">
        <v>7.1967996407141296E-4</v>
      </c>
      <c r="T183">
        <v>3.41947338756504</v>
      </c>
      <c r="U183">
        <v>3.41947338756504</v>
      </c>
      <c r="V183">
        <v>3.6249510773712901</v>
      </c>
      <c r="W183">
        <v>25.58</v>
      </c>
      <c r="X183">
        <v>13.62</v>
      </c>
      <c r="Y183">
        <v>373776</v>
      </c>
      <c r="Z183">
        <v>31148</v>
      </c>
      <c r="AA183">
        <v>1.77</v>
      </c>
      <c r="AB183">
        <v>12</v>
      </c>
      <c r="AC183">
        <v>8</v>
      </c>
      <c r="AD183">
        <v>4</v>
      </c>
      <c r="AE183">
        <v>66.67</v>
      </c>
      <c r="AF183">
        <v>8</v>
      </c>
      <c r="AG183">
        <v>7</v>
      </c>
      <c r="AH183">
        <v>2</v>
      </c>
      <c r="AI183">
        <v>3</v>
      </c>
    </row>
    <row r="184" spans="1:35" x14ac:dyDescent="0.2">
      <c r="A184" s="102">
        <v>1368</v>
      </c>
      <c r="B184">
        <v>3861</v>
      </c>
      <c r="C184" s="106" t="s">
        <v>35</v>
      </c>
      <c r="D184" s="106" t="s">
        <v>1463</v>
      </c>
      <c r="E184">
        <v>587</v>
      </c>
      <c r="F184">
        <v>567</v>
      </c>
      <c r="G184">
        <v>1400</v>
      </c>
      <c r="H184" s="106" t="s">
        <v>1250</v>
      </c>
      <c r="I184">
        <v>7259</v>
      </c>
      <c r="J184" s="106" t="s">
        <v>25</v>
      </c>
      <c r="K184" s="106" t="s">
        <v>1264</v>
      </c>
      <c r="L184">
        <v>3930</v>
      </c>
      <c r="M184">
        <v>3940</v>
      </c>
      <c r="N184">
        <v>200</v>
      </c>
      <c r="O184" s="106" t="s">
        <v>1247</v>
      </c>
      <c r="P184">
        <v>0.75338891114656104</v>
      </c>
      <c r="Q184">
        <v>0.84337786586575503</v>
      </c>
      <c r="R184" s="106">
        <v>6.6015048069167706E-2</v>
      </c>
      <c r="S184" s="15">
        <v>6.7676274332722594E-2</v>
      </c>
      <c r="T184">
        <v>-0.92938887820117</v>
      </c>
      <c r="U184">
        <v>0.92938887820117</v>
      </c>
      <c r="V184">
        <v>0.52206231172698303</v>
      </c>
      <c r="W184">
        <v>-3.97</v>
      </c>
      <c r="X184">
        <v>0.74</v>
      </c>
      <c r="Y184">
        <v>373277</v>
      </c>
      <c r="Z184">
        <v>16229</v>
      </c>
      <c r="AA184">
        <v>0.96</v>
      </c>
      <c r="AB184">
        <v>23</v>
      </c>
      <c r="AC184">
        <v>15</v>
      </c>
      <c r="AD184">
        <v>8</v>
      </c>
      <c r="AE184">
        <v>65.22</v>
      </c>
      <c r="AF184">
        <v>12</v>
      </c>
      <c r="AG184">
        <v>8</v>
      </c>
      <c r="AH184">
        <v>4</v>
      </c>
      <c r="AI184">
        <v>11</v>
      </c>
    </row>
    <row r="185" spans="1:35" x14ac:dyDescent="0.2">
      <c r="A185" s="102">
        <v>642</v>
      </c>
      <c r="B185">
        <v>3076</v>
      </c>
      <c r="C185" s="106" t="s">
        <v>1565</v>
      </c>
      <c r="D185" s="106" t="s">
        <v>1254</v>
      </c>
      <c r="E185">
        <v>1735</v>
      </c>
      <c r="F185">
        <v>1717</v>
      </c>
      <c r="G185">
        <v>600</v>
      </c>
      <c r="H185" s="106" t="s">
        <v>1250</v>
      </c>
      <c r="I185">
        <v>4634</v>
      </c>
      <c r="J185" s="106" t="s">
        <v>63</v>
      </c>
      <c r="K185" s="106" t="s">
        <v>1271</v>
      </c>
      <c r="L185">
        <v>2391</v>
      </c>
      <c r="M185">
        <v>2410</v>
      </c>
      <c r="N185">
        <v>400</v>
      </c>
      <c r="O185" s="106" t="s">
        <v>1247</v>
      </c>
      <c r="P185">
        <v>0.85255240459562098</v>
      </c>
      <c r="Q185">
        <v>0.89627652160097604</v>
      </c>
      <c r="R185">
        <v>0.33413997835111098</v>
      </c>
      <c r="S185">
        <v>2.0979816352905099E-2</v>
      </c>
      <c r="T185">
        <v>-1.72650526658616</v>
      </c>
      <c r="U185">
        <v>1.72650526658616</v>
      </c>
      <c r="V185">
        <v>1.14167608484588</v>
      </c>
      <c r="W185">
        <v>-4.3899999999999997</v>
      </c>
      <c r="X185">
        <v>6.87</v>
      </c>
      <c r="Y185">
        <v>371689</v>
      </c>
      <c r="Z185">
        <v>30974</v>
      </c>
      <c r="AA185">
        <v>1.6</v>
      </c>
      <c r="AB185">
        <v>12</v>
      </c>
      <c r="AC185">
        <v>9</v>
      </c>
      <c r="AD185">
        <v>3</v>
      </c>
      <c r="AE185">
        <v>75</v>
      </c>
      <c r="AF185">
        <v>10</v>
      </c>
      <c r="AG185">
        <v>6</v>
      </c>
      <c r="AH185">
        <v>1</v>
      </c>
      <c r="AI185">
        <v>5</v>
      </c>
    </row>
    <row r="186" spans="1:35" x14ac:dyDescent="0.2">
      <c r="A186" s="102">
        <v>496</v>
      </c>
      <c r="B186">
        <v>4212</v>
      </c>
      <c r="C186" s="106" t="s">
        <v>668</v>
      </c>
      <c r="D186" s="106" t="s">
        <v>1271</v>
      </c>
      <c r="E186">
        <v>2358</v>
      </c>
      <c r="F186">
        <v>2359</v>
      </c>
      <c r="G186">
        <v>400</v>
      </c>
      <c r="H186" s="106" t="s">
        <v>1250</v>
      </c>
      <c r="I186">
        <v>6465</v>
      </c>
      <c r="J186" s="106" t="s">
        <v>434</v>
      </c>
      <c r="K186" s="106" t="s">
        <v>1259</v>
      </c>
      <c r="L186">
        <v>10430</v>
      </c>
      <c r="M186">
        <v>10310</v>
      </c>
      <c r="N186">
        <v>100</v>
      </c>
      <c r="O186" s="106" t="s">
        <v>1247</v>
      </c>
      <c r="P186">
        <v>0.82166713012534198</v>
      </c>
      <c r="Q186">
        <v>0.90489674968785005</v>
      </c>
      <c r="R186">
        <v>0.16194070793531401</v>
      </c>
      <c r="S186" s="106">
        <v>6.7010790601394393E-2</v>
      </c>
      <c r="T186">
        <v>-1.11924197766975</v>
      </c>
      <c r="U186">
        <v>1.11924197766975</v>
      </c>
      <c r="V186">
        <v>1.5701069173673099</v>
      </c>
      <c r="W186">
        <v>-2.74</v>
      </c>
      <c r="X186">
        <v>8.48</v>
      </c>
      <c r="Y186">
        <v>371414</v>
      </c>
      <c r="Z186">
        <v>20634</v>
      </c>
      <c r="AA186">
        <v>1.23</v>
      </c>
      <c r="AB186">
        <v>18</v>
      </c>
      <c r="AC186">
        <v>11</v>
      </c>
      <c r="AD186">
        <v>7</v>
      </c>
      <c r="AE186">
        <v>61.11</v>
      </c>
      <c r="AF186">
        <v>11</v>
      </c>
      <c r="AG186">
        <v>8</v>
      </c>
      <c r="AH186">
        <v>3</v>
      </c>
      <c r="AI186">
        <v>7</v>
      </c>
    </row>
    <row r="187" spans="1:35" x14ac:dyDescent="0.2">
      <c r="A187" s="102">
        <v>1445</v>
      </c>
      <c r="B187">
        <v>7272</v>
      </c>
      <c r="C187" s="106" t="s">
        <v>1453</v>
      </c>
      <c r="D187" s="106" t="s">
        <v>1264</v>
      </c>
      <c r="E187">
        <v>1933</v>
      </c>
      <c r="F187">
        <v>1932</v>
      </c>
      <c r="G187">
        <v>400</v>
      </c>
      <c r="H187" s="106" t="s">
        <v>1250</v>
      </c>
      <c r="I187">
        <v>9787</v>
      </c>
      <c r="J187" s="106" t="s">
        <v>1675</v>
      </c>
      <c r="K187" s="106" t="s">
        <v>1261</v>
      </c>
      <c r="L187">
        <v>3745</v>
      </c>
      <c r="M187">
        <v>3670</v>
      </c>
      <c r="N187">
        <v>200</v>
      </c>
      <c r="O187" s="106" t="s">
        <v>1247</v>
      </c>
      <c r="P187">
        <v>0.68469415970951597</v>
      </c>
      <c r="Q187">
        <v>0.83853572065470805</v>
      </c>
      <c r="R187">
        <v>0.43014481997955301</v>
      </c>
      <c r="S187">
        <v>2.3276551492028501E-2</v>
      </c>
      <c r="T187">
        <v>-1.6726869332384</v>
      </c>
      <c r="U187">
        <v>1.6726869332384</v>
      </c>
      <c r="V187">
        <v>2.1059172909899302</v>
      </c>
      <c r="W187">
        <v>-7.65</v>
      </c>
      <c r="X187">
        <v>5.29</v>
      </c>
      <c r="Y187">
        <v>371173</v>
      </c>
      <c r="Z187">
        <v>24745</v>
      </c>
      <c r="AA187">
        <v>1.34</v>
      </c>
      <c r="AB187">
        <v>15</v>
      </c>
      <c r="AC187">
        <v>10</v>
      </c>
      <c r="AD187">
        <v>5</v>
      </c>
      <c r="AE187">
        <v>66.67</v>
      </c>
      <c r="AF187">
        <v>13</v>
      </c>
      <c r="AG187">
        <v>8</v>
      </c>
      <c r="AH187">
        <v>3</v>
      </c>
      <c r="AI187">
        <v>4</v>
      </c>
    </row>
    <row r="188" spans="1:35" x14ac:dyDescent="0.2">
      <c r="A188" s="102">
        <v>1503</v>
      </c>
      <c r="B188">
        <v>7278</v>
      </c>
      <c r="C188" s="106" t="s">
        <v>43</v>
      </c>
      <c r="D188" s="106" t="s">
        <v>1264</v>
      </c>
      <c r="E188">
        <v>2227</v>
      </c>
      <c r="F188">
        <v>2223</v>
      </c>
      <c r="G188">
        <v>400</v>
      </c>
      <c r="H188" s="106" t="s">
        <v>1250</v>
      </c>
      <c r="I188">
        <v>9069</v>
      </c>
      <c r="J188" s="106" t="s">
        <v>1358</v>
      </c>
      <c r="K188" s="106" t="s">
        <v>1368</v>
      </c>
      <c r="L188">
        <v>864</v>
      </c>
      <c r="M188">
        <v>867</v>
      </c>
      <c r="N188">
        <v>1000</v>
      </c>
      <c r="O188" s="106" t="s">
        <v>1247</v>
      </c>
      <c r="P188">
        <v>0.82935716009424998</v>
      </c>
      <c r="Q188">
        <v>0.83463276183604895</v>
      </c>
      <c r="R188">
        <v>6.9890747126922295E-2</v>
      </c>
      <c r="S188" s="15">
        <v>9.5471767143404003E-3</v>
      </c>
      <c r="T188">
        <v>-0.98759825807395396</v>
      </c>
      <c r="U188">
        <v>0.98759825807395396</v>
      </c>
      <c r="V188">
        <v>0.96160080462272801</v>
      </c>
      <c r="W188">
        <v>-3.69</v>
      </c>
      <c r="X188">
        <v>2.5</v>
      </c>
      <c r="Y188">
        <v>370945</v>
      </c>
      <c r="Z188">
        <v>20608</v>
      </c>
      <c r="AA188">
        <v>1.08</v>
      </c>
      <c r="AB188">
        <v>18</v>
      </c>
      <c r="AC188">
        <v>13</v>
      </c>
      <c r="AD188">
        <v>5</v>
      </c>
      <c r="AE188">
        <v>72.22</v>
      </c>
      <c r="AF188">
        <v>11</v>
      </c>
      <c r="AG188">
        <v>11</v>
      </c>
      <c r="AH188">
        <v>3</v>
      </c>
      <c r="AI188">
        <v>4</v>
      </c>
    </row>
    <row r="189" spans="1:35" x14ac:dyDescent="0.2">
      <c r="A189" s="102">
        <v>1848</v>
      </c>
      <c r="B189">
        <v>5301</v>
      </c>
      <c r="C189" s="106" t="s">
        <v>701</v>
      </c>
      <c r="D189" s="106" t="s">
        <v>1246</v>
      </c>
      <c r="E189">
        <v>1020</v>
      </c>
      <c r="F189">
        <v>1016</v>
      </c>
      <c r="G189">
        <v>900</v>
      </c>
      <c r="H189" s="106" t="s">
        <v>1247</v>
      </c>
      <c r="I189">
        <v>9531</v>
      </c>
      <c r="J189" s="106" t="s">
        <v>1946</v>
      </c>
      <c r="K189" s="106" t="s">
        <v>1305</v>
      </c>
      <c r="L189">
        <v>2380</v>
      </c>
      <c r="M189">
        <v>2388.5</v>
      </c>
      <c r="N189">
        <v>400</v>
      </c>
      <c r="O189" s="106" t="s">
        <v>1250</v>
      </c>
      <c r="P189">
        <v>0.88503741208424502</v>
      </c>
      <c r="Q189">
        <v>0.80797729896470805</v>
      </c>
      <c r="R189">
        <v>0.25931229203905498</v>
      </c>
      <c r="S189">
        <v>9.7437256577824302E-2</v>
      </c>
      <c r="T189">
        <v>1.2182775464986</v>
      </c>
      <c r="U189">
        <v>1.2182775464986</v>
      </c>
      <c r="V189">
        <v>1.42957309886551</v>
      </c>
      <c r="W189">
        <v>2.58</v>
      </c>
      <c r="X189">
        <v>4.29</v>
      </c>
      <c r="Y189">
        <v>369690</v>
      </c>
      <c r="Z189">
        <v>12323</v>
      </c>
      <c r="AA189">
        <v>0.65</v>
      </c>
      <c r="AB189">
        <v>30</v>
      </c>
      <c r="AC189">
        <v>19</v>
      </c>
      <c r="AD189">
        <v>11</v>
      </c>
      <c r="AE189">
        <v>63.33</v>
      </c>
      <c r="AF189">
        <v>8</v>
      </c>
      <c r="AG189">
        <v>16</v>
      </c>
      <c r="AH189">
        <v>10</v>
      </c>
      <c r="AI189">
        <v>4</v>
      </c>
    </row>
    <row r="190" spans="1:35" x14ac:dyDescent="0.2">
      <c r="A190" s="102">
        <v>152</v>
      </c>
      <c r="B190">
        <v>1719</v>
      </c>
      <c r="C190" s="106" t="s">
        <v>545</v>
      </c>
      <c r="D190" s="106" t="s">
        <v>1257</v>
      </c>
      <c r="E190">
        <v>863</v>
      </c>
      <c r="F190">
        <v>862</v>
      </c>
      <c r="G190">
        <v>1000</v>
      </c>
      <c r="H190" s="106" t="s">
        <v>1250</v>
      </c>
      <c r="I190">
        <v>6588</v>
      </c>
      <c r="J190" s="106" t="s">
        <v>436</v>
      </c>
      <c r="K190" s="106" t="s">
        <v>1252</v>
      </c>
      <c r="L190">
        <v>4120</v>
      </c>
      <c r="M190">
        <v>4140</v>
      </c>
      <c r="N190">
        <v>200</v>
      </c>
      <c r="O190" s="106" t="s">
        <v>1247</v>
      </c>
      <c r="P190">
        <v>0.82739973354226204</v>
      </c>
      <c r="Q190">
        <v>0.93610028561914504</v>
      </c>
      <c r="R190">
        <v>6.2244820606245303E-2</v>
      </c>
      <c r="S190" s="106">
        <v>3.8726625537786601E-2</v>
      </c>
      <c r="T190">
        <v>-0.16457994774551901</v>
      </c>
      <c r="U190">
        <v>0.16457994774551901</v>
      </c>
      <c r="V190">
        <v>0.51935371358393301</v>
      </c>
      <c r="W190">
        <v>-0.56000000000000005</v>
      </c>
      <c r="X190">
        <v>4.1100000000000003</v>
      </c>
      <c r="Y190">
        <v>369474</v>
      </c>
      <c r="Z190">
        <v>23092</v>
      </c>
      <c r="AA190">
        <v>1.26</v>
      </c>
      <c r="AB190">
        <v>16</v>
      </c>
      <c r="AC190">
        <v>12</v>
      </c>
      <c r="AD190">
        <v>4</v>
      </c>
      <c r="AE190">
        <v>75</v>
      </c>
      <c r="AF190">
        <v>10</v>
      </c>
      <c r="AG190">
        <v>9</v>
      </c>
      <c r="AH190">
        <v>3</v>
      </c>
      <c r="AI190">
        <v>4</v>
      </c>
    </row>
    <row r="191" spans="1:35" x14ac:dyDescent="0.2">
      <c r="A191" s="102">
        <v>1055</v>
      </c>
      <c r="B191">
        <v>8078</v>
      </c>
      <c r="C191" s="106" t="s">
        <v>1689</v>
      </c>
      <c r="D191" s="106" t="s">
        <v>1254</v>
      </c>
      <c r="E191">
        <v>2501</v>
      </c>
      <c r="F191">
        <v>2519</v>
      </c>
      <c r="G191">
        <v>400</v>
      </c>
      <c r="H191" s="106" t="s">
        <v>1247</v>
      </c>
      <c r="I191">
        <v>8242</v>
      </c>
      <c r="J191" s="106" t="s">
        <v>857</v>
      </c>
      <c r="K191" s="106" t="s">
        <v>1272</v>
      </c>
      <c r="L191">
        <v>930</v>
      </c>
      <c r="M191">
        <v>944</v>
      </c>
      <c r="N191">
        <v>1100</v>
      </c>
      <c r="O191" s="106" t="s">
        <v>1250</v>
      </c>
      <c r="P191">
        <v>0.92370347596191804</v>
      </c>
      <c r="Q191">
        <v>0.86378678412923504</v>
      </c>
      <c r="R191" s="106">
        <v>0.153719480621409</v>
      </c>
      <c r="S191" s="15">
        <v>1.83112554775667E-3</v>
      </c>
      <c r="T191">
        <v>1.6903346375677599</v>
      </c>
      <c r="U191">
        <v>1.6903346375677599</v>
      </c>
      <c r="V191">
        <v>1.7013398491786</v>
      </c>
      <c r="W191">
        <v>9.9600000000000009</v>
      </c>
      <c r="X191">
        <v>3.06</v>
      </c>
      <c r="Y191">
        <v>367682</v>
      </c>
      <c r="Z191">
        <v>16713</v>
      </c>
      <c r="AA191">
        <v>0.88</v>
      </c>
      <c r="AB191">
        <v>22</v>
      </c>
      <c r="AC191">
        <v>15</v>
      </c>
      <c r="AD191">
        <v>7</v>
      </c>
      <c r="AE191">
        <v>68.180000000000007</v>
      </c>
      <c r="AF191">
        <v>11</v>
      </c>
      <c r="AG191">
        <v>10</v>
      </c>
      <c r="AH191">
        <v>4</v>
      </c>
      <c r="AI191">
        <v>8</v>
      </c>
    </row>
    <row r="192" spans="1:35" x14ac:dyDescent="0.2">
      <c r="A192" s="102">
        <v>270</v>
      </c>
      <c r="B192">
        <v>7189</v>
      </c>
      <c r="C192" s="106" t="s">
        <v>42</v>
      </c>
      <c r="D192" s="106" t="s">
        <v>1303</v>
      </c>
      <c r="E192">
        <v>681</v>
      </c>
      <c r="F192">
        <v>679</v>
      </c>
      <c r="G192">
        <v>1500</v>
      </c>
      <c r="H192" s="106" t="s">
        <v>1250</v>
      </c>
      <c r="I192">
        <v>7202</v>
      </c>
      <c r="J192" s="106" t="s">
        <v>783</v>
      </c>
      <c r="K192" s="106" t="s">
        <v>1264</v>
      </c>
      <c r="L192">
        <v>1141.5</v>
      </c>
      <c r="M192">
        <v>1139.5</v>
      </c>
      <c r="N192">
        <v>900</v>
      </c>
      <c r="O192" s="106" t="s">
        <v>1247</v>
      </c>
      <c r="P192">
        <v>0.92991907169029098</v>
      </c>
      <c r="Q192">
        <v>0.92226480844751502</v>
      </c>
      <c r="R192">
        <v>0.121321706116527</v>
      </c>
      <c r="S192">
        <v>2.5327017707843399E-2</v>
      </c>
      <c r="T192">
        <v>-2.6143614923268301</v>
      </c>
      <c r="U192">
        <v>2.6143614923268301</v>
      </c>
      <c r="V192">
        <v>2.5704586066977799</v>
      </c>
      <c r="W192">
        <v>-9.2899999999999991</v>
      </c>
      <c r="X192">
        <v>0.69</v>
      </c>
      <c r="Y192">
        <v>367436</v>
      </c>
      <c r="Z192">
        <v>18372</v>
      </c>
      <c r="AA192">
        <v>0.86</v>
      </c>
      <c r="AB192">
        <v>20</v>
      </c>
      <c r="AC192">
        <v>13</v>
      </c>
      <c r="AD192">
        <v>7</v>
      </c>
      <c r="AE192">
        <v>65</v>
      </c>
      <c r="AF192">
        <v>11</v>
      </c>
      <c r="AG192">
        <v>9</v>
      </c>
      <c r="AH192">
        <v>6</v>
      </c>
      <c r="AI192">
        <v>5</v>
      </c>
    </row>
    <row r="193" spans="1:35" x14ac:dyDescent="0.2">
      <c r="A193" s="102">
        <v>1228</v>
      </c>
      <c r="B193">
        <v>2175</v>
      </c>
      <c r="C193" s="106" t="s">
        <v>1473</v>
      </c>
      <c r="D193" s="106" t="s">
        <v>1261</v>
      </c>
      <c r="E193">
        <v>2339</v>
      </c>
      <c r="F193">
        <v>2293</v>
      </c>
      <c r="G193">
        <v>400</v>
      </c>
      <c r="H193" s="106" t="s">
        <v>1250</v>
      </c>
      <c r="I193">
        <v>3197</v>
      </c>
      <c r="J193" s="106" t="s">
        <v>629</v>
      </c>
      <c r="K193" s="106" t="s">
        <v>1272</v>
      </c>
      <c r="L193">
        <v>1850</v>
      </c>
      <c r="M193">
        <v>1836</v>
      </c>
      <c r="N193">
        <v>500</v>
      </c>
      <c r="O193" s="106" t="s">
        <v>1247</v>
      </c>
      <c r="P193">
        <v>0.87875524268155802</v>
      </c>
      <c r="Q193">
        <v>0.85340086616549604</v>
      </c>
      <c r="R193">
        <v>0.271063662790481</v>
      </c>
      <c r="S193" s="15">
        <v>7.7121763370304797E-2</v>
      </c>
      <c r="T193">
        <v>-1.2287793185076401</v>
      </c>
      <c r="U193">
        <v>1.2287793185076401</v>
      </c>
      <c r="V193">
        <v>1.0271566036723201</v>
      </c>
      <c r="W193">
        <v>-7.85</v>
      </c>
      <c r="X193">
        <v>0.09</v>
      </c>
      <c r="Y193">
        <v>366430</v>
      </c>
      <c r="Z193">
        <v>19286</v>
      </c>
      <c r="AA193">
        <v>0.99</v>
      </c>
      <c r="AB193">
        <v>19</v>
      </c>
      <c r="AC193">
        <v>13</v>
      </c>
      <c r="AD193">
        <v>6</v>
      </c>
      <c r="AE193">
        <v>68.42</v>
      </c>
      <c r="AF193">
        <v>9</v>
      </c>
      <c r="AG193">
        <v>12</v>
      </c>
      <c r="AH193">
        <v>5</v>
      </c>
      <c r="AI193">
        <v>2</v>
      </c>
    </row>
    <row r="194" spans="1:35" x14ac:dyDescent="0.2">
      <c r="A194" s="102">
        <v>1093</v>
      </c>
      <c r="B194">
        <v>1942</v>
      </c>
      <c r="C194" s="106" t="s">
        <v>1684</v>
      </c>
      <c r="D194" s="106" t="s">
        <v>1257</v>
      </c>
      <c r="E194">
        <v>1001</v>
      </c>
      <c r="F194">
        <v>997</v>
      </c>
      <c r="G194">
        <v>1100</v>
      </c>
      <c r="H194" s="106" t="s">
        <v>1250</v>
      </c>
      <c r="I194">
        <v>4188</v>
      </c>
      <c r="J194" s="106" t="s">
        <v>1462</v>
      </c>
      <c r="K194" s="106" t="s">
        <v>1271</v>
      </c>
      <c r="L194">
        <v>790.6</v>
      </c>
      <c r="M194">
        <v>789.3</v>
      </c>
      <c r="N194">
        <v>1400</v>
      </c>
      <c r="O194" s="106" t="s">
        <v>1247</v>
      </c>
      <c r="P194">
        <v>0.73934535809008906</v>
      </c>
      <c r="Q194">
        <v>0.86102279470350696</v>
      </c>
      <c r="R194">
        <v>0.117424942634666</v>
      </c>
      <c r="S194">
        <v>8.5644530413688497E-2</v>
      </c>
      <c r="T194">
        <v>-0.44990249660813803</v>
      </c>
      <c r="U194">
        <v>0.44990249660813803</v>
      </c>
      <c r="V194">
        <v>0.114634742204913</v>
      </c>
      <c r="W194">
        <v>-1.2</v>
      </c>
      <c r="X194">
        <v>0.76</v>
      </c>
      <c r="Y194">
        <v>365718</v>
      </c>
      <c r="Z194">
        <v>26123</v>
      </c>
      <c r="AA194">
        <v>1.23</v>
      </c>
      <c r="AB194">
        <v>14</v>
      </c>
      <c r="AC194">
        <v>9</v>
      </c>
      <c r="AD194">
        <v>5</v>
      </c>
      <c r="AE194">
        <v>64.290000000000006</v>
      </c>
      <c r="AF194">
        <v>12</v>
      </c>
      <c r="AG194">
        <v>8</v>
      </c>
      <c r="AH194">
        <v>0</v>
      </c>
      <c r="AI194">
        <v>6</v>
      </c>
    </row>
    <row r="195" spans="1:35" x14ac:dyDescent="0.2">
      <c r="A195" s="102">
        <v>35</v>
      </c>
      <c r="B195">
        <v>3635</v>
      </c>
      <c r="C195" s="106" t="s">
        <v>44</v>
      </c>
      <c r="D195" s="106" t="s">
        <v>1249</v>
      </c>
      <c r="E195">
        <v>3080</v>
      </c>
      <c r="F195">
        <v>3000</v>
      </c>
      <c r="G195">
        <v>300</v>
      </c>
      <c r="H195" s="106" t="s">
        <v>1247</v>
      </c>
      <c r="I195">
        <v>8804</v>
      </c>
      <c r="J195" s="106" t="s">
        <v>905</v>
      </c>
      <c r="K195" s="106" t="s">
        <v>1268</v>
      </c>
      <c r="L195">
        <v>1713</v>
      </c>
      <c r="M195">
        <v>1697</v>
      </c>
      <c r="N195">
        <v>500</v>
      </c>
      <c r="O195" s="106" t="s">
        <v>1250</v>
      </c>
      <c r="P195">
        <v>0.80676552925058997</v>
      </c>
      <c r="Q195">
        <v>0.95890598656282</v>
      </c>
      <c r="R195" s="106">
        <v>0.16552780912068801</v>
      </c>
      <c r="S195">
        <v>4.2856954022241801E-2</v>
      </c>
      <c r="T195">
        <v>1.7641613582553799</v>
      </c>
      <c r="U195">
        <v>1.7641613582553799</v>
      </c>
      <c r="V195">
        <v>2.1451539665580399</v>
      </c>
      <c r="W195">
        <v>6.03</v>
      </c>
      <c r="X195">
        <v>5.72</v>
      </c>
      <c r="Y195">
        <v>364829</v>
      </c>
      <c r="Z195">
        <v>19202</v>
      </c>
      <c r="AA195">
        <v>1.05</v>
      </c>
      <c r="AB195">
        <v>19</v>
      </c>
      <c r="AC195">
        <v>13</v>
      </c>
      <c r="AD195">
        <v>6</v>
      </c>
      <c r="AE195">
        <v>68.42</v>
      </c>
      <c r="AF195">
        <v>12</v>
      </c>
      <c r="AG195">
        <v>9</v>
      </c>
      <c r="AH195">
        <v>3</v>
      </c>
      <c r="AI195">
        <v>7</v>
      </c>
    </row>
    <row r="196" spans="1:35" x14ac:dyDescent="0.2">
      <c r="A196" s="102">
        <v>1427</v>
      </c>
      <c r="B196">
        <v>4183</v>
      </c>
      <c r="C196" s="106" t="s">
        <v>1442</v>
      </c>
      <c r="D196" s="106" t="s">
        <v>1271</v>
      </c>
      <c r="E196">
        <v>2542</v>
      </c>
      <c r="F196">
        <v>2546</v>
      </c>
      <c r="G196">
        <v>300</v>
      </c>
      <c r="H196" s="106" t="s">
        <v>1247</v>
      </c>
      <c r="I196">
        <v>5233</v>
      </c>
      <c r="J196" s="106" t="s">
        <v>1447</v>
      </c>
      <c r="K196" s="106" t="s">
        <v>1246</v>
      </c>
      <c r="L196">
        <v>2932</v>
      </c>
      <c r="M196">
        <v>2913</v>
      </c>
      <c r="N196">
        <v>300</v>
      </c>
      <c r="O196" s="106" t="s">
        <v>1250</v>
      </c>
      <c r="P196">
        <v>0.74360393864436602</v>
      </c>
      <c r="Q196">
        <v>0.83977634944337898</v>
      </c>
      <c r="R196" s="15">
        <v>9.6956033768650807E-2</v>
      </c>
      <c r="S196">
        <v>1.8013337914492701E-2</v>
      </c>
      <c r="T196">
        <v>1.66299797687429</v>
      </c>
      <c r="U196">
        <v>1.66299797687429</v>
      </c>
      <c r="V196">
        <v>1.26791274884577</v>
      </c>
      <c r="W196">
        <v>5</v>
      </c>
      <c r="X196">
        <v>12.6</v>
      </c>
      <c r="Y196">
        <v>364305</v>
      </c>
      <c r="Z196">
        <v>26022</v>
      </c>
      <c r="AA196">
        <v>1.29</v>
      </c>
      <c r="AB196">
        <v>14</v>
      </c>
      <c r="AC196">
        <v>11</v>
      </c>
      <c r="AD196">
        <v>3</v>
      </c>
      <c r="AE196">
        <v>78.569999999999993</v>
      </c>
      <c r="AF196">
        <v>11</v>
      </c>
      <c r="AG196">
        <v>8</v>
      </c>
      <c r="AH196">
        <v>2</v>
      </c>
      <c r="AI196">
        <v>4</v>
      </c>
    </row>
    <row r="197" spans="1:35" x14ac:dyDescent="0.2">
      <c r="A197" s="102">
        <v>1657</v>
      </c>
      <c r="B197">
        <v>4045</v>
      </c>
      <c r="C197" s="106" t="s">
        <v>1567</v>
      </c>
      <c r="D197" s="106" t="s">
        <v>1271</v>
      </c>
      <c r="E197">
        <v>1228</v>
      </c>
      <c r="F197">
        <v>1221</v>
      </c>
      <c r="G197">
        <v>600</v>
      </c>
      <c r="H197" s="106" t="s">
        <v>1247</v>
      </c>
      <c r="I197">
        <v>8316</v>
      </c>
      <c r="J197" s="106" t="s">
        <v>1465</v>
      </c>
      <c r="K197" s="106" t="s">
        <v>1303</v>
      </c>
      <c r="L197">
        <v>3763</v>
      </c>
      <c r="M197">
        <v>3754</v>
      </c>
      <c r="N197">
        <v>200</v>
      </c>
      <c r="O197" s="106" t="s">
        <v>1250</v>
      </c>
      <c r="P197">
        <v>0.67649943436889404</v>
      </c>
      <c r="Q197">
        <v>0.82327782372512204</v>
      </c>
      <c r="R197" s="106">
        <v>0.36961219559858499</v>
      </c>
      <c r="S197" s="106">
        <v>2.5859802613951498E-2</v>
      </c>
      <c r="T197">
        <v>1.1359940947632501</v>
      </c>
      <c r="U197">
        <v>1.1359940947632501</v>
      </c>
      <c r="V197">
        <v>1.3911112800269201</v>
      </c>
      <c r="W197">
        <v>2.0499999999999998</v>
      </c>
      <c r="X197">
        <v>2.42</v>
      </c>
      <c r="Y197">
        <v>362275</v>
      </c>
      <c r="Z197">
        <v>17251</v>
      </c>
      <c r="AA197">
        <v>1.08</v>
      </c>
      <c r="AB197">
        <v>21</v>
      </c>
      <c r="AC197">
        <v>17</v>
      </c>
      <c r="AD197">
        <v>4</v>
      </c>
      <c r="AE197">
        <v>80.95</v>
      </c>
      <c r="AF197">
        <v>13</v>
      </c>
      <c r="AG197">
        <v>10</v>
      </c>
      <c r="AH197">
        <v>2</v>
      </c>
      <c r="AI197">
        <v>9</v>
      </c>
    </row>
    <row r="198" spans="1:35" x14ac:dyDescent="0.2">
      <c r="A198" s="102">
        <v>1383</v>
      </c>
      <c r="B198">
        <v>7267</v>
      </c>
      <c r="C198" s="106" t="s">
        <v>58</v>
      </c>
      <c r="D198" s="106" t="s">
        <v>1264</v>
      </c>
      <c r="E198">
        <v>3054</v>
      </c>
      <c r="F198">
        <v>3039</v>
      </c>
      <c r="G198">
        <v>300</v>
      </c>
      <c r="H198" s="106" t="s">
        <v>1247</v>
      </c>
      <c r="I198">
        <v>9069</v>
      </c>
      <c r="J198" s="106" t="s">
        <v>1358</v>
      </c>
      <c r="K198" s="106" t="s">
        <v>1368</v>
      </c>
      <c r="L198">
        <v>864</v>
      </c>
      <c r="M198">
        <v>867</v>
      </c>
      <c r="N198">
        <v>1100</v>
      </c>
      <c r="O198" s="106" t="s">
        <v>1250</v>
      </c>
      <c r="P198">
        <v>0.76975947656264698</v>
      </c>
      <c r="Q198">
        <v>0.84236697989800702</v>
      </c>
      <c r="R198">
        <v>0.201176659953825</v>
      </c>
      <c r="S198">
        <v>6.6420051270586703E-3</v>
      </c>
      <c r="T198">
        <v>1.6626081204329299</v>
      </c>
      <c r="U198">
        <v>1.6626081204329299</v>
      </c>
      <c r="V198">
        <v>1.7260921225464601</v>
      </c>
      <c r="W198">
        <v>4</v>
      </c>
      <c r="X198">
        <v>4.6100000000000003</v>
      </c>
      <c r="Y198">
        <v>362249</v>
      </c>
      <c r="Z198">
        <v>21309</v>
      </c>
      <c r="AA198">
        <v>1.22</v>
      </c>
      <c r="AB198">
        <v>17</v>
      </c>
      <c r="AC198">
        <v>13</v>
      </c>
      <c r="AD198">
        <v>4</v>
      </c>
      <c r="AE198">
        <v>76.47</v>
      </c>
      <c r="AF198">
        <v>13</v>
      </c>
      <c r="AG198">
        <v>6</v>
      </c>
      <c r="AH198">
        <v>1</v>
      </c>
      <c r="AI198">
        <v>10</v>
      </c>
    </row>
    <row r="199" spans="1:35" x14ac:dyDescent="0.2">
      <c r="A199" s="102">
        <v>1361</v>
      </c>
      <c r="B199">
        <v>8410</v>
      </c>
      <c r="C199" s="106" t="s">
        <v>1461</v>
      </c>
      <c r="D199" s="106" t="s">
        <v>1303</v>
      </c>
      <c r="E199">
        <v>317</v>
      </c>
      <c r="F199">
        <v>321</v>
      </c>
      <c r="G199">
        <v>3400</v>
      </c>
      <c r="H199" s="106" t="s">
        <v>1247</v>
      </c>
      <c r="I199">
        <v>8795</v>
      </c>
      <c r="J199" s="106" t="s">
        <v>1504</v>
      </c>
      <c r="K199" s="106" t="s">
        <v>1428</v>
      </c>
      <c r="L199">
        <v>1209</v>
      </c>
      <c r="M199">
        <v>1220</v>
      </c>
      <c r="N199">
        <v>900</v>
      </c>
      <c r="O199" s="106" t="s">
        <v>1250</v>
      </c>
      <c r="P199">
        <v>0.87246101228270101</v>
      </c>
      <c r="Q199">
        <v>0.84386950230502</v>
      </c>
      <c r="R199" s="15">
        <v>0.15807929109659</v>
      </c>
      <c r="S199" s="15">
        <v>6.8736934755353196E-2</v>
      </c>
      <c r="T199">
        <v>0.47918158130892902</v>
      </c>
      <c r="U199">
        <v>0.47918158130892902</v>
      </c>
      <c r="V199">
        <v>0.42092536090479599</v>
      </c>
      <c r="W199">
        <v>1.49</v>
      </c>
      <c r="X199">
        <v>0.6</v>
      </c>
      <c r="Y199">
        <v>361997</v>
      </c>
      <c r="Z199">
        <v>19052</v>
      </c>
      <c r="AA199">
        <v>0.92</v>
      </c>
      <c r="AB199">
        <v>19</v>
      </c>
      <c r="AC199">
        <v>12</v>
      </c>
      <c r="AD199">
        <v>7</v>
      </c>
      <c r="AE199">
        <v>63.16</v>
      </c>
      <c r="AF199">
        <v>11</v>
      </c>
      <c r="AG199">
        <v>11</v>
      </c>
      <c r="AH199">
        <v>5</v>
      </c>
      <c r="AI199">
        <v>3</v>
      </c>
    </row>
    <row r="200" spans="1:35" x14ac:dyDescent="0.2">
      <c r="A200" s="102">
        <v>1749</v>
      </c>
      <c r="B200">
        <v>3048</v>
      </c>
      <c r="C200" s="106" t="s">
        <v>1564</v>
      </c>
      <c r="D200" s="106" t="s">
        <v>1272</v>
      </c>
      <c r="E200">
        <v>1078</v>
      </c>
      <c r="F200">
        <v>1072</v>
      </c>
      <c r="G200">
        <v>900</v>
      </c>
      <c r="H200" s="106" t="s">
        <v>1250</v>
      </c>
      <c r="I200">
        <v>7984</v>
      </c>
      <c r="J200" s="106" t="s">
        <v>825</v>
      </c>
      <c r="K200" s="106" t="s">
        <v>1270</v>
      </c>
      <c r="L200">
        <v>1580</v>
      </c>
      <c r="M200">
        <v>1594</v>
      </c>
      <c r="N200">
        <v>600</v>
      </c>
      <c r="O200" s="106" t="s">
        <v>1247</v>
      </c>
      <c r="P200">
        <v>0.70498110824191895</v>
      </c>
      <c r="Q200">
        <v>0.81556719467657501</v>
      </c>
      <c r="R200" s="15">
        <v>0.40365563763892898</v>
      </c>
      <c r="S200" s="15">
        <v>2.9919644748774401E-3</v>
      </c>
      <c r="T200">
        <v>-3.0941443356821301</v>
      </c>
      <c r="U200">
        <v>3.0941443356821301</v>
      </c>
      <c r="V200">
        <v>3.0313599649906902</v>
      </c>
      <c r="W200">
        <v>-10.69</v>
      </c>
      <c r="X200">
        <v>0.88</v>
      </c>
      <c r="Y200">
        <v>361742</v>
      </c>
      <c r="Z200">
        <v>18087</v>
      </c>
      <c r="AA200">
        <v>0.9</v>
      </c>
      <c r="AB200">
        <v>20</v>
      </c>
      <c r="AC200">
        <v>13</v>
      </c>
      <c r="AD200">
        <v>7</v>
      </c>
      <c r="AE200">
        <v>65</v>
      </c>
      <c r="AF200">
        <v>13</v>
      </c>
      <c r="AG200">
        <v>8</v>
      </c>
      <c r="AH200">
        <v>3</v>
      </c>
      <c r="AI200">
        <v>9</v>
      </c>
    </row>
    <row r="201" spans="1:35" x14ac:dyDescent="0.2">
      <c r="A201" s="102">
        <v>1536</v>
      </c>
      <c r="B201">
        <v>2331</v>
      </c>
      <c r="C201" s="106" t="s">
        <v>1396</v>
      </c>
      <c r="D201" s="106" t="s">
        <v>1261</v>
      </c>
      <c r="E201">
        <v>5490</v>
      </c>
      <c r="F201">
        <v>5530</v>
      </c>
      <c r="G201">
        <v>100</v>
      </c>
      <c r="H201" s="106" t="s">
        <v>1247</v>
      </c>
      <c r="I201">
        <v>3197</v>
      </c>
      <c r="J201" s="106" t="s">
        <v>629</v>
      </c>
      <c r="K201" s="106" t="s">
        <v>1272</v>
      </c>
      <c r="L201">
        <v>1850</v>
      </c>
      <c r="M201">
        <v>1836</v>
      </c>
      <c r="N201">
        <v>300</v>
      </c>
      <c r="O201" s="106" t="s">
        <v>1250</v>
      </c>
      <c r="P201">
        <v>0.69003232939977799</v>
      </c>
      <c r="Q201">
        <v>0.83234020626747396</v>
      </c>
      <c r="R201" s="106">
        <v>0.21080031262114099</v>
      </c>
      <c r="S201">
        <v>7.0190852458100306E-2</v>
      </c>
      <c r="T201">
        <v>2.1813680611875701</v>
      </c>
      <c r="U201">
        <v>2.1813680611875701</v>
      </c>
      <c r="V201">
        <v>1.9685506265831301</v>
      </c>
      <c r="W201">
        <v>8.26</v>
      </c>
      <c r="X201">
        <v>0.4</v>
      </c>
      <c r="Y201">
        <v>361165</v>
      </c>
      <c r="Z201">
        <v>27782</v>
      </c>
      <c r="AA201">
        <v>1.42</v>
      </c>
      <c r="AB201">
        <v>13</v>
      </c>
      <c r="AC201">
        <v>10</v>
      </c>
      <c r="AD201">
        <v>3</v>
      </c>
      <c r="AE201">
        <v>76.92</v>
      </c>
      <c r="AF201">
        <v>10</v>
      </c>
      <c r="AG201">
        <v>8</v>
      </c>
      <c r="AH201">
        <v>1</v>
      </c>
      <c r="AI201">
        <v>4</v>
      </c>
    </row>
    <row r="202" spans="1:35" x14ac:dyDescent="0.2">
      <c r="A202" s="102">
        <v>369</v>
      </c>
      <c r="B202">
        <v>3289</v>
      </c>
      <c r="C202" s="106" t="s">
        <v>633</v>
      </c>
      <c r="D202" s="106" t="s">
        <v>1268</v>
      </c>
      <c r="E202">
        <v>781</v>
      </c>
      <c r="F202">
        <v>777</v>
      </c>
      <c r="G202">
        <v>1000</v>
      </c>
      <c r="H202" s="106" t="s">
        <v>1247</v>
      </c>
      <c r="I202">
        <v>6028</v>
      </c>
      <c r="J202" s="106" t="s">
        <v>551</v>
      </c>
      <c r="K202" s="106" t="s">
        <v>1261</v>
      </c>
      <c r="L202">
        <v>7690</v>
      </c>
      <c r="M202">
        <v>7630</v>
      </c>
      <c r="N202">
        <v>100</v>
      </c>
      <c r="O202" s="106" t="s">
        <v>1250</v>
      </c>
      <c r="P202">
        <v>0.67259299311542797</v>
      </c>
      <c r="Q202">
        <v>0.91277674504901096</v>
      </c>
      <c r="R202">
        <v>0.43496503063028202</v>
      </c>
      <c r="S202">
        <v>6.2855783698260698E-2</v>
      </c>
      <c r="T202">
        <v>0.44853949569952001</v>
      </c>
      <c r="U202">
        <v>0.44853949569952001</v>
      </c>
      <c r="V202">
        <v>0.173451288541522</v>
      </c>
      <c r="W202">
        <v>1.17</v>
      </c>
      <c r="X202">
        <v>1.83</v>
      </c>
      <c r="Y202">
        <v>360612</v>
      </c>
      <c r="Z202">
        <v>30051</v>
      </c>
      <c r="AA202">
        <v>1.47</v>
      </c>
      <c r="AB202">
        <v>12</v>
      </c>
      <c r="AC202">
        <v>9</v>
      </c>
      <c r="AD202">
        <v>3</v>
      </c>
      <c r="AE202">
        <v>75</v>
      </c>
      <c r="AF202">
        <v>11</v>
      </c>
      <c r="AG202">
        <v>7</v>
      </c>
      <c r="AH202">
        <v>1</v>
      </c>
      <c r="AI202">
        <v>4</v>
      </c>
    </row>
    <row r="203" spans="1:35" x14ac:dyDescent="0.2">
      <c r="A203" s="102">
        <v>788</v>
      </c>
      <c r="B203">
        <v>3231</v>
      </c>
      <c r="C203" s="106" t="s">
        <v>440</v>
      </c>
      <c r="D203" s="106" t="s">
        <v>1268</v>
      </c>
      <c r="E203">
        <v>2737</v>
      </c>
      <c r="F203">
        <v>2725</v>
      </c>
      <c r="G203">
        <v>300</v>
      </c>
      <c r="H203" s="106" t="s">
        <v>1250</v>
      </c>
      <c r="I203">
        <v>6098</v>
      </c>
      <c r="J203" s="106" t="s">
        <v>236</v>
      </c>
      <c r="K203" s="106" t="s">
        <v>1261</v>
      </c>
      <c r="L203">
        <v>4509</v>
      </c>
      <c r="M203">
        <v>4488</v>
      </c>
      <c r="N203">
        <v>200</v>
      </c>
      <c r="O203" s="106" t="s">
        <v>1247</v>
      </c>
      <c r="P203">
        <v>0.74499427904431803</v>
      </c>
      <c r="Q203">
        <v>0.884901726087443</v>
      </c>
      <c r="R203" s="15">
        <v>2.07902784195323E-2</v>
      </c>
      <c r="S203" s="15">
        <v>9.0598937791371403E-2</v>
      </c>
      <c r="T203">
        <v>-1.6173878097042</v>
      </c>
      <c r="U203">
        <v>1.6173878097042</v>
      </c>
      <c r="V203">
        <v>1.7353355911766399</v>
      </c>
      <c r="W203">
        <v>-6.78</v>
      </c>
      <c r="X203">
        <v>8.92</v>
      </c>
      <c r="Y203">
        <v>360451</v>
      </c>
      <c r="Z203">
        <v>17164</v>
      </c>
      <c r="AA203">
        <v>0.74</v>
      </c>
      <c r="AB203">
        <v>21</v>
      </c>
      <c r="AC203">
        <v>11</v>
      </c>
      <c r="AD203">
        <v>10</v>
      </c>
      <c r="AE203">
        <v>52.38</v>
      </c>
      <c r="AF203">
        <v>11</v>
      </c>
      <c r="AG203">
        <v>10</v>
      </c>
      <c r="AH203">
        <v>5</v>
      </c>
      <c r="AI203">
        <v>6</v>
      </c>
    </row>
    <row r="204" spans="1:35" x14ac:dyDescent="0.2">
      <c r="A204" s="102">
        <v>90</v>
      </c>
      <c r="B204">
        <v>6465</v>
      </c>
      <c r="C204" s="106" t="s">
        <v>434</v>
      </c>
      <c r="D204" s="106" t="s">
        <v>1259</v>
      </c>
      <c r="E204">
        <v>10430</v>
      </c>
      <c r="F204">
        <v>10310</v>
      </c>
      <c r="G204">
        <v>100</v>
      </c>
      <c r="H204" s="106" t="s">
        <v>1250</v>
      </c>
      <c r="I204">
        <v>9433</v>
      </c>
      <c r="J204" s="106" t="s">
        <v>547</v>
      </c>
      <c r="K204" s="106" t="s">
        <v>1249</v>
      </c>
      <c r="L204">
        <v>3425</v>
      </c>
      <c r="M204">
        <v>3425</v>
      </c>
      <c r="N204">
        <v>300</v>
      </c>
      <c r="O204" s="106" t="s">
        <v>1247</v>
      </c>
      <c r="P204">
        <v>0.91747822318272898</v>
      </c>
      <c r="Q204">
        <v>0.94694090718499901</v>
      </c>
      <c r="R204">
        <v>0.16609293216704499</v>
      </c>
      <c r="S204" s="106">
        <v>4.6570161306153803E-2</v>
      </c>
      <c r="T204">
        <v>-0.78330830412616603</v>
      </c>
      <c r="U204">
        <v>0.78330830412616603</v>
      </c>
      <c r="V204">
        <v>0.52988177042525897</v>
      </c>
      <c r="W204">
        <v>-1.24</v>
      </c>
      <c r="X204">
        <v>0.34</v>
      </c>
      <c r="Y204">
        <v>360365</v>
      </c>
      <c r="Z204">
        <v>36036</v>
      </c>
      <c r="AA204">
        <v>1.8</v>
      </c>
      <c r="AB204">
        <v>10</v>
      </c>
      <c r="AC204">
        <v>7</v>
      </c>
      <c r="AD204">
        <v>3</v>
      </c>
      <c r="AE204">
        <v>70</v>
      </c>
      <c r="AF204">
        <v>13</v>
      </c>
      <c r="AG204">
        <v>6</v>
      </c>
      <c r="AH204">
        <v>1</v>
      </c>
      <c r="AI204">
        <v>3</v>
      </c>
    </row>
    <row r="205" spans="1:35" x14ac:dyDescent="0.2">
      <c r="A205" s="102">
        <v>1927</v>
      </c>
      <c r="B205">
        <v>1963</v>
      </c>
      <c r="C205" s="106" t="s">
        <v>1496</v>
      </c>
      <c r="D205" s="106" t="s">
        <v>1257</v>
      </c>
      <c r="E205">
        <v>1541</v>
      </c>
      <c r="F205">
        <v>1566</v>
      </c>
      <c r="G205">
        <v>700</v>
      </c>
      <c r="H205" s="106" t="s">
        <v>1247</v>
      </c>
      <c r="I205">
        <v>4917</v>
      </c>
      <c r="J205" s="106" t="s">
        <v>1585</v>
      </c>
      <c r="K205" s="106" t="s">
        <v>1271</v>
      </c>
      <c r="L205">
        <v>2546</v>
      </c>
      <c r="M205">
        <v>2548</v>
      </c>
      <c r="N205">
        <v>400</v>
      </c>
      <c r="O205" s="106" t="s">
        <v>1250</v>
      </c>
      <c r="P205">
        <v>0.77516301491253004</v>
      </c>
      <c r="Q205">
        <v>0.80123790085328706</v>
      </c>
      <c r="R205" s="106">
        <v>0.27537957370254401</v>
      </c>
      <c r="S205">
        <v>2.7483932802062098E-3</v>
      </c>
      <c r="T205">
        <v>1.79413624898232</v>
      </c>
      <c r="U205">
        <v>1.79413624898232</v>
      </c>
      <c r="V205">
        <v>1.5598092138536701</v>
      </c>
      <c r="W205">
        <v>6.94</v>
      </c>
      <c r="X205">
        <v>7.55</v>
      </c>
      <c r="Y205">
        <v>360055</v>
      </c>
      <c r="Z205">
        <v>18950</v>
      </c>
      <c r="AA205">
        <v>1.07</v>
      </c>
      <c r="AB205">
        <v>19</v>
      </c>
      <c r="AC205">
        <v>11</v>
      </c>
      <c r="AD205">
        <v>8</v>
      </c>
      <c r="AE205">
        <v>57.89</v>
      </c>
      <c r="AF205">
        <v>10</v>
      </c>
      <c r="AG205">
        <v>10</v>
      </c>
      <c r="AH205">
        <v>6</v>
      </c>
      <c r="AI205">
        <v>3</v>
      </c>
    </row>
    <row r="206" spans="1:35" x14ac:dyDescent="0.2">
      <c r="A206" s="102">
        <v>912</v>
      </c>
      <c r="B206">
        <v>6301</v>
      </c>
      <c r="C206" s="106" t="s">
        <v>53</v>
      </c>
      <c r="D206" s="106" t="s">
        <v>1259</v>
      </c>
      <c r="E206">
        <v>2284.5</v>
      </c>
      <c r="F206">
        <v>2283</v>
      </c>
      <c r="G206">
        <v>300</v>
      </c>
      <c r="H206" s="106" t="s">
        <v>1250</v>
      </c>
      <c r="I206">
        <v>7259</v>
      </c>
      <c r="J206" s="106" t="s">
        <v>25</v>
      </c>
      <c r="K206" s="106" t="s">
        <v>1264</v>
      </c>
      <c r="L206">
        <v>3930</v>
      </c>
      <c r="M206">
        <v>3940</v>
      </c>
      <c r="N206">
        <v>200</v>
      </c>
      <c r="O206" s="106" t="s">
        <v>1247</v>
      </c>
      <c r="P206">
        <v>0.69912495082924397</v>
      </c>
      <c r="Q206">
        <v>0.87505477665003895</v>
      </c>
      <c r="R206" s="106">
        <v>0.11743460341157699</v>
      </c>
      <c r="S206">
        <v>2.3017947759836001E-4</v>
      </c>
      <c r="T206">
        <v>-2.1689712878192702</v>
      </c>
      <c r="U206">
        <v>2.1689712878192702</v>
      </c>
      <c r="V206">
        <v>1.8982625720970301</v>
      </c>
      <c r="W206">
        <v>-10.06</v>
      </c>
      <c r="X206">
        <v>13.08</v>
      </c>
      <c r="Y206">
        <v>359612</v>
      </c>
      <c r="Z206">
        <v>35961</v>
      </c>
      <c r="AA206">
        <v>1.93</v>
      </c>
      <c r="AB206">
        <v>10</v>
      </c>
      <c r="AC206">
        <v>8</v>
      </c>
      <c r="AD206">
        <v>2</v>
      </c>
      <c r="AE206">
        <v>80</v>
      </c>
      <c r="AF206">
        <v>13</v>
      </c>
      <c r="AG206">
        <v>7</v>
      </c>
      <c r="AH206">
        <v>1</v>
      </c>
      <c r="AI206">
        <v>2</v>
      </c>
    </row>
    <row r="207" spans="1:35" x14ac:dyDescent="0.2">
      <c r="A207" s="102">
        <v>1565</v>
      </c>
      <c r="B207">
        <v>2503</v>
      </c>
      <c r="C207" s="106" t="s">
        <v>2156</v>
      </c>
      <c r="D207" s="106" t="s">
        <v>1274</v>
      </c>
      <c r="E207">
        <v>2256.5</v>
      </c>
      <c r="F207">
        <v>2235</v>
      </c>
      <c r="G207">
        <v>400</v>
      </c>
      <c r="H207" s="106" t="s">
        <v>1250</v>
      </c>
      <c r="I207">
        <v>4502</v>
      </c>
      <c r="J207" s="106" t="s">
        <v>1522</v>
      </c>
      <c r="K207" s="106" t="s">
        <v>1269</v>
      </c>
      <c r="L207">
        <v>4164</v>
      </c>
      <c r="M207">
        <v>4229</v>
      </c>
      <c r="N207">
        <v>200</v>
      </c>
      <c r="O207" s="106" t="s">
        <v>1247</v>
      </c>
      <c r="P207">
        <v>0.64291098491349796</v>
      </c>
      <c r="Q207">
        <v>0.83048139348656902</v>
      </c>
      <c r="R207">
        <v>9.81208301025778E-3</v>
      </c>
      <c r="S207">
        <v>1.8510348834545E-3</v>
      </c>
      <c r="T207">
        <v>-2.3023520456622601</v>
      </c>
      <c r="U207">
        <v>2.3023520456622601</v>
      </c>
      <c r="V207">
        <v>1.1870798587601601</v>
      </c>
      <c r="W207">
        <v>-5.95</v>
      </c>
      <c r="X207">
        <v>5.7</v>
      </c>
      <c r="Y207">
        <v>358563</v>
      </c>
      <c r="Z207">
        <v>19920</v>
      </c>
      <c r="AA207">
        <v>0.88</v>
      </c>
      <c r="AB207">
        <v>18</v>
      </c>
      <c r="AC207">
        <v>12</v>
      </c>
      <c r="AD207">
        <v>6</v>
      </c>
      <c r="AE207">
        <v>66.67</v>
      </c>
      <c r="AF207">
        <v>11</v>
      </c>
      <c r="AG207">
        <v>9</v>
      </c>
      <c r="AH207">
        <v>4</v>
      </c>
      <c r="AI207">
        <v>5</v>
      </c>
    </row>
    <row r="208" spans="1:35" x14ac:dyDescent="0.2">
      <c r="A208" s="102">
        <v>927</v>
      </c>
      <c r="B208">
        <v>8411</v>
      </c>
      <c r="C208" s="106" t="s">
        <v>1371</v>
      </c>
      <c r="D208" s="106" t="s">
        <v>1303</v>
      </c>
      <c r="E208">
        <v>159</v>
      </c>
      <c r="F208">
        <v>159.1</v>
      </c>
      <c r="G208">
        <v>4600</v>
      </c>
      <c r="H208" s="106" t="s">
        <v>1250</v>
      </c>
      <c r="I208">
        <v>9787</v>
      </c>
      <c r="J208" s="106" t="s">
        <v>1675</v>
      </c>
      <c r="K208" s="106" t="s">
        <v>1261</v>
      </c>
      <c r="L208">
        <v>3745</v>
      </c>
      <c r="M208">
        <v>3670</v>
      </c>
      <c r="N208">
        <v>200</v>
      </c>
      <c r="O208" s="106" t="s">
        <v>1247</v>
      </c>
      <c r="P208">
        <v>0.75034859453418301</v>
      </c>
      <c r="Q208">
        <v>0.87418939984128297</v>
      </c>
      <c r="R208" s="106">
        <v>0.30345078858487901</v>
      </c>
      <c r="S208">
        <v>7.2753962925664897E-2</v>
      </c>
      <c r="T208">
        <v>-0.114710497206704</v>
      </c>
      <c r="U208">
        <v>0.114710497206704</v>
      </c>
      <c r="V208">
        <v>1.3570082221588</v>
      </c>
      <c r="W208">
        <v>-0.24</v>
      </c>
      <c r="X208">
        <v>0.28999999999999998</v>
      </c>
      <c r="Y208">
        <v>358341</v>
      </c>
      <c r="Z208">
        <v>19908</v>
      </c>
      <c r="AA208">
        <v>1.19</v>
      </c>
      <c r="AB208">
        <v>18</v>
      </c>
      <c r="AC208">
        <v>13</v>
      </c>
      <c r="AD208">
        <v>5</v>
      </c>
      <c r="AE208">
        <v>72.22</v>
      </c>
      <c r="AF208">
        <v>14</v>
      </c>
      <c r="AG208">
        <v>8</v>
      </c>
      <c r="AH208">
        <v>0</v>
      </c>
      <c r="AI208">
        <v>10</v>
      </c>
    </row>
    <row r="209" spans="1:35" x14ac:dyDescent="0.2">
      <c r="A209" s="102">
        <v>28</v>
      </c>
      <c r="B209">
        <v>3635</v>
      </c>
      <c r="C209" s="106" t="s">
        <v>44</v>
      </c>
      <c r="D209" s="106" t="s">
        <v>1249</v>
      </c>
      <c r="E209">
        <v>3080</v>
      </c>
      <c r="F209">
        <v>3000</v>
      </c>
      <c r="G209">
        <v>300</v>
      </c>
      <c r="H209" s="106" t="s">
        <v>1247</v>
      </c>
      <c r="I209">
        <v>6755</v>
      </c>
      <c r="J209" s="106" t="s">
        <v>528</v>
      </c>
      <c r="K209" s="106" t="s">
        <v>1252</v>
      </c>
      <c r="L209">
        <v>2412</v>
      </c>
      <c r="M209">
        <v>2414</v>
      </c>
      <c r="N209">
        <v>400</v>
      </c>
      <c r="O209" s="106" t="s">
        <v>1250</v>
      </c>
      <c r="P209">
        <v>0.72807271440310894</v>
      </c>
      <c r="Q209">
        <v>0.96146278979069399</v>
      </c>
      <c r="R209">
        <v>0.22314987185356999</v>
      </c>
      <c r="S209" s="106">
        <v>4.8675833318541702E-2</v>
      </c>
      <c r="T209">
        <v>0.627455571886958</v>
      </c>
      <c r="U209">
        <v>0.627455571886958</v>
      </c>
      <c r="V209">
        <v>0.98354978403209103</v>
      </c>
      <c r="W209">
        <v>3.06</v>
      </c>
      <c r="X209">
        <v>7.29</v>
      </c>
      <c r="Y209">
        <v>358267</v>
      </c>
      <c r="Z209">
        <v>19904</v>
      </c>
      <c r="AA209">
        <v>0.97</v>
      </c>
      <c r="AB209">
        <v>18</v>
      </c>
      <c r="AC209">
        <v>11</v>
      </c>
      <c r="AD209">
        <v>7</v>
      </c>
      <c r="AE209">
        <v>61.11</v>
      </c>
      <c r="AF209">
        <v>12</v>
      </c>
      <c r="AG209">
        <v>10</v>
      </c>
      <c r="AH209">
        <v>4</v>
      </c>
      <c r="AI209">
        <v>4</v>
      </c>
    </row>
    <row r="210" spans="1:35" x14ac:dyDescent="0.2">
      <c r="A210" s="102">
        <v>1796</v>
      </c>
      <c r="B210">
        <v>6301</v>
      </c>
      <c r="C210" s="106" t="s">
        <v>53</v>
      </c>
      <c r="D210" s="106" t="s">
        <v>1259</v>
      </c>
      <c r="E210">
        <v>2284.5</v>
      </c>
      <c r="F210">
        <v>2283</v>
      </c>
      <c r="G210">
        <v>400</v>
      </c>
      <c r="H210" s="106" t="s">
        <v>1250</v>
      </c>
      <c r="I210">
        <v>8012</v>
      </c>
      <c r="J210" s="106" t="s">
        <v>1469</v>
      </c>
      <c r="K210" s="106" t="s">
        <v>1254</v>
      </c>
      <c r="L210">
        <v>1435</v>
      </c>
      <c r="M210">
        <v>1440</v>
      </c>
      <c r="N210">
        <v>600</v>
      </c>
      <c r="O210" s="106" t="s">
        <v>1247</v>
      </c>
      <c r="P210">
        <v>0.94349011792489601</v>
      </c>
      <c r="Q210">
        <v>0.81195677016844603</v>
      </c>
      <c r="R210" s="15">
        <v>0.26035586590690002</v>
      </c>
      <c r="S210" s="106">
        <v>3.9120129030098302E-2</v>
      </c>
      <c r="T210">
        <v>-0.80573332934820596</v>
      </c>
      <c r="U210">
        <v>0.80573332934820596</v>
      </c>
      <c r="V210">
        <v>0.31906099490445</v>
      </c>
      <c r="W210">
        <v>-1.57</v>
      </c>
      <c r="X210">
        <v>5.39</v>
      </c>
      <c r="Y210">
        <v>357927</v>
      </c>
      <c r="Z210">
        <v>22370</v>
      </c>
      <c r="AA210">
        <v>1.18</v>
      </c>
      <c r="AB210">
        <v>16</v>
      </c>
      <c r="AC210">
        <v>11</v>
      </c>
      <c r="AD210">
        <v>5</v>
      </c>
      <c r="AE210">
        <v>68.75</v>
      </c>
      <c r="AF210">
        <v>12</v>
      </c>
      <c r="AG210">
        <v>8</v>
      </c>
      <c r="AH210">
        <v>3</v>
      </c>
      <c r="AI210">
        <v>5</v>
      </c>
    </row>
    <row r="211" spans="1:35" x14ac:dyDescent="0.2">
      <c r="A211" s="102">
        <v>1117</v>
      </c>
      <c r="B211">
        <v>7202</v>
      </c>
      <c r="C211" s="106" t="s">
        <v>783</v>
      </c>
      <c r="D211" s="106" t="s">
        <v>1264</v>
      </c>
      <c r="E211">
        <v>1141.5</v>
      </c>
      <c r="F211">
        <v>1139.5</v>
      </c>
      <c r="G211">
        <v>900</v>
      </c>
      <c r="H211" s="106" t="s">
        <v>1250</v>
      </c>
      <c r="I211">
        <v>8086</v>
      </c>
      <c r="J211" s="106" t="s">
        <v>1533</v>
      </c>
      <c r="K211" s="106" t="s">
        <v>1256</v>
      </c>
      <c r="L211">
        <v>1238</v>
      </c>
      <c r="M211">
        <v>1237</v>
      </c>
      <c r="N211">
        <v>800</v>
      </c>
      <c r="O211" s="106" t="s">
        <v>1247</v>
      </c>
      <c r="P211">
        <v>0.837183990969111</v>
      </c>
      <c r="Q211">
        <v>0.85977015783315403</v>
      </c>
      <c r="R211">
        <v>0.134546572078834</v>
      </c>
      <c r="S211">
        <v>6.9877878344130201E-2</v>
      </c>
      <c r="T211">
        <v>-0.85548653184978496</v>
      </c>
      <c r="U211">
        <v>0.85548653184978496</v>
      </c>
      <c r="V211">
        <v>0.95569362997268703</v>
      </c>
      <c r="W211">
        <v>-5.08</v>
      </c>
      <c r="X211">
        <v>3.63</v>
      </c>
      <c r="Y211">
        <v>357355</v>
      </c>
      <c r="Z211">
        <v>22335</v>
      </c>
      <c r="AA211">
        <v>1.0900000000000001</v>
      </c>
      <c r="AB211">
        <v>16</v>
      </c>
      <c r="AC211">
        <v>12</v>
      </c>
      <c r="AD211">
        <v>4</v>
      </c>
      <c r="AE211">
        <v>75</v>
      </c>
      <c r="AF211">
        <v>12</v>
      </c>
      <c r="AG211">
        <v>8</v>
      </c>
      <c r="AH211">
        <v>2</v>
      </c>
      <c r="AI211">
        <v>6</v>
      </c>
    </row>
    <row r="212" spans="1:35" x14ac:dyDescent="0.2">
      <c r="A212" s="102">
        <v>1704</v>
      </c>
      <c r="B212">
        <v>9069</v>
      </c>
      <c r="C212" s="106" t="s">
        <v>1358</v>
      </c>
      <c r="D212" s="106" t="s">
        <v>1368</v>
      </c>
      <c r="E212">
        <v>864</v>
      </c>
      <c r="F212">
        <v>867</v>
      </c>
      <c r="G212">
        <v>800</v>
      </c>
      <c r="H212" s="106" t="s">
        <v>1247</v>
      </c>
      <c r="I212">
        <v>9787</v>
      </c>
      <c r="J212" s="106" t="s">
        <v>1675</v>
      </c>
      <c r="K212" s="106" t="s">
        <v>1261</v>
      </c>
      <c r="L212">
        <v>3745</v>
      </c>
      <c r="M212">
        <v>3670</v>
      </c>
      <c r="N212">
        <v>200</v>
      </c>
      <c r="O212" s="106" t="s">
        <v>1250</v>
      </c>
      <c r="P212">
        <v>0.77674016658927103</v>
      </c>
      <c r="Q212">
        <v>0.81889953573338703</v>
      </c>
      <c r="R212">
        <v>9.1017180210693993E-2</v>
      </c>
      <c r="S212">
        <v>4.3829385093218903E-2</v>
      </c>
      <c r="T212">
        <v>6.6918186045552705E-2</v>
      </c>
      <c r="U212">
        <v>6.6918186045552705E-2</v>
      </c>
      <c r="V212">
        <v>1.5096879070125899</v>
      </c>
      <c r="W212">
        <v>0.1</v>
      </c>
      <c r="X212">
        <v>5.5</v>
      </c>
      <c r="Y212">
        <v>356584</v>
      </c>
      <c r="Z212">
        <v>18768</v>
      </c>
      <c r="AA212">
        <v>1.1399999999999999</v>
      </c>
      <c r="AB212">
        <v>19</v>
      </c>
      <c r="AC212">
        <v>15</v>
      </c>
      <c r="AD212">
        <v>4</v>
      </c>
      <c r="AE212">
        <v>78.95</v>
      </c>
      <c r="AF212">
        <v>14</v>
      </c>
      <c r="AG212">
        <v>7</v>
      </c>
      <c r="AH212">
        <v>1</v>
      </c>
      <c r="AI212">
        <v>11</v>
      </c>
    </row>
    <row r="213" spans="1:35" x14ac:dyDescent="0.2">
      <c r="A213" s="102">
        <v>1611</v>
      </c>
      <c r="B213">
        <v>1332</v>
      </c>
      <c r="C213" s="106" t="s">
        <v>1667</v>
      </c>
      <c r="D213" s="106" t="s">
        <v>1366</v>
      </c>
      <c r="E213">
        <v>608</v>
      </c>
      <c r="F213">
        <v>594</v>
      </c>
      <c r="G213">
        <v>1800</v>
      </c>
      <c r="H213" s="106" t="s">
        <v>1247</v>
      </c>
      <c r="I213">
        <v>9716</v>
      </c>
      <c r="J213" s="106" t="s">
        <v>1448</v>
      </c>
      <c r="K213" s="106" t="s">
        <v>1261</v>
      </c>
      <c r="L213">
        <v>1156</v>
      </c>
      <c r="M213">
        <v>1166</v>
      </c>
      <c r="N213">
        <v>900</v>
      </c>
      <c r="O213" s="106" t="s">
        <v>1250</v>
      </c>
      <c r="P213">
        <v>0.747833857528312</v>
      </c>
      <c r="Q213">
        <v>0.82668228845633096</v>
      </c>
      <c r="R213" s="15">
        <v>3.90145450965102E-2</v>
      </c>
      <c r="S213" s="106">
        <v>1.6372789689202302E-2</v>
      </c>
      <c r="T213">
        <v>2.5211172370068802</v>
      </c>
      <c r="U213">
        <v>2.5211172370068802</v>
      </c>
      <c r="V213">
        <v>3.05548282825045</v>
      </c>
      <c r="W213">
        <v>9.6199999999999992</v>
      </c>
      <c r="X213">
        <v>1.89</v>
      </c>
      <c r="Y213">
        <v>356514</v>
      </c>
      <c r="Z213">
        <v>23768</v>
      </c>
      <c r="AA213">
        <v>1.1499999999999999</v>
      </c>
      <c r="AB213">
        <v>15</v>
      </c>
      <c r="AC213">
        <v>9</v>
      </c>
      <c r="AD213">
        <v>6</v>
      </c>
      <c r="AE213">
        <v>60</v>
      </c>
      <c r="AF213">
        <v>11</v>
      </c>
      <c r="AG213">
        <v>8</v>
      </c>
      <c r="AH213">
        <v>3</v>
      </c>
      <c r="AI213">
        <v>4</v>
      </c>
    </row>
    <row r="214" spans="1:35" x14ac:dyDescent="0.2">
      <c r="A214" s="102">
        <v>742</v>
      </c>
      <c r="B214">
        <v>8276</v>
      </c>
      <c r="C214" s="106" t="s">
        <v>861</v>
      </c>
      <c r="D214" s="106" t="s">
        <v>1272</v>
      </c>
      <c r="E214">
        <v>1857</v>
      </c>
      <c r="F214">
        <v>1874</v>
      </c>
      <c r="G214">
        <v>500</v>
      </c>
      <c r="H214" s="106" t="s">
        <v>1247</v>
      </c>
      <c r="I214">
        <v>9507</v>
      </c>
      <c r="J214" s="106" t="s">
        <v>1374</v>
      </c>
      <c r="K214" s="106" t="s">
        <v>1305</v>
      </c>
      <c r="L214">
        <v>876</v>
      </c>
      <c r="M214">
        <v>881</v>
      </c>
      <c r="N214">
        <v>1100</v>
      </c>
      <c r="O214" s="106" t="s">
        <v>1250</v>
      </c>
      <c r="P214">
        <v>0.91429272053717703</v>
      </c>
      <c r="Q214">
        <v>0.88829976064267901</v>
      </c>
      <c r="R214">
        <v>7.4456217526007298E-2</v>
      </c>
      <c r="S214" s="15">
        <v>6.3393897999966198E-2</v>
      </c>
      <c r="T214">
        <v>1.3085489063465201</v>
      </c>
      <c r="U214">
        <v>1.3085489063465201</v>
      </c>
      <c r="V214">
        <v>1.2945682202555699</v>
      </c>
      <c r="W214">
        <v>5.91</v>
      </c>
      <c r="X214">
        <v>3.43</v>
      </c>
      <c r="Y214">
        <v>356420</v>
      </c>
      <c r="Z214">
        <v>16201</v>
      </c>
      <c r="AA214">
        <v>0.8</v>
      </c>
      <c r="AB214">
        <v>22</v>
      </c>
      <c r="AC214">
        <v>15</v>
      </c>
      <c r="AD214">
        <v>7</v>
      </c>
      <c r="AE214">
        <v>68.180000000000007</v>
      </c>
      <c r="AF214">
        <v>12</v>
      </c>
      <c r="AG214">
        <v>11</v>
      </c>
      <c r="AH214">
        <v>5</v>
      </c>
      <c r="AI214">
        <v>6</v>
      </c>
    </row>
    <row r="215" spans="1:35" x14ac:dyDescent="0.2">
      <c r="A215" s="102">
        <v>1659</v>
      </c>
      <c r="B215">
        <v>3291</v>
      </c>
      <c r="C215" s="106" t="s">
        <v>56</v>
      </c>
      <c r="D215" s="106" t="s">
        <v>1268</v>
      </c>
      <c r="E215">
        <v>1629</v>
      </c>
      <c r="F215">
        <v>1631</v>
      </c>
      <c r="G215">
        <v>600</v>
      </c>
      <c r="H215" s="106" t="s">
        <v>1250</v>
      </c>
      <c r="I215">
        <v>6301</v>
      </c>
      <c r="J215" s="106" t="s">
        <v>53</v>
      </c>
      <c r="K215" s="106" t="s">
        <v>1259</v>
      </c>
      <c r="L215">
        <v>2284.5</v>
      </c>
      <c r="M215">
        <v>2283</v>
      </c>
      <c r="N215">
        <v>400</v>
      </c>
      <c r="O215" s="106" t="s">
        <v>1247</v>
      </c>
      <c r="P215">
        <v>0.86512448281646004</v>
      </c>
      <c r="Q215">
        <v>0.82323749421198</v>
      </c>
      <c r="R215" s="106">
        <v>3.5274375914330303E-2</v>
      </c>
      <c r="S215">
        <v>3.7254440745214501E-2</v>
      </c>
      <c r="T215">
        <v>-0.73261421101705804</v>
      </c>
      <c r="U215">
        <v>0.73261421101705804</v>
      </c>
      <c r="V215">
        <v>1.00776558801583</v>
      </c>
      <c r="W215">
        <v>-2.46</v>
      </c>
      <c r="X215">
        <v>7.16</v>
      </c>
      <c r="Y215">
        <v>355682</v>
      </c>
      <c r="Z215">
        <v>17784</v>
      </c>
      <c r="AA215">
        <v>0.94</v>
      </c>
      <c r="AB215">
        <v>20</v>
      </c>
      <c r="AC215">
        <v>15</v>
      </c>
      <c r="AD215">
        <v>5</v>
      </c>
      <c r="AE215">
        <v>75</v>
      </c>
      <c r="AF215">
        <v>10</v>
      </c>
      <c r="AG215">
        <v>11</v>
      </c>
      <c r="AH215">
        <v>4</v>
      </c>
      <c r="AI215">
        <v>5</v>
      </c>
    </row>
    <row r="216" spans="1:35" x14ac:dyDescent="0.2">
      <c r="A216" s="102">
        <v>1307</v>
      </c>
      <c r="B216">
        <v>3076</v>
      </c>
      <c r="C216" s="106" t="s">
        <v>1565</v>
      </c>
      <c r="D216" s="106" t="s">
        <v>1254</v>
      </c>
      <c r="E216">
        <v>1735</v>
      </c>
      <c r="F216">
        <v>1717</v>
      </c>
      <c r="G216">
        <v>600</v>
      </c>
      <c r="H216" s="106" t="s">
        <v>1250</v>
      </c>
      <c r="I216">
        <v>3087</v>
      </c>
      <c r="J216" s="106" t="s">
        <v>1519</v>
      </c>
      <c r="K216" s="106" t="s">
        <v>1272</v>
      </c>
      <c r="L216">
        <v>2084</v>
      </c>
      <c r="M216">
        <v>2077</v>
      </c>
      <c r="N216">
        <v>500</v>
      </c>
      <c r="O216" s="106" t="s">
        <v>1247</v>
      </c>
      <c r="P216">
        <v>0.767078873141254</v>
      </c>
      <c r="Q216">
        <v>0.84716631491774497</v>
      </c>
      <c r="R216" s="15">
        <v>0.17611098266562999</v>
      </c>
      <c r="S216">
        <v>1.05487706873158E-2</v>
      </c>
      <c r="T216">
        <v>-3.2153905955864199</v>
      </c>
      <c r="U216">
        <v>3.2153905955864199</v>
      </c>
      <c r="V216">
        <v>3.34488257370375</v>
      </c>
      <c r="W216">
        <v>-9.2899999999999991</v>
      </c>
      <c r="X216">
        <v>0.8</v>
      </c>
      <c r="Y216">
        <v>353536</v>
      </c>
      <c r="Z216">
        <v>27195</v>
      </c>
      <c r="AA216">
        <v>1.43</v>
      </c>
      <c r="AB216">
        <v>13</v>
      </c>
      <c r="AC216">
        <v>8</v>
      </c>
      <c r="AD216">
        <v>5</v>
      </c>
      <c r="AE216">
        <v>61.54</v>
      </c>
      <c r="AF216">
        <v>14</v>
      </c>
      <c r="AG216">
        <v>6</v>
      </c>
      <c r="AH216">
        <v>0</v>
      </c>
      <c r="AI216">
        <v>7</v>
      </c>
    </row>
    <row r="217" spans="1:35" x14ac:dyDescent="0.2">
      <c r="A217" s="102">
        <v>596</v>
      </c>
      <c r="B217">
        <v>1944</v>
      </c>
      <c r="C217" s="106" t="s">
        <v>1561</v>
      </c>
      <c r="D217" s="106" t="s">
        <v>1257</v>
      </c>
      <c r="E217">
        <v>1773</v>
      </c>
      <c r="F217">
        <v>1784</v>
      </c>
      <c r="G217">
        <v>600</v>
      </c>
      <c r="H217" s="106" t="s">
        <v>1250</v>
      </c>
      <c r="I217">
        <v>4569</v>
      </c>
      <c r="J217" s="106" t="s">
        <v>1514</v>
      </c>
      <c r="K217" s="106" t="s">
        <v>1269</v>
      </c>
      <c r="L217">
        <v>2127</v>
      </c>
      <c r="M217">
        <v>2136</v>
      </c>
      <c r="N217">
        <v>500</v>
      </c>
      <c r="O217" s="106" t="s">
        <v>1247</v>
      </c>
      <c r="P217">
        <v>0.80934562618726502</v>
      </c>
      <c r="Q217">
        <v>0.89876444289897195</v>
      </c>
      <c r="R217">
        <v>1.19189532053898E-2</v>
      </c>
      <c r="S217" s="15">
        <v>5.6517240960810503E-5</v>
      </c>
      <c r="T217">
        <v>-1.4901410762117899</v>
      </c>
      <c r="U217">
        <v>1.4901410762117899</v>
      </c>
      <c r="V217">
        <v>1.29201116803993</v>
      </c>
      <c r="W217">
        <v>-5.61</v>
      </c>
      <c r="X217">
        <v>0.22</v>
      </c>
      <c r="Y217">
        <v>353045</v>
      </c>
      <c r="Z217">
        <v>17652</v>
      </c>
      <c r="AA217">
        <v>0.85</v>
      </c>
      <c r="AB217">
        <v>20</v>
      </c>
      <c r="AC217">
        <v>13</v>
      </c>
      <c r="AD217">
        <v>7</v>
      </c>
      <c r="AE217">
        <v>65</v>
      </c>
      <c r="AF217">
        <v>13</v>
      </c>
      <c r="AG217">
        <v>9</v>
      </c>
      <c r="AH217">
        <v>3</v>
      </c>
      <c r="AI217">
        <v>8</v>
      </c>
    </row>
    <row r="218" spans="1:35" x14ac:dyDescent="0.2">
      <c r="A218" s="102">
        <v>399</v>
      </c>
      <c r="B218">
        <v>6448</v>
      </c>
      <c r="C218" s="106" t="s">
        <v>439</v>
      </c>
      <c r="D218" s="106" t="s">
        <v>1252</v>
      </c>
      <c r="E218">
        <v>2130</v>
      </c>
      <c r="F218">
        <v>2134</v>
      </c>
      <c r="G218">
        <v>500</v>
      </c>
      <c r="H218" s="106" t="s">
        <v>1250</v>
      </c>
      <c r="I218">
        <v>7282</v>
      </c>
      <c r="J218" s="106" t="s">
        <v>1498</v>
      </c>
      <c r="K218" s="106" t="s">
        <v>1264</v>
      </c>
      <c r="L218">
        <v>2517</v>
      </c>
      <c r="M218">
        <v>2535</v>
      </c>
      <c r="N218">
        <v>400</v>
      </c>
      <c r="O218" s="106" t="s">
        <v>1247</v>
      </c>
      <c r="P218">
        <v>0.655125930004267</v>
      </c>
      <c r="Q218">
        <v>0.91078975094141601</v>
      </c>
      <c r="R218">
        <v>3.5744311235562598E-2</v>
      </c>
      <c r="S218" s="15">
        <v>4.2540822774012103E-2</v>
      </c>
      <c r="T218">
        <v>-0.40619388163534897</v>
      </c>
      <c r="U218">
        <v>0.40619388163534897</v>
      </c>
      <c r="V218">
        <v>3.8220711363231998E-2</v>
      </c>
      <c r="W218">
        <v>-1.55</v>
      </c>
      <c r="X218">
        <v>5.23</v>
      </c>
      <c r="Y218">
        <v>351039</v>
      </c>
      <c r="Z218">
        <v>17552</v>
      </c>
      <c r="AA218">
        <v>0.88</v>
      </c>
      <c r="AB218">
        <v>20</v>
      </c>
      <c r="AC218">
        <v>13</v>
      </c>
      <c r="AD218">
        <v>7</v>
      </c>
      <c r="AE218">
        <v>65</v>
      </c>
      <c r="AF218">
        <v>12</v>
      </c>
      <c r="AG218">
        <v>9</v>
      </c>
      <c r="AH218">
        <v>4</v>
      </c>
      <c r="AI218">
        <v>7</v>
      </c>
    </row>
    <row r="219" spans="1:35" x14ac:dyDescent="0.2">
      <c r="A219" s="102">
        <v>83</v>
      </c>
      <c r="B219">
        <v>5802</v>
      </c>
      <c r="C219" s="106" t="s">
        <v>1470</v>
      </c>
      <c r="D219" s="106" t="s">
        <v>1262</v>
      </c>
      <c r="E219">
        <v>1457.5</v>
      </c>
      <c r="F219">
        <v>1453</v>
      </c>
      <c r="G219">
        <v>700</v>
      </c>
      <c r="H219" s="106" t="s">
        <v>1247</v>
      </c>
      <c r="I219">
        <v>6995</v>
      </c>
      <c r="J219" s="106" t="s">
        <v>48</v>
      </c>
      <c r="K219" s="106" t="s">
        <v>1264</v>
      </c>
      <c r="L219">
        <v>1819</v>
      </c>
      <c r="M219">
        <v>1810</v>
      </c>
      <c r="N219">
        <v>600</v>
      </c>
      <c r="O219" s="106" t="s">
        <v>1250</v>
      </c>
      <c r="P219">
        <v>0.95893265282213302</v>
      </c>
      <c r="Q219">
        <v>0.94822386984537199</v>
      </c>
      <c r="R219">
        <v>0.34315832835524601</v>
      </c>
      <c r="S219">
        <v>8.3007343432382405E-2</v>
      </c>
      <c r="T219">
        <v>1.6414753168790599</v>
      </c>
      <c r="U219">
        <v>1.6414753168790599</v>
      </c>
      <c r="V219">
        <v>1.6758735784824801</v>
      </c>
      <c r="W219">
        <v>4.79</v>
      </c>
      <c r="X219">
        <v>6.34</v>
      </c>
      <c r="Y219">
        <v>349769</v>
      </c>
      <c r="Z219">
        <v>18409</v>
      </c>
      <c r="AA219">
        <v>0.9</v>
      </c>
      <c r="AB219">
        <v>19</v>
      </c>
      <c r="AC219">
        <v>13</v>
      </c>
      <c r="AD219">
        <v>6</v>
      </c>
      <c r="AE219">
        <v>68.42</v>
      </c>
      <c r="AF219">
        <v>15</v>
      </c>
      <c r="AG219">
        <v>6</v>
      </c>
      <c r="AH219">
        <v>0</v>
      </c>
      <c r="AI219">
        <v>13</v>
      </c>
    </row>
    <row r="220" spans="1:35" x14ac:dyDescent="0.2">
      <c r="A220" s="102">
        <v>968</v>
      </c>
      <c r="B220">
        <v>4819</v>
      </c>
      <c r="C220" s="106" t="s">
        <v>1265</v>
      </c>
      <c r="D220" s="106" t="s">
        <v>1249</v>
      </c>
      <c r="E220">
        <v>4065</v>
      </c>
      <c r="F220">
        <v>4000</v>
      </c>
      <c r="G220">
        <v>200</v>
      </c>
      <c r="H220" s="106" t="s">
        <v>1250</v>
      </c>
      <c r="I220">
        <v>9934</v>
      </c>
      <c r="J220" s="106" t="s">
        <v>1445</v>
      </c>
      <c r="K220" s="106" t="s">
        <v>1254</v>
      </c>
      <c r="L220">
        <v>2619</v>
      </c>
      <c r="M220">
        <v>2621</v>
      </c>
      <c r="N220">
        <v>300</v>
      </c>
      <c r="O220" s="106" t="s">
        <v>1247</v>
      </c>
      <c r="P220">
        <v>0.595749444756977</v>
      </c>
      <c r="Q220">
        <v>0.87101159914870696</v>
      </c>
      <c r="R220">
        <v>0.32511225017536699</v>
      </c>
      <c r="S220" s="15">
        <v>9.9034631624842301E-2</v>
      </c>
      <c r="T220">
        <v>-0.24315801794243</v>
      </c>
      <c r="U220">
        <v>0.24315801794243</v>
      </c>
      <c r="V220">
        <v>0.20631422490049001</v>
      </c>
      <c r="W220">
        <v>-1.18</v>
      </c>
      <c r="X220">
        <v>1.71</v>
      </c>
      <c r="Y220">
        <v>349530</v>
      </c>
      <c r="Z220">
        <v>15197</v>
      </c>
      <c r="AA220">
        <v>0.77</v>
      </c>
      <c r="AB220">
        <v>23</v>
      </c>
      <c r="AC220">
        <v>14</v>
      </c>
      <c r="AD220">
        <v>9</v>
      </c>
      <c r="AE220">
        <v>60.87</v>
      </c>
      <c r="AF220">
        <v>9</v>
      </c>
      <c r="AG220">
        <v>15</v>
      </c>
      <c r="AH220">
        <v>6</v>
      </c>
      <c r="AI220">
        <v>2</v>
      </c>
    </row>
    <row r="221" spans="1:35" x14ac:dyDescent="0.2">
      <c r="A221" s="102">
        <v>1560</v>
      </c>
      <c r="B221">
        <v>3048</v>
      </c>
      <c r="C221" s="106" t="s">
        <v>1564</v>
      </c>
      <c r="D221" s="106" t="s">
        <v>1272</v>
      </c>
      <c r="E221">
        <v>1078</v>
      </c>
      <c r="F221">
        <v>1072</v>
      </c>
      <c r="G221">
        <v>900</v>
      </c>
      <c r="H221" s="106" t="s">
        <v>1250</v>
      </c>
      <c r="I221">
        <v>4634</v>
      </c>
      <c r="J221" s="106" t="s">
        <v>63</v>
      </c>
      <c r="K221" s="106" t="s">
        <v>1271</v>
      </c>
      <c r="L221">
        <v>2391</v>
      </c>
      <c r="M221">
        <v>2410</v>
      </c>
      <c r="N221">
        <v>400</v>
      </c>
      <c r="O221" s="106" t="s">
        <v>1247</v>
      </c>
      <c r="P221">
        <v>0.56384826129930599</v>
      </c>
      <c r="Q221">
        <v>0.83084458675265505</v>
      </c>
      <c r="R221" s="106">
        <v>0.30242646591259098</v>
      </c>
      <c r="S221">
        <v>4.6412263905844298E-2</v>
      </c>
      <c r="T221">
        <v>-1.1280767198967501</v>
      </c>
      <c r="U221">
        <v>1.1280767198967501</v>
      </c>
      <c r="V221">
        <v>0.77639359199884606</v>
      </c>
      <c r="W221">
        <v>-4.91</v>
      </c>
      <c r="X221">
        <v>0.08</v>
      </c>
      <c r="Y221">
        <v>348510</v>
      </c>
      <c r="Z221">
        <v>17426</v>
      </c>
      <c r="AA221">
        <v>0.91</v>
      </c>
      <c r="AB221">
        <v>20</v>
      </c>
      <c r="AC221">
        <v>13</v>
      </c>
      <c r="AD221">
        <v>7</v>
      </c>
      <c r="AE221">
        <v>65</v>
      </c>
      <c r="AF221">
        <v>9</v>
      </c>
      <c r="AG221">
        <v>13</v>
      </c>
      <c r="AH221">
        <v>4</v>
      </c>
      <c r="AI221">
        <v>3</v>
      </c>
    </row>
    <row r="222" spans="1:35" x14ac:dyDescent="0.2">
      <c r="A222" s="102">
        <v>870</v>
      </c>
      <c r="B222">
        <v>7321</v>
      </c>
      <c r="C222" s="106" t="s">
        <v>1451</v>
      </c>
      <c r="D222" s="106" t="s">
        <v>1303</v>
      </c>
      <c r="E222">
        <v>566</v>
      </c>
      <c r="F222">
        <v>571</v>
      </c>
      <c r="G222">
        <v>1800</v>
      </c>
      <c r="H222" s="106" t="s">
        <v>1247</v>
      </c>
      <c r="I222">
        <v>9474</v>
      </c>
      <c r="J222" s="106" t="s">
        <v>1460</v>
      </c>
      <c r="K222" s="106" t="s">
        <v>1249</v>
      </c>
      <c r="L222">
        <v>1466</v>
      </c>
      <c r="M222">
        <v>1474</v>
      </c>
      <c r="N222">
        <v>700</v>
      </c>
      <c r="O222" s="106" t="s">
        <v>1250</v>
      </c>
      <c r="P222">
        <v>0.95087307570414603</v>
      </c>
      <c r="Q222">
        <v>0.87888077339827197</v>
      </c>
      <c r="R222" s="106">
        <v>1.8255598970998499E-4</v>
      </c>
      <c r="S222" s="106">
        <v>1.6909629413706301E-2</v>
      </c>
      <c r="T222">
        <v>0.322418111972818</v>
      </c>
      <c r="U222">
        <v>0.322418111972818</v>
      </c>
      <c r="V222">
        <v>0.36011925456122801</v>
      </c>
      <c r="W222">
        <v>1.1599999999999999</v>
      </c>
      <c r="X222">
        <v>0.39</v>
      </c>
      <c r="Y222">
        <v>345937</v>
      </c>
      <c r="Z222">
        <v>38437</v>
      </c>
      <c r="AA222">
        <v>1.95</v>
      </c>
      <c r="AB222">
        <v>9</v>
      </c>
      <c r="AC222">
        <v>6</v>
      </c>
      <c r="AD222">
        <v>3</v>
      </c>
      <c r="AE222">
        <v>66.67</v>
      </c>
      <c r="AF222">
        <v>10</v>
      </c>
      <c r="AG222">
        <v>6</v>
      </c>
      <c r="AH222">
        <v>1</v>
      </c>
      <c r="AI222">
        <v>2</v>
      </c>
    </row>
    <row r="223" spans="1:35" x14ac:dyDescent="0.2">
      <c r="A223" s="102">
        <v>1705</v>
      </c>
      <c r="B223">
        <v>3076</v>
      </c>
      <c r="C223" s="106" t="s">
        <v>1565</v>
      </c>
      <c r="D223" s="106" t="s">
        <v>1254</v>
      </c>
      <c r="E223">
        <v>1735</v>
      </c>
      <c r="F223">
        <v>1717</v>
      </c>
      <c r="G223">
        <v>600</v>
      </c>
      <c r="H223" s="106" t="s">
        <v>1250</v>
      </c>
      <c r="I223">
        <v>9303</v>
      </c>
      <c r="J223" s="106" t="s">
        <v>1654</v>
      </c>
      <c r="K223" s="106" t="s">
        <v>1677</v>
      </c>
      <c r="L223">
        <v>1435</v>
      </c>
      <c r="M223">
        <v>1433</v>
      </c>
      <c r="N223">
        <v>700</v>
      </c>
      <c r="O223" s="106" t="s">
        <v>1247</v>
      </c>
      <c r="P223">
        <v>0.68169696109575995</v>
      </c>
      <c r="Q223">
        <v>0.81889291096157002</v>
      </c>
      <c r="R223" s="15">
        <v>0.32254758350846302</v>
      </c>
      <c r="S223">
        <v>3.8700983751851301E-3</v>
      </c>
      <c r="T223">
        <v>-2.6186340562638102</v>
      </c>
      <c r="U223">
        <v>2.6186340562638102</v>
      </c>
      <c r="V223">
        <v>2.6903343212455999</v>
      </c>
      <c r="W223">
        <v>-9.11</v>
      </c>
      <c r="X223">
        <v>2.63</v>
      </c>
      <c r="Y223">
        <v>345232</v>
      </c>
      <c r="Z223">
        <v>17262</v>
      </c>
      <c r="AA223">
        <v>0.85</v>
      </c>
      <c r="AB223">
        <v>20</v>
      </c>
      <c r="AC223">
        <v>13</v>
      </c>
      <c r="AD223">
        <v>7</v>
      </c>
      <c r="AE223">
        <v>65</v>
      </c>
      <c r="AF223">
        <v>13</v>
      </c>
      <c r="AG223">
        <v>9</v>
      </c>
      <c r="AH223">
        <v>3</v>
      </c>
      <c r="AI223">
        <v>8</v>
      </c>
    </row>
    <row r="224" spans="1:35" x14ac:dyDescent="0.2">
      <c r="A224" s="102">
        <v>1750</v>
      </c>
      <c r="B224">
        <v>2220</v>
      </c>
      <c r="C224" s="106" t="s">
        <v>1562</v>
      </c>
      <c r="D224" s="106" t="s">
        <v>1274</v>
      </c>
      <c r="E224">
        <v>4750</v>
      </c>
      <c r="F224">
        <v>4770</v>
      </c>
      <c r="G224">
        <v>200</v>
      </c>
      <c r="H224" s="106" t="s">
        <v>1247</v>
      </c>
      <c r="I224">
        <v>9076</v>
      </c>
      <c r="J224" s="106" t="s">
        <v>917</v>
      </c>
      <c r="K224" s="106" t="s">
        <v>1368</v>
      </c>
      <c r="L224">
        <v>1335</v>
      </c>
      <c r="M224">
        <v>1330</v>
      </c>
      <c r="N224">
        <v>700</v>
      </c>
      <c r="O224" s="106" t="s">
        <v>1250</v>
      </c>
      <c r="P224">
        <v>0.728369425306166</v>
      </c>
      <c r="Q224">
        <v>0.81539535888064696</v>
      </c>
      <c r="R224">
        <v>2.99034223981131E-2</v>
      </c>
      <c r="S224">
        <v>6.5252713801328298E-3</v>
      </c>
      <c r="T224">
        <v>2.1392899072177101</v>
      </c>
      <c r="U224">
        <v>2.1392899072177101</v>
      </c>
      <c r="V224">
        <v>1.8718121365847</v>
      </c>
      <c r="W224">
        <v>5.08</v>
      </c>
      <c r="X224">
        <v>2.41</v>
      </c>
      <c r="Y224">
        <v>344802</v>
      </c>
      <c r="Z224">
        <v>24629</v>
      </c>
      <c r="AA224">
        <v>1.4</v>
      </c>
      <c r="AB224">
        <v>14</v>
      </c>
      <c r="AC224">
        <v>11</v>
      </c>
      <c r="AD224">
        <v>3</v>
      </c>
      <c r="AE224">
        <v>78.569999999999993</v>
      </c>
      <c r="AF224">
        <v>12</v>
      </c>
      <c r="AG224">
        <v>6</v>
      </c>
      <c r="AH224">
        <v>2</v>
      </c>
      <c r="AI224">
        <v>6</v>
      </c>
    </row>
    <row r="225" spans="1:35" x14ac:dyDescent="0.2">
      <c r="A225" s="102">
        <v>1071</v>
      </c>
      <c r="B225">
        <v>6995</v>
      </c>
      <c r="C225" s="106" t="s">
        <v>48</v>
      </c>
      <c r="D225" s="106" t="s">
        <v>1264</v>
      </c>
      <c r="E225">
        <v>1819</v>
      </c>
      <c r="F225">
        <v>1810</v>
      </c>
      <c r="G225">
        <v>600</v>
      </c>
      <c r="H225" s="106" t="s">
        <v>1250</v>
      </c>
      <c r="I225">
        <v>8410</v>
      </c>
      <c r="J225" s="106" t="s">
        <v>1461</v>
      </c>
      <c r="K225" s="106" t="s">
        <v>1303</v>
      </c>
      <c r="L225">
        <v>317</v>
      </c>
      <c r="M225">
        <v>321</v>
      </c>
      <c r="N225">
        <v>3400</v>
      </c>
      <c r="O225" s="106" t="s">
        <v>1247</v>
      </c>
      <c r="P225">
        <v>0.89993510872898697</v>
      </c>
      <c r="Q225">
        <v>0.86289889526400798</v>
      </c>
      <c r="R225" s="15">
        <v>0.17187459368301899</v>
      </c>
      <c r="S225" s="106">
        <v>1.11576751410931E-2</v>
      </c>
      <c r="T225">
        <v>-1.8954656310509801</v>
      </c>
      <c r="U225">
        <v>1.8954656310509801</v>
      </c>
      <c r="V225">
        <v>1.74145650126424</v>
      </c>
      <c r="W225">
        <v>-8.98</v>
      </c>
      <c r="X225">
        <v>0.5</v>
      </c>
      <c r="Y225">
        <v>342897</v>
      </c>
      <c r="Z225">
        <v>19050</v>
      </c>
      <c r="AA225">
        <v>0.96</v>
      </c>
      <c r="AB225">
        <v>18</v>
      </c>
      <c r="AC225">
        <v>12</v>
      </c>
      <c r="AD225">
        <v>6</v>
      </c>
      <c r="AE225">
        <v>66.67</v>
      </c>
      <c r="AF225">
        <v>10</v>
      </c>
      <c r="AG225">
        <v>10</v>
      </c>
      <c r="AH225">
        <v>5</v>
      </c>
      <c r="AI225">
        <v>3</v>
      </c>
    </row>
    <row r="226" spans="1:35" x14ac:dyDescent="0.2">
      <c r="A226" s="102">
        <v>921</v>
      </c>
      <c r="B226">
        <v>3880</v>
      </c>
      <c r="C226" s="106" t="s">
        <v>1192</v>
      </c>
      <c r="D226" s="106" t="s">
        <v>1463</v>
      </c>
      <c r="E226">
        <v>1432</v>
      </c>
      <c r="F226">
        <v>1438</v>
      </c>
      <c r="G226">
        <v>700</v>
      </c>
      <c r="H226" s="106" t="s">
        <v>1250</v>
      </c>
      <c r="I226">
        <v>8031</v>
      </c>
      <c r="J226" s="106" t="s">
        <v>832</v>
      </c>
      <c r="K226" s="106" t="s">
        <v>1254</v>
      </c>
      <c r="L226">
        <v>1938</v>
      </c>
      <c r="M226">
        <v>1942</v>
      </c>
      <c r="N226">
        <v>500</v>
      </c>
      <c r="O226" s="106" t="s">
        <v>1247</v>
      </c>
      <c r="P226">
        <v>0.60515581537063101</v>
      </c>
      <c r="Q226">
        <v>0.87455082135824103</v>
      </c>
      <c r="R226">
        <v>0.28318119013888798</v>
      </c>
      <c r="S226">
        <v>5.8760370006059701E-2</v>
      </c>
      <c r="T226">
        <v>-1.45492751011872</v>
      </c>
      <c r="U226">
        <v>1.45492751011872</v>
      </c>
      <c r="V226">
        <v>1.0447900500182199</v>
      </c>
      <c r="W226">
        <v>-2.85</v>
      </c>
      <c r="X226">
        <v>3.67</v>
      </c>
      <c r="Y226">
        <v>341966</v>
      </c>
      <c r="Z226">
        <v>21373</v>
      </c>
      <c r="AA226">
        <v>1.03</v>
      </c>
      <c r="AB226">
        <v>16</v>
      </c>
      <c r="AC226">
        <v>11</v>
      </c>
      <c r="AD226">
        <v>5</v>
      </c>
      <c r="AE226">
        <v>68.75</v>
      </c>
      <c r="AF226">
        <v>13</v>
      </c>
      <c r="AG226">
        <v>8</v>
      </c>
      <c r="AH226">
        <v>2</v>
      </c>
      <c r="AI226">
        <v>6</v>
      </c>
    </row>
    <row r="227" spans="1:35" x14ac:dyDescent="0.2">
      <c r="A227" s="102">
        <v>674</v>
      </c>
      <c r="B227">
        <v>6923</v>
      </c>
      <c r="C227" s="106" t="s">
        <v>55</v>
      </c>
      <c r="D227" s="106" t="s">
        <v>1252</v>
      </c>
      <c r="E227">
        <v>2919</v>
      </c>
      <c r="F227">
        <v>2901</v>
      </c>
      <c r="G227">
        <v>300</v>
      </c>
      <c r="H227" s="106" t="s">
        <v>1250</v>
      </c>
      <c r="I227">
        <v>8306</v>
      </c>
      <c r="J227" s="106" t="s">
        <v>1443</v>
      </c>
      <c r="K227" s="106" t="s">
        <v>1303</v>
      </c>
      <c r="L227">
        <v>564.5</v>
      </c>
      <c r="M227">
        <v>566.29999999999995</v>
      </c>
      <c r="N227">
        <v>1500</v>
      </c>
      <c r="O227" s="106" t="s">
        <v>1247</v>
      </c>
      <c r="P227">
        <v>0.88300836334477895</v>
      </c>
      <c r="Q227">
        <v>0.89377709452458498</v>
      </c>
      <c r="R227" s="106">
        <v>0.17434249790925899</v>
      </c>
      <c r="S227">
        <v>7.6186143744237794E-2</v>
      </c>
      <c r="T227">
        <v>-1.59681347549153</v>
      </c>
      <c r="U227">
        <v>1.59681347549153</v>
      </c>
      <c r="V227">
        <v>0.95191079161140002</v>
      </c>
      <c r="W227">
        <v>-3</v>
      </c>
      <c r="X227">
        <v>2.4</v>
      </c>
      <c r="Y227">
        <v>341763</v>
      </c>
      <c r="Z227">
        <v>21360</v>
      </c>
      <c r="AA227">
        <v>1.18</v>
      </c>
      <c r="AB227">
        <v>16</v>
      </c>
      <c r="AC227">
        <v>11</v>
      </c>
      <c r="AD227">
        <v>5</v>
      </c>
      <c r="AE227">
        <v>68.75</v>
      </c>
      <c r="AF227">
        <v>15</v>
      </c>
      <c r="AG227">
        <v>7</v>
      </c>
      <c r="AH227">
        <v>2</v>
      </c>
      <c r="AI227">
        <v>7</v>
      </c>
    </row>
    <row r="228" spans="1:35" x14ac:dyDescent="0.2">
      <c r="A228" s="102">
        <v>1406</v>
      </c>
      <c r="B228">
        <v>4917</v>
      </c>
      <c r="C228" s="106" t="s">
        <v>1585</v>
      </c>
      <c r="D228" s="106" t="s">
        <v>1271</v>
      </c>
      <c r="E228">
        <v>2546</v>
      </c>
      <c r="F228">
        <v>2548</v>
      </c>
      <c r="G228">
        <v>400</v>
      </c>
      <c r="H228" s="106" t="s">
        <v>1250</v>
      </c>
      <c r="I228">
        <v>9072</v>
      </c>
      <c r="J228" s="106" t="s">
        <v>1367</v>
      </c>
      <c r="K228" s="106" t="s">
        <v>1368</v>
      </c>
      <c r="L228">
        <v>2406</v>
      </c>
      <c r="M228">
        <v>2397</v>
      </c>
      <c r="N228">
        <v>400</v>
      </c>
      <c r="O228" s="106" t="s">
        <v>1247</v>
      </c>
      <c r="P228">
        <v>0.88625276740057801</v>
      </c>
      <c r="Q228">
        <v>0.84121771153492797</v>
      </c>
      <c r="R228" s="106">
        <v>0.16429072927916999</v>
      </c>
      <c r="S228">
        <v>4.4959695868088199E-2</v>
      </c>
      <c r="T228">
        <v>-0.66408169079472301</v>
      </c>
      <c r="U228">
        <v>0.66408169079472301</v>
      </c>
      <c r="V228">
        <v>0.73900689712110301</v>
      </c>
      <c r="W228">
        <v>-2.09</v>
      </c>
      <c r="X228">
        <v>5.93</v>
      </c>
      <c r="Y228">
        <v>341372</v>
      </c>
      <c r="Z228">
        <v>24384</v>
      </c>
      <c r="AA228">
        <v>1.27</v>
      </c>
      <c r="AB228">
        <v>14</v>
      </c>
      <c r="AC228">
        <v>12</v>
      </c>
      <c r="AD228">
        <v>2</v>
      </c>
      <c r="AE228">
        <v>85.71</v>
      </c>
      <c r="AF228">
        <v>14</v>
      </c>
      <c r="AG228">
        <v>6</v>
      </c>
      <c r="AH228">
        <v>0</v>
      </c>
      <c r="AI228">
        <v>8</v>
      </c>
    </row>
    <row r="229" spans="1:35" x14ac:dyDescent="0.2">
      <c r="A229" s="102">
        <v>135</v>
      </c>
      <c r="B229">
        <v>1802</v>
      </c>
      <c r="C229" s="106" t="s">
        <v>1455</v>
      </c>
      <c r="D229" s="106" t="s">
        <v>1257</v>
      </c>
      <c r="E229">
        <v>1219</v>
      </c>
      <c r="F229">
        <v>1209</v>
      </c>
      <c r="G229">
        <v>800</v>
      </c>
      <c r="H229" s="106" t="s">
        <v>1250</v>
      </c>
      <c r="I229">
        <v>5333</v>
      </c>
      <c r="J229" s="106" t="s">
        <v>234</v>
      </c>
      <c r="K229" s="106" t="s">
        <v>1246</v>
      </c>
      <c r="L229">
        <v>1892</v>
      </c>
      <c r="M229">
        <v>1896</v>
      </c>
      <c r="N229">
        <v>500</v>
      </c>
      <c r="O229" s="106" t="s">
        <v>1247</v>
      </c>
      <c r="P229">
        <v>0.64924824753488097</v>
      </c>
      <c r="Q229">
        <v>0.93843052025863305</v>
      </c>
      <c r="R229" s="15">
        <v>0.270607158252962</v>
      </c>
      <c r="S229" s="15">
        <v>2.6662367369936998E-3</v>
      </c>
      <c r="T229">
        <v>-0.50164780492254701</v>
      </c>
      <c r="U229">
        <v>0.50164780492254701</v>
      </c>
      <c r="V229">
        <v>0.58792771043898595</v>
      </c>
      <c r="W229">
        <v>-1.05</v>
      </c>
      <c r="X229">
        <v>2.0299999999999998</v>
      </c>
      <c r="Y229">
        <v>340615</v>
      </c>
      <c r="Z229">
        <v>22708</v>
      </c>
      <c r="AA229">
        <v>1.1100000000000001</v>
      </c>
      <c r="AB229">
        <v>15</v>
      </c>
      <c r="AC229">
        <v>10</v>
      </c>
      <c r="AD229">
        <v>5</v>
      </c>
      <c r="AE229">
        <v>66.67</v>
      </c>
      <c r="AF229">
        <v>13</v>
      </c>
      <c r="AG229">
        <v>7</v>
      </c>
      <c r="AH229">
        <v>1</v>
      </c>
      <c r="AI229">
        <v>7</v>
      </c>
    </row>
    <row r="230" spans="1:35" x14ac:dyDescent="0.2">
      <c r="A230" s="102">
        <v>289</v>
      </c>
      <c r="B230">
        <v>5631</v>
      </c>
      <c r="C230" s="106" t="s">
        <v>1467</v>
      </c>
      <c r="D230" s="106" t="s">
        <v>1259</v>
      </c>
      <c r="E230">
        <v>1819</v>
      </c>
      <c r="F230">
        <v>1785</v>
      </c>
      <c r="G230">
        <v>500</v>
      </c>
      <c r="H230" s="106" t="s">
        <v>1250</v>
      </c>
      <c r="I230">
        <v>7313</v>
      </c>
      <c r="J230" s="106" t="s">
        <v>1200</v>
      </c>
      <c r="K230" s="106" t="s">
        <v>1264</v>
      </c>
      <c r="L230">
        <v>3085</v>
      </c>
      <c r="M230">
        <v>3105</v>
      </c>
      <c r="N230">
        <v>300</v>
      </c>
      <c r="O230" s="106" t="s">
        <v>1247</v>
      </c>
      <c r="P230">
        <v>0.784395243284292</v>
      </c>
      <c r="Q230">
        <v>0.92031813042349797</v>
      </c>
      <c r="R230">
        <v>0.16233423138623901</v>
      </c>
      <c r="S230">
        <v>9.0954694817809694E-3</v>
      </c>
      <c r="T230">
        <v>-2.8529509376551099</v>
      </c>
      <c r="U230">
        <v>2.8529509376551099</v>
      </c>
      <c r="V230">
        <v>2.4772977962881599</v>
      </c>
      <c r="W230">
        <v>-12.58</v>
      </c>
      <c r="X230">
        <v>4.1900000000000004</v>
      </c>
      <c r="Y230">
        <v>340491</v>
      </c>
      <c r="Z230">
        <v>21281</v>
      </c>
      <c r="AA230">
        <v>1.1599999999999999</v>
      </c>
      <c r="AB230">
        <v>16</v>
      </c>
      <c r="AC230">
        <v>10</v>
      </c>
      <c r="AD230">
        <v>6</v>
      </c>
      <c r="AE230">
        <v>62.5</v>
      </c>
      <c r="AF230">
        <v>8</v>
      </c>
      <c r="AG230">
        <v>9</v>
      </c>
      <c r="AH230">
        <v>4</v>
      </c>
      <c r="AI230">
        <v>3</v>
      </c>
    </row>
    <row r="231" spans="1:35" x14ac:dyDescent="0.2">
      <c r="A231" s="102">
        <v>373</v>
      </c>
      <c r="B231">
        <v>5019</v>
      </c>
      <c r="C231" s="106" t="s">
        <v>1510</v>
      </c>
      <c r="D231" s="106" t="s">
        <v>1511</v>
      </c>
      <c r="E231">
        <v>2910</v>
      </c>
      <c r="F231">
        <v>2922</v>
      </c>
      <c r="G231">
        <v>300</v>
      </c>
      <c r="H231" s="106" t="s">
        <v>1247</v>
      </c>
      <c r="I231">
        <v>9474</v>
      </c>
      <c r="J231" s="106" t="s">
        <v>1460</v>
      </c>
      <c r="K231" s="106" t="s">
        <v>1249</v>
      </c>
      <c r="L231">
        <v>1466</v>
      </c>
      <c r="M231">
        <v>1474</v>
      </c>
      <c r="N231">
        <v>600</v>
      </c>
      <c r="O231" s="106" t="s">
        <v>1250</v>
      </c>
      <c r="P231">
        <v>0.78740323078020602</v>
      </c>
      <c r="Q231">
        <v>0.91252605374185003</v>
      </c>
      <c r="R231">
        <v>0.19877029082719799</v>
      </c>
      <c r="S231" s="15">
        <v>1.31483543278113E-2</v>
      </c>
      <c r="T231">
        <v>2.51935633980843</v>
      </c>
      <c r="U231">
        <v>2.51935633980843</v>
      </c>
      <c r="V231">
        <v>2.7237189769941299</v>
      </c>
      <c r="W231">
        <v>15.28</v>
      </c>
      <c r="X231">
        <v>0.89</v>
      </c>
      <c r="Y231">
        <v>340439</v>
      </c>
      <c r="Z231">
        <v>18913</v>
      </c>
      <c r="AA231">
        <v>0.9</v>
      </c>
      <c r="AB231">
        <v>18</v>
      </c>
      <c r="AC231">
        <v>11</v>
      </c>
      <c r="AD231">
        <v>7</v>
      </c>
      <c r="AE231">
        <v>61.11</v>
      </c>
      <c r="AF231">
        <v>8</v>
      </c>
      <c r="AG231">
        <v>10</v>
      </c>
      <c r="AH231">
        <v>6</v>
      </c>
      <c r="AI231">
        <v>2</v>
      </c>
    </row>
    <row r="232" spans="1:35" x14ac:dyDescent="0.2">
      <c r="A232" s="102">
        <v>1869</v>
      </c>
      <c r="B232">
        <v>6503</v>
      </c>
      <c r="C232" s="106" t="s">
        <v>1199</v>
      </c>
      <c r="D232" s="106" t="s">
        <v>1252</v>
      </c>
      <c r="E232">
        <v>1563</v>
      </c>
      <c r="F232">
        <v>1556</v>
      </c>
      <c r="G232">
        <v>600</v>
      </c>
      <c r="H232" s="106" t="s">
        <v>1250</v>
      </c>
      <c r="I232">
        <v>8595</v>
      </c>
      <c r="J232" s="106" t="s">
        <v>1418</v>
      </c>
      <c r="K232" s="106" t="s">
        <v>1438</v>
      </c>
      <c r="L232">
        <v>4660</v>
      </c>
      <c r="M232">
        <v>4665</v>
      </c>
      <c r="N232">
        <v>200</v>
      </c>
      <c r="O232" s="106" t="s">
        <v>1247</v>
      </c>
      <c r="P232">
        <v>0.65174953977746997</v>
      </c>
      <c r="Q232">
        <v>0.80628708298906104</v>
      </c>
      <c r="R232">
        <v>9.8027848581749996E-2</v>
      </c>
      <c r="S232">
        <v>4.5530658126790503E-2</v>
      </c>
      <c r="T232">
        <v>-1.2981205443221799</v>
      </c>
      <c r="U232">
        <v>1.2981205443221799</v>
      </c>
      <c r="V232">
        <v>1.2613646900033899</v>
      </c>
      <c r="W232">
        <v>-6.86</v>
      </c>
      <c r="X232">
        <v>0.06</v>
      </c>
      <c r="Y232">
        <v>339633</v>
      </c>
      <c r="Z232">
        <v>21227</v>
      </c>
      <c r="AA232">
        <v>1.25</v>
      </c>
      <c r="AB232">
        <v>16</v>
      </c>
      <c r="AC232">
        <v>12</v>
      </c>
      <c r="AD232">
        <v>4</v>
      </c>
      <c r="AE232">
        <v>75</v>
      </c>
      <c r="AF232">
        <v>12</v>
      </c>
      <c r="AG232">
        <v>8</v>
      </c>
      <c r="AH232">
        <v>3</v>
      </c>
      <c r="AI232">
        <v>5</v>
      </c>
    </row>
    <row r="233" spans="1:35" x14ac:dyDescent="0.2">
      <c r="A233" s="102">
        <v>963</v>
      </c>
      <c r="B233">
        <v>2281</v>
      </c>
      <c r="C233" s="106" t="s">
        <v>1096</v>
      </c>
      <c r="D233" s="106" t="s">
        <v>1274</v>
      </c>
      <c r="E233">
        <v>2462</v>
      </c>
      <c r="F233">
        <v>2456</v>
      </c>
      <c r="G233">
        <v>400</v>
      </c>
      <c r="H233" s="106" t="s">
        <v>1247</v>
      </c>
      <c r="I233">
        <v>9715</v>
      </c>
      <c r="J233" s="106" t="s">
        <v>1583</v>
      </c>
      <c r="K233" s="106" t="s">
        <v>1261</v>
      </c>
      <c r="L233">
        <v>2647</v>
      </c>
      <c r="M233">
        <v>2652</v>
      </c>
      <c r="N233">
        <v>400</v>
      </c>
      <c r="O233" s="106" t="s">
        <v>1250</v>
      </c>
      <c r="P233">
        <v>0.50232891721159001</v>
      </c>
      <c r="Q233">
        <v>0.87141384282257295</v>
      </c>
      <c r="R233" s="106">
        <v>6.2359777999780097E-2</v>
      </c>
      <c r="S233">
        <v>7.8172980414471793E-3</v>
      </c>
      <c r="T233">
        <v>1.5618914370026</v>
      </c>
      <c r="U233">
        <v>1.5618914370026</v>
      </c>
      <c r="V233">
        <v>1.9509066907404999</v>
      </c>
      <c r="W233">
        <v>4.46</v>
      </c>
      <c r="X233">
        <v>7.39</v>
      </c>
      <c r="Y233">
        <v>339159</v>
      </c>
      <c r="Z233">
        <v>21197</v>
      </c>
      <c r="AA233">
        <v>1.1599999999999999</v>
      </c>
      <c r="AB233">
        <v>16</v>
      </c>
      <c r="AC233">
        <v>11</v>
      </c>
      <c r="AD233">
        <v>5</v>
      </c>
      <c r="AE233">
        <v>68.75</v>
      </c>
      <c r="AF233">
        <v>11</v>
      </c>
      <c r="AG233">
        <v>8</v>
      </c>
      <c r="AH233">
        <v>4</v>
      </c>
      <c r="AI233">
        <v>4</v>
      </c>
    </row>
    <row r="234" spans="1:35" x14ac:dyDescent="0.2">
      <c r="A234" s="102">
        <v>92</v>
      </c>
      <c r="B234">
        <v>1332</v>
      </c>
      <c r="C234" s="106" t="s">
        <v>1667</v>
      </c>
      <c r="D234" s="106" t="s">
        <v>1366</v>
      </c>
      <c r="E234">
        <v>608</v>
      </c>
      <c r="F234">
        <v>594</v>
      </c>
      <c r="G234">
        <v>1700</v>
      </c>
      <c r="H234" s="106" t="s">
        <v>1247</v>
      </c>
      <c r="I234">
        <v>3863</v>
      </c>
      <c r="J234" s="106" t="s">
        <v>1464</v>
      </c>
      <c r="K234" s="106" t="s">
        <v>1463</v>
      </c>
      <c r="L234">
        <v>1709</v>
      </c>
      <c r="M234">
        <v>1705</v>
      </c>
      <c r="N234">
        <v>600</v>
      </c>
      <c r="O234" s="106" t="s">
        <v>1250</v>
      </c>
      <c r="P234">
        <v>0.60695367127870803</v>
      </c>
      <c r="Q234">
        <v>0.94649972308983099</v>
      </c>
      <c r="R234" s="106">
        <v>0.22012139737480299</v>
      </c>
      <c r="S234" s="15">
        <v>1.5377179684608E-2</v>
      </c>
      <c r="T234">
        <v>0.87273271064758395</v>
      </c>
      <c r="U234">
        <v>0.87273271064758395</v>
      </c>
      <c r="V234">
        <v>1.52872966441101</v>
      </c>
      <c r="W234">
        <v>2.39</v>
      </c>
      <c r="X234">
        <v>1.29</v>
      </c>
      <c r="Y234">
        <v>338896</v>
      </c>
      <c r="Z234">
        <v>18828</v>
      </c>
      <c r="AA234">
        <v>0.98</v>
      </c>
      <c r="AB234">
        <v>18</v>
      </c>
      <c r="AC234">
        <v>12</v>
      </c>
      <c r="AD234">
        <v>6</v>
      </c>
      <c r="AE234">
        <v>66.67</v>
      </c>
      <c r="AF234">
        <v>12</v>
      </c>
      <c r="AG234">
        <v>8</v>
      </c>
      <c r="AH234">
        <v>2</v>
      </c>
      <c r="AI234">
        <v>8</v>
      </c>
    </row>
    <row r="235" spans="1:35" x14ac:dyDescent="0.2">
      <c r="A235" s="102">
        <v>1289</v>
      </c>
      <c r="B235">
        <v>4208</v>
      </c>
      <c r="C235" s="106" t="s">
        <v>1440</v>
      </c>
      <c r="D235" s="106" t="s">
        <v>1271</v>
      </c>
      <c r="E235">
        <v>2170</v>
      </c>
      <c r="F235">
        <v>2169</v>
      </c>
      <c r="G235">
        <v>500</v>
      </c>
      <c r="H235" s="106" t="s">
        <v>1250</v>
      </c>
      <c r="I235">
        <v>9069</v>
      </c>
      <c r="J235" s="106" t="s">
        <v>1358</v>
      </c>
      <c r="K235" s="106" t="s">
        <v>1368</v>
      </c>
      <c r="L235">
        <v>864</v>
      </c>
      <c r="M235">
        <v>867</v>
      </c>
      <c r="N235">
        <v>1300</v>
      </c>
      <c r="O235" s="106" t="s">
        <v>1247</v>
      </c>
      <c r="P235">
        <v>0.89065514927010903</v>
      </c>
      <c r="Q235">
        <v>0.84823761117632202</v>
      </c>
      <c r="R235">
        <v>0.167361516766416</v>
      </c>
      <c r="S235">
        <v>1.3917836355878401E-2</v>
      </c>
      <c r="T235">
        <v>-1.04556261523911</v>
      </c>
      <c r="U235">
        <v>1.04556261523911</v>
      </c>
      <c r="V235">
        <v>1.12789140561556</v>
      </c>
      <c r="W235">
        <v>-2.4300000000000002</v>
      </c>
      <c r="X235">
        <v>3.93</v>
      </c>
      <c r="Y235">
        <v>338485</v>
      </c>
      <c r="Z235">
        <v>19911</v>
      </c>
      <c r="AA235">
        <v>0.99</v>
      </c>
      <c r="AB235">
        <v>17</v>
      </c>
      <c r="AC235">
        <v>12</v>
      </c>
      <c r="AD235">
        <v>5</v>
      </c>
      <c r="AE235">
        <v>70.59</v>
      </c>
      <c r="AF235">
        <v>10</v>
      </c>
      <c r="AG235">
        <v>9</v>
      </c>
      <c r="AH235">
        <v>3</v>
      </c>
      <c r="AI235">
        <v>5</v>
      </c>
    </row>
    <row r="236" spans="1:35" x14ac:dyDescent="0.2">
      <c r="A236" s="102">
        <v>523</v>
      </c>
      <c r="B236">
        <v>1802</v>
      </c>
      <c r="C236" s="106" t="s">
        <v>1455</v>
      </c>
      <c r="D236" s="106" t="s">
        <v>1257</v>
      </c>
      <c r="E236">
        <v>1219</v>
      </c>
      <c r="F236">
        <v>1209</v>
      </c>
      <c r="G236">
        <v>800</v>
      </c>
      <c r="H236" s="106" t="s">
        <v>1250</v>
      </c>
      <c r="I236">
        <v>8586</v>
      </c>
      <c r="J236" s="106" t="s">
        <v>1362</v>
      </c>
      <c r="K236" s="106" t="s">
        <v>1253</v>
      </c>
      <c r="L236">
        <v>3070</v>
      </c>
      <c r="M236">
        <v>3060</v>
      </c>
      <c r="N236">
        <v>300</v>
      </c>
      <c r="O236" s="106" t="s">
        <v>1247</v>
      </c>
      <c r="P236">
        <v>0.50532558627834101</v>
      </c>
      <c r="Q236">
        <v>0.90308479468502401</v>
      </c>
      <c r="R236">
        <v>0.27836391668371002</v>
      </c>
      <c r="S236">
        <v>6.2106485571209902E-2</v>
      </c>
      <c r="T236">
        <v>-1.47123993796872</v>
      </c>
      <c r="U236">
        <v>1.47123993796872</v>
      </c>
      <c r="V236">
        <v>1.3662903242691</v>
      </c>
      <c r="W236">
        <v>-8.36</v>
      </c>
      <c r="X236">
        <v>5.36</v>
      </c>
      <c r="Y236">
        <v>338027</v>
      </c>
      <c r="Z236">
        <v>13521</v>
      </c>
      <c r="AA236">
        <v>0.62</v>
      </c>
      <c r="AB236">
        <v>25</v>
      </c>
      <c r="AC236">
        <v>12</v>
      </c>
      <c r="AD236">
        <v>13</v>
      </c>
      <c r="AE236">
        <v>48</v>
      </c>
      <c r="AF236">
        <v>12</v>
      </c>
      <c r="AG236">
        <v>10</v>
      </c>
      <c r="AH236">
        <v>4</v>
      </c>
      <c r="AI236">
        <v>11</v>
      </c>
    </row>
    <row r="237" spans="1:35" x14ac:dyDescent="0.2">
      <c r="A237" s="102">
        <v>932</v>
      </c>
      <c r="B237">
        <v>6361</v>
      </c>
      <c r="C237" s="106" t="s">
        <v>743</v>
      </c>
      <c r="D237" s="106" t="s">
        <v>1259</v>
      </c>
      <c r="E237">
        <v>2859</v>
      </c>
      <c r="F237">
        <v>2855</v>
      </c>
      <c r="G237">
        <v>300</v>
      </c>
      <c r="H237" s="106" t="s">
        <v>1250</v>
      </c>
      <c r="I237">
        <v>6995</v>
      </c>
      <c r="J237" s="106" t="s">
        <v>48</v>
      </c>
      <c r="K237" s="106" t="s">
        <v>1264</v>
      </c>
      <c r="L237">
        <v>1819</v>
      </c>
      <c r="M237">
        <v>1810</v>
      </c>
      <c r="N237">
        <v>500</v>
      </c>
      <c r="O237" s="106" t="s">
        <v>1247</v>
      </c>
      <c r="P237">
        <v>0.71191752462320801</v>
      </c>
      <c r="Q237">
        <v>0.87386596389083304</v>
      </c>
      <c r="R237" s="106">
        <v>9.3482383075301698E-2</v>
      </c>
      <c r="S237" s="106">
        <v>1.54362193704121E-2</v>
      </c>
      <c r="T237">
        <v>-0.11205719864540099</v>
      </c>
      <c r="U237">
        <v>0.11205719864540099</v>
      </c>
      <c r="V237">
        <v>0.40960562819989998</v>
      </c>
      <c r="W237">
        <v>-0.51</v>
      </c>
      <c r="X237">
        <v>5.66</v>
      </c>
      <c r="Y237">
        <v>337997</v>
      </c>
      <c r="Z237">
        <v>22533</v>
      </c>
      <c r="AA237">
        <v>1.18</v>
      </c>
      <c r="AB237">
        <v>15</v>
      </c>
      <c r="AC237">
        <v>11</v>
      </c>
      <c r="AD237">
        <v>4</v>
      </c>
      <c r="AE237">
        <v>73.33</v>
      </c>
      <c r="AF237">
        <v>10</v>
      </c>
      <c r="AG237">
        <v>7</v>
      </c>
      <c r="AH237">
        <v>3</v>
      </c>
      <c r="AI237">
        <v>5</v>
      </c>
    </row>
    <row r="238" spans="1:35" x14ac:dyDescent="0.2">
      <c r="A238" s="102">
        <v>1257</v>
      </c>
      <c r="B238">
        <v>2607</v>
      </c>
      <c r="C238" s="106" t="s">
        <v>1275</v>
      </c>
      <c r="D238" s="106" t="s">
        <v>1274</v>
      </c>
      <c r="E238">
        <v>2750</v>
      </c>
      <c r="F238">
        <v>2752</v>
      </c>
      <c r="G238">
        <v>300</v>
      </c>
      <c r="H238" s="106" t="s">
        <v>1247</v>
      </c>
      <c r="I238">
        <v>7276</v>
      </c>
      <c r="J238" s="106" t="s">
        <v>1299</v>
      </c>
      <c r="K238" s="106" t="s">
        <v>1252</v>
      </c>
      <c r="L238">
        <v>4650</v>
      </c>
      <c r="M238">
        <v>4640</v>
      </c>
      <c r="N238">
        <v>200</v>
      </c>
      <c r="O238" s="106" t="s">
        <v>1250</v>
      </c>
      <c r="P238">
        <v>0.91037937501806698</v>
      </c>
      <c r="Q238">
        <v>0.85056248053176298</v>
      </c>
      <c r="R238">
        <v>8.9273110354663607E-2</v>
      </c>
      <c r="S238">
        <v>5.7343380106014502E-2</v>
      </c>
      <c r="T238">
        <v>1.1458258373974</v>
      </c>
      <c r="U238">
        <v>1.1458258373974</v>
      </c>
      <c r="V238">
        <v>1.0382951629410699</v>
      </c>
      <c r="W238">
        <v>4.04</v>
      </c>
      <c r="X238">
        <v>11.03</v>
      </c>
      <c r="Y238">
        <v>337726</v>
      </c>
      <c r="Z238">
        <v>28144</v>
      </c>
      <c r="AA238">
        <v>1.72</v>
      </c>
      <c r="AB238">
        <v>12</v>
      </c>
      <c r="AC238">
        <v>9</v>
      </c>
      <c r="AD238">
        <v>3</v>
      </c>
      <c r="AE238">
        <v>75</v>
      </c>
      <c r="AF238">
        <v>11</v>
      </c>
      <c r="AG238">
        <v>8</v>
      </c>
      <c r="AH238">
        <v>0</v>
      </c>
      <c r="AI238">
        <v>4</v>
      </c>
    </row>
    <row r="239" spans="1:35" x14ac:dyDescent="0.2">
      <c r="A239" s="102">
        <v>650</v>
      </c>
      <c r="B239">
        <v>4290</v>
      </c>
      <c r="C239" s="106" t="s">
        <v>1302</v>
      </c>
      <c r="D239" s="106" t="s">
        <v>1261</v>
      </c>
      <c r="E239">
        <v>980</v>
      </c>
      <c r="F239">
        <v>971</v>
      </c>
      <c r="G239">
        <v>800</v>
      </c>
      <c r="H239" s="106" t="s">
        <v>1250</v>
      </c>
      <c r="I239">
        <v>6758</v>
      </c>
      <c r="J239" s="106" t="s">
        <v>1263</v>
      </c>
      <c r="K239" s="106" t="s">
        <v>1252</v>
      </c>
      <c r="L239">
        <v>7456</v>
      </c>
      <c r="M239">
        <v>7479</v>
      </c>
      <c r="N239">
        <v>100</v>
      </c>
      <c r="O239" s="106" t="s">
        <v>1247</v>
      </c>
      <c r="P239">
        <v>0.65011448217213397</v>
      </c>
      <c r="Q239">
        <v>0.89567728424940896</v>
      </c>
      <c r="R239" s="106">
        <v>0.20652595408247501</v>
      </c>
      <c r="S239" s="106">
        <v>9.7545782360040106E-2</v>
      </c>
      <c r="T239">
        <v>-0.319477152569831</v>
      </c>
      <c r="U239">
        <v>0.319477152569831</v>
      </c>
      <c r="V239">
        <v>3.4035875552860299E-2</v>
      </c>
      <c r="W239">
        <v>-1.0900000000000001</v>
      </c>
      <c r="X239">
        <v>3.86</v>
      </c>
      <c r="Y239">
        <v>337483</v>
      </c>
      <c r="Z239">
        <v>14673</v>
      </c>
      <c r="AA239">
        <v>0.84</v>
      </c>
      <c r="AB239">
        <v>23</v>
      </c>
      <c r="AC239">
        <v>16</v>
      </c>
      <c r="AD239">
        <v>7</v>
      </c>
      <c r="AE239">
        <v>69.569999999999993</v>
      </c>
      <c r="AF239">
        <v>9</v>
      </c>
      <c r="AG239">
        <v>15</v>
      </c>
      <c r="AH239">
        <v>6</v>
      </c>
      <c r="AI239">
        <v>2</v>
      </c>
    </row>
    <row r="240" spans="1:35" x14ac:dyDescent="0.2">
      <c r="A240" s="102">
        <v>1425</v>
      </c>
      <c r="B240">
        <v>6301</v>
      </c>
      <c r="C240" s="106" t="s">
        <v>53</v>
      </c>
      <c r="D240" s="106" t="s">
        <v>1259</v>
      </c>
      <c r="E240">
        <v>2284.5</v>
      </c>
      <c r="F240">
        <v>2283</v>
      </c>
      <c r="G240">
        <v>400</v>
      </c>
      <c r="H240" s="106" t="s">
        <v>1250</v>
      </c>
      <c r="I240">
        <v>8385</v>
      </c>
      <c r="J240" s="106" t="s">
        <v>886</v>
      </c>
      <c r="K240" s="106" t="s">
        <v>1303</v>
      </c>
      <c r="L240">
        <v>532</v>
      </c>
      <c r="M240">
        <v>537</v>
      </c>
      <c r="N240">
        <v>1700</v>
      </c>
      <c r="O240" s="106" t="s">
        <v>1247</v>
      </c>
      <c r="P240">
        <v>0.88361825921949499</v>
      </c>
      <c r="Q240">
        <v>0.84011706547103304</v>
      </c>
      <c r="R240" s="106">
        <v>1.4784908591210399E-2</v>
      </c>
      <c r="S240" s="15">
        <v>3.9847963800351198E-4</v>
      </c>
      <c r="T240">
        <v>-0.87143713499692999</v>
      </c>
      <c r="U240">
        <v>0.87143713499692999</v>
      </c>
      <c r="V240">
        <v>0.433838822606045</v>
      </c>
      <c r="W240">
        <v>-2.1</v>
      </c>
      <c r="X240">
        <v>0.03</v>
      </c>
      <c r="Y240">
        <v>336729</v>
      </c>
      <c r="Z240">
        <v>24052</v>
      </c>
      <c r="AA240">
        <v>1.1100000000000001</v>
      </c>
      <c r="AB240">
        <v>14</v>
      </c>
      <c r="AC240">
        <v>10</v>
      </c>
      <c r="AD240">
        <v>4</v>
      </c>
      <c r="AE240">
        <v>71.430000000000007</v>
      </c>
      <c r="AF240">
        <v>12</v>
      </c>
      <c r="AG240">
        <v>7</v>
      </c>
      <c r="AH240">
        <v>2</v>
      </c>
      <c r="AI240">
        <v>5</v>
      </c>
    </row>
    <row r="241" spans="1:35" x14ac:dyDescent="0.2">
      <c r="A241" s="102">
        <v>147</v>
      </c>
      <c r="B241">
        <v>3774</v>
      </c>
      <c r="C241" s="106" t="s">
        <v>657</v>
      </c>
      <c r="D241" s="106" t="s">
        <v>1249</v>
      </c>
      <c r="E241">
        <v>3300</v>
      </c>
      <c r="F241">
        <v>3370</v>
      </c>
      <c r="G241">
        <v>300</v>
      </c>
      <c r="H241" s="106" t="s">
        <v>1247</v>
      </c>
      <c r="I241">
        <v>8806</v>
      </c>
      <c r="J241" s="106" t="s">
        <v>1444</v>
      </c>
      <c r="K241" s="106" t="s">
        <v>1268</v>
      </c>
      <c r="L241">
        <v>1370</v>
      </c>
      <c r="M241">
        <v>1363</v>
      </c>
      <c r="N241">
        <v>700</v>
      </c>
      <c r="O241" s="106" t="s">
        <v>1250</v>
      </c>
      <c r="P241">
        <v>0.91023094729430098</v>
      </c>
      <c r="Q241">
        <v>0.936837601255052</v>
      </c>
      <c r="R241">
        <v>7.2416492008037001E-2</v>
      </c>
      <c r="S241">
        <v>2.6721886671633201E-3</v>
      </c>
      <c r="T241">
        <v>2.3598881259195701</v>
      </c>
      <c r="U241">
        <v>2.3598881259195701</v>
      </c>
      <c r="V241">
        <v>1.8163129641629501</v>
      </c>
      <c r="W241">
        <v>8.31</v>
      </c>
      <c r="X241">
        <v>5.63</v>
      </c>
      <c r="Y241">
        <v>336553</v>
      </c>
      <c r="Z241">
        <v>17713</v>
      </c>
      <c r="AA241">
        <v>0.96</v>
      </c>
      <c r="AB241">
        <v>19</v>
      </c>
      <c r="AC241">
        <v>13</v>
      </c>
      <c r="AD241">
        <v>6</v>
      </c>
      <c r="AE241">
        <v>68.42</v>
      </c>
      <c r="AF241">
        <v>12</v>
      </c>
      <c r="AG241">
        <v>9</v>
      </c>
      <c r="AH241">
        <v>4</v>
      </c>
      <c r="AI241">
        <v>6</v>
      </c>
    </row>
    <row r="242" spans="1:35" x14ac:dyDescent="0.2">
      <c r="A242" s="102">
        <v>1175</v>
      </c>
      <c r="B242">
        <v>9069</v>
      </c>
      <c r="C242" s="106" t="s">
        <v>1358</v>
      </c>
      <c r="D242" s="106" t="s">
        <v>1368</v>
      </c>
      <c r="E242">
        <v>864</v>
      </c>
      <c r="F242">
        <v>867</v>
      </c>
      <c r="G242">
        <v>1100</v>
      </c>
      <c r="H242" s="106" t="s">
        <v>1247</v>
      </c>
      <c r="I242">
        <v>9810</v>
      </c>
      <c r="J242" s="106" t="s">
        <v>1214</v>
      </c>
      <c r="K242" s="106" t="s">
        <v>1254</v>
      </c>
      <c r="L242">
        <v>4575</v>
      </c>
      <c r="M242">
        <v>4615</v>
      </c>
      <c r="N242">
        <v>200</v>
      </c>
      <c r="O242" s="106" t="s">
        <v>1250</v>
      </c>
      <c r="P242">
        <v>0.85416418189866194</v>
      </c>
      <c r="Q242">
        <v>0.85607408170638599</v>
      </c>
      <c r="R242" s="15">
        <v>0.106663100030541</v>
      </c>
      <c r="S242" s="15">
        <v>9.9090174966963096E-2</v>
      </c>
      <c r="T242">
        <v>1.29808546931882</v>
      </c>
      <c r="U242">
        <v>1.29808546931882</v>
      </c>
      <c r="V242">
        <v>1.58740926260365</v>
      </c>
      <c r="W242">
        <v>3.46</v>
      </c>
      <c r="X242">
        <v>3.33</v>
      </c>
      <c r="Y242">
        <v>334826</v>
      </c>
      <c r="Z242">
        <v>17622</v>
      </c>
      <c r="AA242">
        <v>1.1000000000000001</v>
      </c>
      <c r="AB242">
        <v>19</v>
      </c>
      <c r="AC242">
        <v>12</v>
      </c>
      <c r="AD242">
        <v>7</v>
      </c>
      <c r="AE242">
        <v>63.16</v>
      </c>
      <c r="AF242">
        <v>12</v>
      </c>
      <c r="AG242">
        <v>9</v>
      </c>
      <c r="AH242">
        <v>2</v>
      </c>
      <c r="AI242">
        <v>8</v>
      </c>
    </row>
    <row r="243" spans="1:35" x14ac:dyDescent="0.2">
      <c r="A243" s="102">
        <v>947</v>
      </c>
      <c r="B243">
        <v>1833</v>
      </c>
      <c r="C243" s="106" t="s">
        <v>1696</v>
      </c>
      <c r="D243" s="106" t="s">
        <v>1257</v>
      </c>
      <c r="E243">
        <v>2819</v>
      </c>
      <c r="F243">
        <v>2828</v>
      </c>
      <c r="G243">
        <v>300</v>
      </c>
      <c r="H243" s="106" t="s">
        <v>1247</v>
      </c>
      <c r="I243">
        <v>5444</v>
      </c>
      <c r="J243" s="106" t="s">
        <v>1701</v>
      </c>
      <c r="K243" s="106" t="s">
        <v>1301</v>
      </c>
      <c r="L243">
        <v>2488</v>
      </c>
      <c r="M243">
        <v>2501</v>
      </c>
      <c r="N243">
        <v>300</v>
      </c>
      <c r="O243" s="106" t="s">
        <v>1250</v>
      </c>
      <c r="P243">
        <v>0.88080815263281897</v>
      </c>
      <c r="Q243">
        <v>0.87301762987901199</v>
      </c>
      <c r="R243" s="15">
        <v>0.29316281860622201</v>
      </c>
      <c r="S243" s="15">
        <v>3.4368241784624803E-2</v>
      </c>
      <c r="T243">
        <v>0.93650542785523505</v>
      </c>
      <c r="U243">
        <v>0.93650542785523505</v>
      </c>
      <c r="V243">
        <v>1.0253342491427899</v>
      </c>
      <c r="W243">
        <v>1.7</v>
      </c>
      <c r="X243">
        <v>11.56</v>
      </c>
      <c r="Y243">
        <v>331722</v>
      </c>
      <c r="Z243">
        <v>20733</v>
      </c>
      <c r="AA243">
        <v>1.1399999999999999</v>
      </c>
      <c r="AB243">
        <v>16</v>
      </c>
      <c r="AC243">
        <v>10</v>
      </c>
      <c r="AD243">
        <v>6</v>
      </c>
      <c r="AE243">
        <v>62.5</v>
      </c>
      <c r="AF243">
        <v>12</v>
      </c>
      <c r="AG243">
        <v>7</v>
      </c>
      <c r="AH243">
        <v>2</v>
      </c>
      <c r="AI243">
        <v>7</v>
      </c>
    </row>
    <row r="244" spans="1:35" x14ac:dyDescent="0.2">
      <c r="A244" s="102">
        <v>1404</v>
      </c>
      <c r="B244">
        <v>9062</v>
      </c>
      <c r="C244" s="106" t="s">
        <v>1212</v>
      </c>
      <c r="D244" s="106" t="s">
        <v>1368</v>
      </c>
      <c r="E244">
        <v>5850</v>
      </c>
      <c r="F244">
        <v>5800</v>
      </c>
      <c r="G244">
        <v>100</v>
      </c>
      <c r="H244" s="106" t="s">
        <v>1250</v>
      </c>
      <c r="I244">
        <v>9069</v>
      </c>
      <c r="J244" s="106" t="s">
        <v>1358</v>
      </c>
      <c r="K244" s="106" t="s">
        <v>1368</v>
      </c>
      <c r="L244">
        <v>864</v>
      </c>
      <c r="M244">
        <v>867</v>
      </c>
      <c r="N244">
        <v>700</v>
      </c>
      <c r="O244" s="106" t="s">
        <v>1247</v>
      </c>
      <c r="P244">
        <v>0.66619384840184803</v>
      </c>
      <c r="Q244">
        <v>0.84141364787256301</v>
      </c>
      <c r="R244" s="106">
        <v>0.39670083118781302</v>
      </c>
      <c r="S244" s="106">
        <v>1.8355411010766501E-2</v>
      </c>
      <c r="T244">
        <v>-1.4153174218233699</v>
      </c>
      <c r="U244">
        <v>1.4153174218233699</v>
      </c>
      <c r="V244">
        <v>1.08720379469107</v>
      </c>
      <c r="W244">
        <v>-6.42</v>
      </c>
      <c r="X244">
        <v>4.6399999999999997</v>
      </c>
      <c r="Y244">
        <v>331599</v>
      </c>
      <c r="Z244">
        <v>19506</v>
      </c>
      <c r="AA244">
        <v>1.32</v>
      </c>
      <c r="AB244">
        <v>17</v>
      </c>
      <c r="AC244">
        <v>13</v>
      </c>
      <c r="AD244">
        <v>4</v>
      </c>
      <c r="AE244">
        <v>76.47</v>
      </c>
      <c r="AF244">
        <v>11</v>
      </c>
      <c r="AG244">
        <v>11</v>
      </c>
      <c r="AH244">
        <v>2</v>
      </c>
      <c r="AI244">
        <v>4</v>
      </c>
    </row>
    <row r="245" spans="1:35" x14ac:dyDescent="0.2">
      <c r="A245" s="102">
        <v>12</v>
      </c>
      <c r="B245">
        <v>6371</v>
      </c>
      <c r="C245" s="106" t="s">
        <v>1409</v>
      </c>
      <c r="D245" s="106" t="s">
        <v>1259</v>
      </c>
      <c r="E245">
        <v>3200</v>
      </c>
      <c r="F245">
        <v>3215</v>
      </c>
      <c r="G245">
        <v>300</v>
      </c>
      <c r="H245" s="106" t="s">
        <v>1247</v>
      </c>
      <c r="I245">
        <v>7762</v>
      </c>
      <c r="J245" s="106" t="s">
        <v>1454</v>
      </c>
      <c r="K245" s="106" t="s">
        <v>1256</v>
      </c>
      <c r="L245">
        <v>484</v>
      </c>
      <c r="M245">
        <v>480</v>
      </c>
      <c r="N245">
        <v>2000</v>
      </c>
      <c r="O245" s="106" t="s">
        <v>1250</v>
      </c>
      <c r="P245">
        <v>0.951476238290207</v>
      </c>
      <c r="Q245">
        <v>0.96798976164398698</v>
      </c>
      <c r="R245" s="106">
        <v>6.5208447867901406E-2</v>
      </c>
      <c r="S245" s="15">
        <v>1.2598625853915499E-9</v>
      </c>
      <c r="T245">
        <v>1.71201713257139</v>
      </c>
      <c r="U245">
        <v>1.71201713257139</v>
      </c>
      <c r="V245">
        <v>1.13882997310524</v>
      </c>
      <c r="W245">
        <v>3.54</v>
      </c>
      <c r="X245">
        <v>0.47</v>
      </c>
      <c r="Y245">
        <v>331497</v>
      </c>
      <c r="Z245">
        <v>16575</v>
      </c>
      <c r="AA245">
        <v>0.93</v>
      </c>
      <c r="AB245">
        <v>20</v>
      </c>
      <c r="AC245">
        <v>14</v>
      </c>
      <c r="AD245">
        <v>6</v>
      </c>
      <c r="AE245">
        <v>70</v>
      </c>
      <c r="AF245">
        <v>12</v>
      </c>
      <c r="AG245">
        <v>8</v>
      </c>
      <c r="AH245">
        <v>4</v>
      </c>
      <c r="AI245">
        <v>8</v>
      </c>
    </row>
    <row r="246" spans="1:35" x14ac:dyDescent="0.2">
      <c r="A246" s="102">
        <v>1146</v>
      </c>
      <c r="B246">
        <v>1969</v>
      </c>
      <c r="C246" s="106" t="s">
        <v>1610</v>
      </c>
      <c r="D246" s="106" t="s">
        <v>1257</v>
      </c>
      <c r="E246">
        <v>1855</v>
      </c>
      <c r="F246">
        <v>1860</v>
      </c>
      <c r="G246">
        <v>600</v>
      </c>
      <c r="H246" s="106" t="s">
        <v>1247</v>
      </c>
      <c r="I246">
        <v>6287</v>
      </c>
      <c r="J246" s="106" t="s">
        <v>1349</v>
      </c>
      <c r="K246" s="106" t="s">
        <v>1259</v>
      </c>
      <c r="L246">
        <v>2726</v>
      </c>
      <c r="M246">
        <v>2738</v>
      </c>
      <c r="N246">
        <v>400</v>
      </c>
      <c r="O246" s="106" t="s">
        <v>1250</v>
      </c>
      <c r="P246">
        <v>0.75072044435801799</v>
      </c>
      <c r="Q246">
        <v>0.85794760894880795</v>
      </c>
      <c r="R246">
        <v>0.30765099709619897</v>
      </c>
      <c r="S246">
        <v>1.7053514732045E-2</v>
      </c>
      <c r="T246">
        <v>2.9734031770092701</v>
      </c>
      <c r="U246">
        <v>2.9734031770092701</v>
      </c>
      <c r="V246">
        <v>3.0985742558148299</v>
      </c>
      <c r="W246">
        <v>12.67</v>
      </c>
      <c r="X246">
        <v>1.9</v>
      </c>
      <c r="Y246">
        <v>331428</v>
      </c>
      <c r="Z246">
        <v>16571</v>
      </c>
      <c r="AA246">
        <v>0.87</v>
      </c>
      <c r="AB246">
        <v>20</v>
      </c>
      <c r="AC246">
        <v>13</v>
      </c>
      <c r="AD246">
        <v>7</v>
      </c>
      <c r="AE246">
        <v>65</v>
      </c>
      <c r="AF246">
        <v>12</v>
      </c>
      <c r="AG246">
        <v>10</v>
      </c>
      <c r="AH246">
        <v>4</v>
      </c>
      <c r="AI246">
        <v>6</v>
      </c>
    </row>
    <row r="247" spans="1:35" x14ac:dyDescent="0.2">
      <c r="A247" s="102">
        <v>1007</v>
      </c>
      <c r="B247">
        <v>3880</v>
      </c>
      <c r="C247" s="106" t="s">
        <v>1192</v>
      </c>
      <c r="D247" s="106" t="s">
        <v>1463</v>
      </c>
      <c r="E247">
        <v>1432</v>
      </c>
      <c r="F247">
        <v>1438</v>
      </c>
      <c r="G247">
        <v>700</v>
      </c>
      <c r="H247" s="106" t="s">
        <v>1247</v>
      </c>
      <c r="I247">
        <v>6807</v>
      </c>
      <c r="J247" s="106" t="s">
        <v>235</v>
      </c>
      <c r="K247" s="106" t="s">
        <v>1252</v>
      </c>
      <c r="L247">
        <v>1892</v>
      </c>
      <c r="M247">
        <v>1911</v>
      </c>
      <c r="N247">
        <v>500</v>
      </c>
      <c r="O247" s="106" t="s">
        <v>1250</v>
      </c>
      <c r="P247">
        <v>0.56181515664836301</v>
      </c>
      <c r="Q247">
        <v>0.86859390773370504</v>
      </c>
      <c r="R247">
        <v>0.45194968020858001</v>
      </c>
      <c r="S247">
        <v>3.3675766948678201E-2</v>
      </c>
      <c r="T247">
        <v>1.6989760828674501</v>
      </c>
      <c r="U247">
        <v>1.6989760828674501</v>
      </c>
      <c r="V247">
        <v>1.65355813819918</v>
      </c>
      <c r="W247">
        <v>7.66</v>
      </c>
      <c r="X247">
        <v>5.35</v>
      </c>
      <c r="Y247">
        <v>329751</v>
      </c>
      <c r="Z247">
        <v>18320</v>
      </c>
      <c r="AA247">
        <v>0.87</v>
      </c>
      <c r="AB247">
        <v>18</v>
      </c>
      <c r="AC247">
        <v>12</v>
      </c>
      <c r="AD247">
        <v>6</v>
      </c>
      <c r="AE247">
        <v>66.67</v>
      </c>
      <c r="AF247">
        <v>10</v>
      </c>
      <c r="AG247">
        <v>9</v>
      </c>
      <c r="AH247">
        <v>3</v>
      </c>
      <c r="AI247">
        <v>6</v>
      </c>
    </row>
    <row r="248" spans="1:35" x14ac:dyDescent="0.2">
      <c r="A248" s="102">
        <v>1819</v>
      </c>
      <c r="B248">
        <v>2229</v>
      </c>
      <c r="C248" s="106" t="s">
        <v>1875</v>
      </c>
      <c r="D248" s="106" t="s">
        <v>1274</v>
      </c>
      <c r="E248">
        <v>3020</v>
      </c>
      <c r="F248">
        <v>3025</v>
      </c>
      <c r="G248">
        <v>300</v>
      </c>
      <c r="H248" s="106" t="s">
        <v>1250</v>
      </c>
      <c r="I248">
        <v>2337</v>
      </c>
      <c r="J248" s="106" t="s">
        <v>1665</v>
      </c>
      <c r="K248" s="106" t="s">
        <v>1268</v>
      </c>
      <c r="L248">
        <v>396</v>
      </c>
      <c r="M248">
        <v>393</v>
      </c>
      <c r="N248">
        <v>2300</v>
      </c>
      <c r="O248" s="106" t="s">
        <v>1247</v>
      </c>
      <c r="P248">
        <v>0.714494197668187</v>
      </c>
      <c r="Q248">
        <v>0.81004490874399104</v>
      </c>
      <c r="R248">
        <v>0.30462010109633803</v>
      </c>
      <c r="S248" s="15">
        <v>8.1500115237137294E-2</v>
      </c>
      <c r="T248">
        <v>-1.18718878042089</v>
      </c>
      <c r="U248">
        <v>1.18718878042089</v>
      </c>
      <c r="V248">
        <v>1.20540918913202</v>
      </c>
      <c r="W248">
        <v>-5.0999999999999996</v>
      </c>
      <c r="X248">
        <v>0.4</v>
      </c>
      <c r="Y248">
        <v>329525</v>
      </c>
      <c r="Z248">
        <v>16476</v>
      </c>
      <c r="AA248">
        <v>0.62</v>
      </c>
      <c r="AB248">
        <v>20</v>
      </c>
      <c r="AC248">
        <v>13</v>
      </c>
      <c r="AD248">
        <v>7</v>
      </c>
      <c r="AE248">
        <v>65</v>
      </c>
      <c r="AF248">
        <v>11</v>
      </c>
      <c r="AG248">
        <v>7</v>
      </c>
      <c r="AH248">
        <v>5</v>
      </c>
      <c r="AI248">
        <v>8</v>
      </c>
    </row>
    <row r="249" spans="1:35" x14ac:dyDescent="0.2">
      <c r="A249" s="102">
        <v>1567</v>
      </c>
      <c r="B249">
        <v>4613</v>
      </c>
      <c r="C249" s="106" t="s">
        <v>224</v>
      </c>
      <c r="D249" s="106" t="s">
        <v>1271</v>
      </c>
      <c r="E249">
        <v>2515</v>
      </c>
      <c r="F249">
        <v>2556</v>
      </c>
      <c r="G249">
        <v>300</v>
      </c>
      <c r="H249" s="106" t="s">
        <v>1247</v>
      </c>
      <c r="I249">
        <v>8919</v>
      </c>
      <c r="J249" s="106" t="s">
        <v>1672</v>
      </c>
      <c r="K249" s="106" t="s">
        <v>1268</v>
      </c>
      <c r="L249">
        <v>4005</v>
      </c>
      <c r="M249">
        <v>3945</v>
      </c>
      <c r="N249">
        <v>200</v>
      </c>
      <c r="O249" s="106" t="s">
        <v>1250</v>
      </c>
      <c r="P249">
        <v>0.60908306782738098</v>
      </c>
      <c r="Q249">
        <v>0.83034468321605603</v>
      </c>
      <c r="R249" s="106">
        <v>0.103720880062167</v>
      </c>
      <c r="S249" s="106">
        <v>6.2205452375931301E-2</v>
      </c>
      <c r="T249">
        <v>2.85916339598394</v>
      </c>
      <c r="U249">
        <v>2.85916339598394</v>
      </c>
      <c r="V249">
        <v>2.6267649890276501</v>
      </c>
      <c r="W249">
        <v>11.67</v>
      </c>
      <c r="X249">
        <v>2.81</v>
      </c>
      <c r="Y249">
        <v>329331</v>
      </c>
      <c r="Z249">
        <v>29939</v>
      </c>
      <c r="AA249">
        <v>1.75</v>
      </c>
      <c r="AB249">
        <v>11</v>
      </c>
      <c r="AC249">
        <v>8</v>
      </c>
      <c r="AD249">
        <v>3</v>
      </c>
      <c r="AE249">
        <v>72.73</v>
      </c>
      <c r="AF249">
        <v>8</v>
      </c>
      <c r="AG249">
        <v>8</v>
      </c>
      <c r="AH249">
        <v>2</v>
      </c>
      <c r="AI249">
        <v>1</v>
      </c>
    </row>
    <row r="250" spans="1:35" x14ac:dyDescent="0.2">
      <c r="A250" s="102">
        <v>663</v>
      </c>
      <c r="B250">
        <v>6268</v>
      </c>
      <c r="C250" s="106" t="s">
        <v>1674</v>
      </c>
      <c r="D250" s="106" t="s">
        <v>1259</v>
      </c>
      <c r="E250">
        <v>3195</v>
      </c>
      <c r="F250">
        <v>3225</v>
      </c>
      <c r="G250">
        <v>300</v>
      </c>
      <c r="H250" s="106" t="s">
        <v>1247</v>
      </c>
      <c r="I250">
        <v>6481</v>
      </c>
      <c r="J250" s="106" t="s">
        <v>1668</v>
      </c>
      <c r="K250" s="106" t="s">
        <v>1259</v>
      </c>
      <c r="L250">
        <v>2761</v>
      </c>
      <c r="M250">
        <v>2755</v>
      </c>
      <c r="N250">
        <v>400</v>
      </c>
      <c r="O250" s="106" t="s">
        <v>1250</v>
      </c>
      <c r="P250">
        <v>0.62386661867666404</v>
      </c>
      <c r="Q250">
        <v>0.89455438079050598</v>
      </c>
      <c r="R250" s="15">
        <v>2.32358993196502E-2</v>
      </c>
      <c r="S250">
        <v>1.31800071384482E-2</v>
      </c>
      <c r="T250">
        <v>1.4027452138599801</v>
      </c>
      <c r="U250">
        <v>1.4027452138599801</v>
      </c>
      <c r="V250">
        <v>1.5532395039536799</v>
      </c>
      <c r="W250">
        <v>4.5199999999999996</v>
      </c>
      <c r="X250">
        <v>13.9</v>
      </c>
      <c r="Y250">
        <v>329115</v>
      </c>
      <c r="Z250">
        <v>27426</v>
      </c>
      <c r="AA250">
        <v>1.52</v>
      </c>
      <c r="AB250">
        <v>12</v>
      </c>
      <c r="AC250">
        <v>9</v>
      </c>
      <c r="AD250">
        <v>3</v>
      </c>
      <c r="AE250">
        <v>75</v>
      </c>
      <c r="AF250">
        <v>13</v>
      </c>
      <c r="AG250">
        <v>6</v>
      </c>
      <c r="AH250">
        <v>1</v>
      </c>
      <c r="AI250">
        <v>5</v>
      </c>
    </row>
    <row r="251" spans="1:35" x14ac:dyDescent="0.2">
      <c r="A251" s="102">
        <v>1390</v>
      </c>
      <c r="B251">
        <v>6361</v>
      </c>
      <c r="C251" s="106" t="s">
        <v>743</v>
      </c>
      <c r="D251" s="106" t="s">
        <v>1259</v>
      </c>
      <c r="E251">
        <v>2859</v>
      </c>
      <c r="F251">
        <v>2855</v>
      </c>
      <c r="G251">
        <v>300</v>
      </c>
      <c r="H251" s="106" t="s">
        <v>1250</v>
      </c>
      <c r="I251">
        <v>7205</v>
      </c>
      <c r="J251" s="106" t="s">
        <v>57</v>
      </c>
      <c r="K251" s="106" t="s">
        <v>1264</v>
      </c>
      <c r="L251">
        <v>1011</v>
      </c>
      <c r="M251">
        <v>1008</v>
      </c>
      <c r="N251">
        <v>800</v>
      </c>
      <c r="O251" s="106" t="s">
        <v>1247</v>
      </c>
      <c r="P251">
        <v>0.66162112387644001</v>
      </c>
      <c r="Q251">
        <v>0.84209038873583697</v>
      </c>
      <c r="R251">
        <v>0.246468609889892</v>
      </c>
      <c r="S251">
        <v>8.0057782950053905E-2</v>
      </c>
      <c r="T251">
        <v>-1.27191812361594</v>
      </c>
      <c r="U251">
        <v>1.27191812361594</v>
      </c>
      <c r="V251">
        <v>1.52498341774938</v>
      </c>
      <c r="W251">
        <v>-6.09</v>
      </c>
      <c r="X251">
        <v>5.85</v>
      </c>
      <c r="Y251">
        <v>328958</v>
      </c>
      <c r="Z251">
        <v>19350</v>
      </c>
      <c r="AA251">
        <v>0.91</v>
      </c>
      <c r="AB251">
        <v>17</v>
      </c>
      <c r="AC251">
        <v>11</v>
      </c>
      <c r="AD251">
        <v>6</v>
      </c>
      <c r="AE251">
        <v>64.709999999999994</v>
      </c>
      <c r="AF251">
        <v>11</v>
      </c>
      <c r="AG251">
        <v>9</v>
      </c>
      <c r="AH251">
        <v>3</v>
      </c>
      <c r="AI251">
        <v>5</v>
      </c>
    </row>
    <row r="252" spans="1:35" x14ac:dyDescent="0.2">
      <c r="A252" s="102">
        <v>1272</v>
      </c>
      <c r="B252">
        <v>2229</v>
      </c>
      <c r="C252" s="106" t="s">
        <v>1875</v>
      </c>
      <c r="D252" s="106" t="s">
        <v>1274</v>
      </c>
      <c r="E252">
        <v>3020</v>
      </c>
      <c r="F252">
        <v>3025</v>
      </c>
      <c r="G252">
        <v>300</v>
      </c>
      <c r="H252" s="106" t="s">
        <v>1250</v>
      </c>
      <c r="I252">
        <v>4536</v>
      </c>
      <c r="J252" s="106" t="s">
        <v>1534</v>
      </c>
      <c r="K252" s="106" t="s">
        <v>1269</v>
      </c>
      <c r="L252">
        <v>1949</v>
      </c>
      <c r="M252">
        <v>1963</v>
      </c>
      <c r="N252">
        <v>500</v>
      </c>
      <c r="O252" s="106" t="s">
        <v>1247</v>
      </c>
      <c r="P252">
        <v>0.53696845439932495</v>
      </c>
      <c r="Q252">
        <v>0.84987663774866795</v>
      </c>
      <c r="R252" s="106">
        <v>0.43243754315939298</v>
      </c>
      <c r="S252">
        <v>2.39315920808712E-2</v>
      </c>
      <c r="T252">
        <v>-2.2916434158773802</v>
      </c>
      <c r="U252">
        <v>2.2916434158773802</v>
      </c>
      <c r="V252">
        <v>2.12191746395593</v>
      </c>
      <c r="W252">
        <v>-11.65</v>
      </c>
      <c r="X252">
        <v>8.15</v>
      </c>
      <c r="Y252">
        <v>328845</v>
      </c>
      <c r="Z252">
        <v>16442</v>
      </c>
      <c r="AA252">
        <v>0.94</v>
      </c>
      <c r="AB252">
        <v>20</v>
      </c>
      <c r="AC252">
        <v>13</v>
      </c>
      <c r="AD252">
        <v>7</v>
      </c>
      <c r="AE252">
        <v>65</v>
      </c>
      <c r="AF252">
        <v>11</v>
      </c>
      <c r="AG252">
        <v>10</v>
      </c>
      <c r="AH252">
        <v>4</v>
      </c>
      <c r="AI252">
        <v>6</v>
      </c>
    </row>
    <row r="253" spans="1:35" x14ac:dyDescent="0.2">
      <c r="A253" s="102">
        <v>1128</v>
      </c>
      <c r="B253">
        <v>3048</v>
      </c>
      <c r="C253" s="106" t="s">
        <v>1564</v>
      </c>
      <c r="D253" s="106" t="s">
        <v>1272</v>
      </c>
      <c r="E253">
        <v>1078</v>
      </c>
      <c r="F253">
        <v>1072</v>
      </c>
      <c r="G253">
        <v>1000</v>
      </c>
      <c r="H253" s="106" t="s">
        <v>1250</v>
      </c>
      <c r="I253">
        <v>8385</v>
      </c>
      <c r="J253" s="106" t="s">
        <v>886</v>
      </c>
      <c r="K253" s="106" t="s">
        <v>1303</v>
      </c>
      <c r="L253">
        <v>532</v>
      </c>
      <c r="M253">
        <v>537</v>
      </c>
      <c r="N253">
        <v>2000</v>
      </c>
      <c r="O253" s="106" t="s">
        <v>1247</v>
      </c>
      <c r="P253">
        <v>0.71880402177177705</v>
      </c>
      <c r="Q253">
        <v>0.858787555196729</v>
      </c>
      <c r="R253" s="106">
        <v>0.18045637739956499</v>
      </c>
      <c r="S253">
        <v>8.3270865666060997E-2</v>
      </c>
      <c r="T253">
        <v>-1.09049756310978</v>
      </c>
      <c r="U253">
        <v>1.09049756310978</v>
      </c>
      <c r="V253">
        <v>0.75193463026236596</v>
      </c>
      <c r="W253">
        <v>-3.5</v>
      </c>
      <c r="X253">
        <v>0.19</v>
      </c>
      <c r="Y253">
        <v>328841</v>
      </c>
      <c r="Z253">
        <v>17307</v>
      </c>
      <c r="AA253">
        <v>0.81</v>
      </c>
      <c r="AB253">
        <v>19</v>
      </c>
      <c r="AC253">
        <v>11</v>
      </c>
      <c r="AD253">
        <v>8</v>
      </c>
      <c r="AE253">
        <v>57.89</v>
      </c>
      <c r="AF253">
        <v>13</v>
      </c>
      <c r="AG253">
        <v>7</v>
      </c>
      <c r="AH253">
        <v>2</v>
      </c>
      <c r="AI253">
        <v>10</v>
      </c>
    </row>
    <row r="254" spans="1:35" x14ac:dyDescent="0.2">
      <c r="A254" s="102">
        <v>848</v>
      </c>
      <c r="B254">
        <v>6371</v>
      </c>
      <c r="C254" s="106" t="s">
        <v>1409</v>
      </c>
      <c r="D254" s="106" t="s">
        <v>1259</v>
      </c>
      <c r="E254">
        <v>3200</v>
      </c>
      <c r="F254">
        <v>3215</v>
      </c>
      <c r="G254">
        <v>200</v>
      </c>
      <c r="H254" s="106" t="s">
        <v>1250</v>
      </c>
      <c r="I254">
        <v>7259</v>
      </c>
      <c r="J254" s="106" t="s">
        <v>25</v>
      </c>
      <c r="K254" s="106" t="s">
        <v>1264</v>
      </c>
      <c r="L254">
        <v>3930</v>
      </c>
      <c r="M254">
        <v>3940</v>
      </c>
      <c r="N254">
        <v>200</v>
      </c>
      <c r="O254" s="106" t="s">
        <v>1247</v>
      </c>
      <c r="P254">
        <v>0.79135010043083798</v>
      </c>
      <c r="Q254">
        <v>0.88037527668316695</v>
      </c>
      <c r="R254">
        <v>4.4570761155222197E-2</v>
      </c>
      <c r="S254" s="15">
        <v>9.1575096876795497E-4</v>
      </c>
      <c r="T254">
        <v>-2.96366176396341</v>
      </c>
      <c r="U254">
        <v>2.96366176396341</v>
      </c>
      <c r="V254">
        <v>2.94835272933194</v>
      </c>
      <c r="W254">
        <v>-13.35</v>
      </c>
      <c r="X254">
        <v>18.399999999999999</v>
      </c>
      <c r="Y254">
        <v>326064</v>
      </c>
      <c r="Z254">
        <v>36229</v>
      </c>
      <c r="AA254">
        <v>2.0699999999999998</v>
      </c>
      <c r="AB254">
        <v>9</v>
      </c>
      <c r="AC254">
        <v>7</v>
      </c>
      <c r="AD254">
        <v>2</v>
      </c>
      <c r="AE254">
        <v>77.78</v>
      </c>
      <c r="AF254">
        <v>11</v>
      </c>
      <c r="AG254">
        <v>6</v>
      </c>
      <c r="AH254">
        <v>0</v>
      </c>
      <c r="AI254">
        <v>3</v>
      </c>
    </row>
    <row r="255" spans="1:35" x14ac:dyDescent="0.2">
      <c r="A255" s="102">
        <v>392</v>
      </c>
      <c r="B255">
        <v>7202</v>
      </c>
      <c r="C255" s="106" t="s">
        <v>783</v>
      </c>
      <c r="D255" s="106" t="s">
        <v>1264</v>
      </c>
      <c r="E255">
        <v>1141.5</v>
      </c>
      <c r="F255">
        <v>1139.5</v>
      </c>
      <c r="G255">
        <v>900</v>
      </c>
      <c r="H255" s="106" t="s">
        <v>1247</v>
      </c>
      <c r="I255">
        <v>8242</v>
      </c>
      <c r="J255" s="106" t="s">
        <v>857</v>
      </c>
      <c r="K255" s="106" t="s">
        <v>1272</v>
      </c>
      <c r="L255">
        <v>930</v>
      </c>
      <c r="M255">
        <v>944</v>
      </c>
      <c r="N255">
        <v>1100</v>
      </c>
      <c r="O255" s="106" t="s">
        <v>1250</v>
      </c>
      <c r="P255">
        <v>0.91935535828099302</v>
      </c>
      <c r="Q255">
        <v>0.91123636379466799</v>
      </c>
      <c r="R255">
        <v>0.228445231214398</v>
      </c>
      <c r="S255">
        <v>4.3288397292022003E-2</v>
      </c>
      <c r="T255">
        <v>3.0172470298858798</v>
      </c>
      <c r="U255">
        <v>3.0172470298858798</v>
      </c>
      <c r="V255">
        <v>3.43721487972909</v>
      </c>
      <c r="W255">
        <v>11.93</v>
      </c>
      <c r="X255">
        <v>1.25</v>
      </c>
      <c r="Y255">
        <v>325775</v>
      </c>
      <c r="Z255">
        <v>18099</v>
      </c>
      <c r="AA255">
        <v>0.85</v>
      </c>
      <c r="AB255">
        <v>18</v>
      </c>
      <c r="AC255">
        <v>11</v>
      </c>
      <c r="AD255">
        <v>7</v>
      </c>
      <c r="AE255">
        <v>61.11</v>
      </c>
      <c r="AF255">
        <v>12</v>
      </c>
      <c r="AG255">
        <v>9</v>
      </c>
      <c r="AH255">
        <v>3</v>
      </c>
      <c r="AI255">
        <v>6</v>
      </c>
    </row>
    <row r="256" spans="1:35" x14ac:dyDescent="0.2">
      <c r="A256" s="102">
        <v>1111</v>
      </c>
      <c r="B256">
        <v>4045</v>
      </c>
      <c r="C256" s="106" t="s">
        <v>1567</v>
      </c>
      <c r="D256" s="106" t="s">
        <v>1271</v>
      </c>
      <c r="E256">
        <v>1228</v>
      </c>
      <c r="F256">
        <v>1221</v>
      </c>
      <c r="G256">
        <v>800</v>
      </c>
      <c r="H256" s="106" t="s">
        <v>1247</v>
      </c>
      <c r="I256">
        <v>8750</v>
      </c>
      <c r="J256" s="106" t="s">
        <v>28</v>
      </c>
      <c r="K256" s="106" t="s">
        <v>1428</v>
      </c>
      <c r="L256">
        <v>1632</v>
      </c>
      <c r="M256">
        <v>1644</v>
      </c>
      <c r="N256">
        <v>600</v>
      </c>
      <c r="O256" s="106" t="s">
        <v>1250</v>
      </c>
      <c r="P256">
        <v>0.79857493262603696</v>
      </c>
      <c r="Q256">
        <v>0.85999415815559999</v>
      </c>
      <c r="R256" s="106">
        <v>0.127598306857375</v>
      </c>
      <c r="S256">
        <v>1.9269154115205599E-2</v>
      </c>
      <c r="T256">
        <v>1.2654298534414199</v>
      </c>
      <c r="U256">
        <v>1.2654298534414199</v>
      </c>
      <c r="V256">
        <v>1.7073465128326799</v>
      </c>
      <c r="W256">
        <v>3.78</v>
      </c>
      <c r="X256">
        <v>0.97</v>
      </c>
      <c r="Y256">
        <v>325524</v>
      </c>
      <c r="Z256">
        <v>17133</v>
      </c>
      <c r="AA256">
        <v>0.85</v>
      </c>
      <c r="AB256">
        <v>19</v>
      </c>
      <c r="AC256">
        <v>11</v>
      </c>
      <c r="AD256">
        <v>8</v>
      </c>
      <c r="AE256">
        <v>57.89</v>
      </c>
      <c r="AF256">
        <v>13</v>
      </c>
      <c r="AG256">
        <v>9</v>
      </c>
      <c r="AH256">
        <v>3</v>
      </c>
      <c r="AI256">
        <v>7</v>
      </c>
    </row>
    <row r="257" spans="1:35" x14ac:dyDescent="0.2">
      <c r="A257" s="102">
        <v>605</v>
      </c>
      <c r="B257">
        <v>2503</v>
      </c>
      <c r="C257" s="106" t="s">
        <v>2156</v>
      </c>
      <c r="D257" s="106" t="s">
        <v>1274</v>
      </c>
      <c r="E257">
        <v>2256.5</v>
      </c>
      <c r="F257">
        <v>2235</v>
      </c>
      <c r="G257">
        <v>400</v>
      </c>
      <c r="H257" s="106" t="s">
        <v>1250</v>
      </c>
      <c r="I257">
        <v>5463</v>
      </c>
      <c r="J257" s="106" t="s">
        <v>64</v>
      </c>
      <c r="K257" s="106" t="s">
        <v>1301</v>
      </c>
      <c r="L257">
        <v>2831</v>
      </c>
      <c r="M257">
        <v>2843</v>
      </c>
      <c r="N257">
        <v>300</v>
      </c>
      <c r="O257" s="106" t="s">
        <v>1247</v>
      </c>
      <c r="P257">
        <v>0.58496287530437896</v>
      </c>
      <c r="Q257">
        <v>0.89814892434848903</v>
      </c>
      <c r="R257" s="106">
        <v>1.09320250545989E-2</v>
      </c>
      <c r="S257" s="15">
        <v>6.5641577163271607E-5</v>
      </c>
      <c r="T257">
        <v>-0.18746971559063699</v>
      </c>
      <c r="U257">
        <v>0.18746971559063699</v>
      </c>
      <c r="V257">
        <v>0.106934102996478</v>
      </c>
      <c r="W257">
        <v>-0.55000000000000004</v>
      </c>
      <c r="X257">
        <v>4.82</v>
      </c>
      <c r="Y257">
        <v>325159</v>
      </c>
      <c r="Z257">
        <v>27097</v>
      </c>
      <c r="AA257">
        <v>1.42</v>
      </c>
      <c r="AB257">
        <v>12</v>
      </c>
      <c r="AC257">
        <v>10</v>
      </c>
      <c r="AD257">
        <v>2</v>
      </c>
      <c r="AE257">
        <v>83.33</v>
      </c>
      <c r="AF257">
        <v>12</v>
      </c>
      <c r="AG257">
        <v>7</v>
      </c>
      <c r="AH257">
        <v>1</v>
      </c>
      <c r="AI257">
        <v>4</v>
      </c>
    </row>
    <row r="258" spans="1:35" x14ac:dyDescent="0.2">
      <c r="A258" s="102">
        <v>1439</v>
      </c>
      <c r="B258">
        <v>5463</v>
      </c>
      <c r="C258" s="106" t="s">
        <v>64</v>
      </c>
      <c r="D258" s="106" t="s">
        <v>1301</v>
      </c>
      <c r="E258">
        <v>2831</v>
      </c>
      <c r="F258">
        <v>2843</v>
      </c>
      <c r="G258">
        <v>300</v>
      </c>
      <c r="H258" s="106" t="s">
        <v>1247</v>
      </c>
      <c r="I258">
        <v>7458</v>
      </c>
      <c r="J258" s="106" t="s">
        <v>1691</v>
      </c>
      <c r="K258" s="106" t="s">
        <v>1254</v>
      </c>
      <c r="L258">
        <v>4795</v>
      </c>
      <c r="M258">
        <v>4750</v>
      </c>
      <c r="N258">
        <v>200</v>
      </c>
      <c r="O258" s="106" t="s">
        <v>1250</v>
      </c>
      <c r="P258">
        <v>0.62697540139169206</v>
      </c>
      <c r="Q258">
        <v>0.83885301637685805</v>
      </c>
      <c r="R258">
        <v>0.22806832985397299</v>
      </c>
      <c r="S258">
        <v>5.1269579112704598E-2</v>
      </c>
      <c r="T258">
        <v>1.4426902874057099</v>
      </c>
      <c r="U258">
        <v>1.4426902874057099</v>
      </c>
      <c r="V258">
        <v>1.3513961474448899</v>
      </c>
      <c r="W258">
        <v>4.62</v>
      </c>
      <c r="X258">
        <v>10.220000000000001</v>
      </c>
      <c r="Y258">
        <v>323856</v>
      </c>
      <c r="Z258">
        <v>32386</v>
      </c>
      <c r="AA258">
        <v>1.66</v>
      </c>
      <c r="AB258">
        <v>10</v>
      </c>
      <c r="AC258">
        <v>8</v>
      </c>
      <c r="AD258">
        <v>2</v>
      </c>
      <c r="AE258">
        <v>80</v>
      </c>
      <c r="AF258">
        <v>11</v>
      </c>
      <c r="AG258">
        <v>5</v>
      </c>
      <c r="AH258">
        <v>1</v>
      </c>
      <c r="AI258">
        <v>4</v>
      </c>
    </row>
    <row r="259" spans="1:35" x14ac:dyDescent="0.2">
      <c r="A259" s="102">
        <v>109</v>
      </c>
      <c r="B259">
        <v>7211</v>
      </c>
      <c r="C259" s="106" t="s">
        <v>26</v>
      </c>
      <c r="D259" s="106" t="s">
        <v>1264</v>
      </c>
      <c r="E259">
        <v>406</v>
      </c>
      <c r="F259">
        <v>404</v>
      </c>
      <c r="G259">
        <v>2300</v>
      </c>
      <c r="H259" s="106" t="s">
        <v>1250</v>
      </c>
      <c r="I259">
        <v>7276</v>
      </c>
      <c r="J259" s="106" t="s">
        <v>1299</v>
      </c>
      <c r="K259" s="106" t="s">
        <v>1252</v>
      </c>
      <c r="L259">
        <v>4650</v>
      </c>
      <c r="M259">
        <v>4640</v>
      </c>
      <c r="N259">
        <v>200</v>
      </c>
      <c r="O259" s="106" t="s">
        <v>1247</v>
      </c>
      <c r="P259">
        <v>0.95286111286069997</v>
      </c>
      <c r="Q259">
        <v>0.94324473508746198</v>
      </c>
      <c r="R259" s="106">
        <v>2.70833817068751E-2</v>
      </c>
      <c r="S259" s="106">
        <v>7.1594928102546298E-3</v>
      </c>
      <c r="T259" s="106">
        <v>-4.1918032579733797E-3</v>
      </c>
      <c r="U259" s="106">
        <v>4.1918032579733797E-3</v>
      </c>
      <c r="V259">
        <v>3.4944714087038503E-2</v>
      </c>
      <c r="W259">
        <v>-0.01</v>
      </c>
      <c r="X259">
        <v>0.13</v>
      </c>
      <c r="Y259">
        <v>323192</v>
      </c>
      <c r="Z259">
        <v>20200</v>
      </c>
      <c r="AA259">
        <v>1.36</v>
      </c>
      <c r="AB259">
        <v>16</v>
      </c>
      <c r="AC259">
        <v>12</v>
      </c>
      <c r="AD259">
        <v>4</v>
      </c>
      <c r="AE259">
        <v>75</v>
      </c>
      <c r="AF259">
        <v>12</v>
      </c>
      <c r="AG259">
        <v>9</v>
      </c>
      <c r="AH259">
        <v>2</v>
      </c>
      <c r="AI259">
        <v>5</v>
      </c>
    </row>
    <row r="260" spans="1:35" x14ac:dyDescent="0.2">
      <c r="A260" s="102">
        <v>9</v>
      </c>
      <c r="B260">
        <v>3635</v>
      </c>
      <c r="C260" s="106" t="s">
        <v>44</v>
      </c>
      <c r="D260" s="106" t="s">
        <v>1249</v>
      </c>
      <c r="E260">
        <v>3080</v>
      </c>
      <c r="F260">
        <v>3000</v>
      </c>
      <c r="G260">
        <v>300</v>
      </c>
      <c r="H260" s="106" t="s">
        <v>1247</v>
      </c>
      <c r="I260">
        <v>8572</v>
      </c>
      <c r="J260" s="106" t="s">
        <v>1215</v>
      </c>
      <c r="K260" s="106" t="s">
        <v>1253</v>
      </c>
      <c r="L260">
        <v>519</v>
      </c>
      <c r="M260">
        <v>517</v>
      </c>
      <c r="N260">
        <v>1700</v>
      </c>
      <c r="O260" s="106" t="s">
        <v>1250</v>
      </c>
      <c r="P260">
        <v>0.87615331842308697</v>
      </c>
      <c r="Q260">
        <v>0.96942138640858799</v>
      </c>
      <c r="R260">
        <v>0.21355049323081099</v>
      </c>
      <c r="S260">
        <v>8.8512557524374494E-2</v>
      </c>
      <c r="T260">
        <v>0.410772454047374</v>
      </c>
      <c r="U260">
        <v>0.410772454047374</v>
      </c>
      <c r="V260">
        <v>1.0630664278680999</v>
      </c>
      <c r="W260">
        <v>1.07</v>
      </c>
      <c r="X260">
        <v>2.34</v>
      </c>
      <c r="Y260">
        <v>322900</v>
      </c>
      <c r="Z260">
        <v>18994</v>
      </c>
      <c r="AA260">
        <v>0.91</v>
      </c>
      <c r="AB260">
        <v>17</v>
      </c>
      <c r="AC260">
        <v>10</v>
      </c>
      <c r="AD260">
        <v>7</v>
      </c>
      <c r="AE260">
        <v>58.82</v>
      </c>
      <c r="AF260">
        <v>13</v>
      </c>
      <c r="AG260">
        <v>7</v>
      </c>
      <c r="AH260">
        <v>2</v>
      </c>
      <c r="AI260">
        <v>8</v>
      </c>
    </row>
    <row r="261" spans="1:35" x14ac:dyDescent="0.2">
      <c r="A261" s="102">
        <v>1714</v>
      </c>
      <c r="B261">
        <v>4185</v>
      </c>
      <c r="C261" s="106" t="s">
        <v>1662</v>
      </c>
      <c r="D261" s="106" t="s">
        <v>1271</v>
      </c>
      <c r="E261">
        <v>2140</v>
      </c>
      <c r="F261">
        <v>2167</v>
      </c>
      <c r="G261">
        <v>500</v>
      </c>
      <c r="H261" s="106" t="s">
        <v>1247</v>
      </c>
      <c r="I261">
        <v>8194</v>
      </c>
      <c r="J261" s="106" t="s">
        <v>1414</v>
      </c>
      <c r="K261" s="106" t="s">
        <v>1272</v>
      </c>
      <c r="L261">
        <v>2591</v>
      </c>
      <c r="M261">
        <v>2624</v>
      </c>
      <c r="N261">
        <v>400</v>
      </c>
      <c r="O261" s="106" t="s">
        <v>1250</v>
      </c>
      <c r="P261">
        <v>0.55265551287416703</v>
      </c>
      <c r="Q261">
        <v>0.81815623165281204</v>
      </c>
      <c r="R261">
        <v>0.14413958445221201</v>
      </c>
      <c r="S261">
        <v>3.03656972408342E-2</v>
      </c>
      <c r="T261">
        <v>0.82008379171807899</v>
      </c>
      <c r="U261">
        <v>0.82008379171807899</v>
      </c>
      <c r="V261">
        <v>0.57888969440024096</v>
      </c>
      <c r="W261">
        <v>2.5499999999999998</v>
      </c>
      <c r="X261">
        <v>3.23</v>
      </c>
      <c r="Y261">
        <v>322340</v>
      </c>
      <c r="Z261">
        <v>17908</v>
      </c>
      <c r="AA261">
        <v>0.97</v>
      </c>
      <c r="AB261">
        <v>18</v>
      </c>
      <c r="AC261">
        <v>13</v>
      </c>
      <c r="AD261">
        <v>5</v>
      </c>
      <c r="AE261">
        <v>72.22</v>
      </c>
      <c r="AF261">
        <v>10</v>
      </c>
      <c r="AG261">
        <v>11</v>
      </c>
      <c r="AH261">
        <v>4</v>
      </c>
      <c r="AI261">
        <v>3</v>
      </c>
    </row>
    <row r="262" spans="1:35" x14ac:dyDescent="0.2">
      <c r="A262" s="102">
        <v>233</v>
      </c>
      <c r="B262">
        <v>3105</v>
      </c>
      <c r="C262" s="106" t="s">
        <v>47</v>
      </c>
      <c r="D262" s="106" t="s">
        <v>1252</v>
      </c>
      <c r="E262">
        <v>1034</v>
      </c>
      <c r="F262">
        <v>1051</v>
      </c>
      <c r="G262">
        <v>900</v>
      </c>
      <c r="H262" s="106" t="s">
        <v>1247</v>
      </c>
      <c r="I262">
        <v>3116</v>
      </c>
      <c r="J262" s="106" t="s">
        <v>1436</v>
      </c>
      <c r="K262" s="106" t="s">
        <v>1264</v>
      </c>
      <c r="L262">
        <v>1621</v>
      </c>
      <c r="M262">
        <v>1628</v>
      </c>
      <c r="N262">
        <v>600</v>
      </c>
      <c r="O262" s="106" t="s">
        <v>1250</v>
      </c>
      <c r="P262">
        <v>0.71608737581096404</v>
      </c>
      <c r="Q262">
        <v>0.92563398854469503</v>
      </c>
      <c r="R262" s="106">
        <v>0.41793865339306102</v>
      </c>
      <c r="S262">
        <v>5.9149282442930801E-2</v>
      </c>
      <c r="T262">
        <v>2.6027723930459001</v>
      </c>
      <c r="U262">
        <v>2.6027723930459001</v>
      </c>
      <c r="V262">
        <v>2.4420123748815001</v>
      </c>
      <c r="W262">
        <v>8.27</v>
      </c>
      <c r="X262">
        <v>3.16</v>
      </c>
      <c r="Y262">
        <v>322239</v>
      </c>
      <c r="Z262">
        <v>16112</v>
      </c>
      <c r="AA262">
        <v>0.78</v>
      </c>
      <c r="AB262">
        <v>20</v>
      </c>
      <c r="AC262">
        <v>13</v>
      </c>
      <c r="AD262">
        <v>7</v>
      </c>
      <c r="AE262">
        <v>65</v>
      </c>
      <c r="AF262">
        <v>14</v>
      </c>
      <c r="AG262">
        <v>5</v>
      </c>
      <c r="AH262">
        <v>2</v>
      </c>
      <c r="AI262">
        <v>13</v>
      </c>
    </row>
    <row r="263" spans="1:35" x14ac:dyDescent="0.2">
      <c r="A263" s="102">
        <v>1275</v>
      </c>
      <c r="B263">
        <v>4183</v>
      </c>
      <c r="C263" s="106" t="s">
        <v>1442</v>
      </c>
      <c r="D263" s="106" t="s">
        <v>1271</v>
      </c>
      <c r="E263">
        <v>2542</v>
      </c>
      <c r="F263">
        <v>2546</v>
      </c>
      <c r="G263">
        <v>400</v>
      </c>
      <c r="H263" s="106" t="s">
        <v>1247</v>
      </c>
      <c r="I263">
        <v>8385</v>
      </c>
      <c r="J263" s="106" t="s">
        <v>886</v>
      </c>
      <c r="K263" s="106" t="s">
        <v>1303</v>
      </c>
      <c r="L263">
        <v>532</v>
      </c>
      <c r="M263">
        <v>537</v>
      </c>
      <c r="N263">
        <v>1900</v>
      </c>
      <c r="O263" s="106" t="s">
        <v>1250</v>
      </c>
      <c r="P263">
        <v>0.74553946941986404</v>
      </c>
      <c r="Q263">
        <v>0.84964414179458803</v>
      </c>
      <c r="R263">
        <v>0.21182456686161799</v>
      </c>
      <c r="S263" s="106">
        <v>5.00548733919223E-2</v>
      </c>
      <c r="T263">
        <v>2.3666602467877502</v>
      </c>
      <c r="U263">
        <v>2.3666602467877502</v>
      </c>
      <c r="V263">
        <v>2.5521439594483999</v>
      </c>
      <c r="W263">
        <v>6.27</v>
      </c>
      <c r="X263">
        <v>0.19</v>
      </c>
      <c r="Y263">
        <v>321981</v>
      </c>
      <c r="Z263">
        <v>24768</v>
      </c>
      <c r="AA263">
        <v>1.27</v>
      </c>
      <c r="AB263">
        <v>13</v>
      </c>
      <c r="AC263">
        <v>9</v>
      </c>
      <c r="AD263">
        <v>4</v>
      </c>
      <c r="AE263">
        <v>69.23</v>
      </c>
      <c r="AF263">
        <v>12</v>
      </c>
      <c r="AG263">
        <v>7</v>
      </c>
      <c r="AH263">
        <v>1</v>
      </c>
      <c r="AI263">
        <v>5</v>
      </c>
    </row>
    <row r="264" spans="1:35" x14ac:dyDescent="0.2">
      <c r="A264" s="102">
        <v>1119</v>
      </c>
      <c r="B264">
        <v>2206</v>
      </c>
      <c r="C264" s="106" t="s">
        <v>582</v>
      </c>
      <c r="D264" s="106" t="s">
        <v>1274</v>
      </c>
      <c r="E264">
        <v>4665</v>
      </c>
      <c r="F264">
        <v>4660</v>
      </c>
      <c r="G264">
        <v>200</v>
      </c>
      <c r="H264" s="106" t="s">
        <v>1247</v>
      </c>
      <c r="I264">
        <v>3865</v>
      </c>
      <c r="J264" s="106" t="s">
        <v>1197</v>
      </c>
      <c r="K264" s="106" t="s">
        <v>1463</v>
      </c>
      <c r="L264">
        <v>489</v>
      </c>
      <c r="M264">
        <v>492</v>
      </c>
      <c r="N264">
        <v>1900</v>
      </c>
      <c r="O264" s="106" t="s">
        <v>1250</v>
      </c>
      <c r="P264">
        <v>0.81709194718614697</v>
      </c>
      <c r="Q264">
        <v>0.859693741516104</v>
      </c>
      <c r="R264" s="15">
        <v>0.102306641563899</v>
      </c>
      <c r="S264" s="15">
        <v>5.6824687531496998E-2</v>
      </c>
      <c r="T264">
        <v>1.86740454548715</v>
      </c>
      <c r="U264">
        <v>1.86740454548715</v>
      </c>
      <c r="V264">
        <v>2.3780119100522601</v>
      </c>
      <c r="W264">
        <v>5.48</v>
      </c>
      <c r="X264">
        <v>0.3</v>
      </c>
      <c r="Y264">
        <v>321952</v>
      </c>
      <c r="Z264">
        <v>22997</v>
      </c>
      <c r="AA264">
        <v>1.66</v>
      </c>
      <c r="AB264">
        <v>14</v>
      </c>
      <c r="AC264">
        <v>10</v>
      </c>
      <c r="AD264">
        <v>4</v>
      </c>
      <c r="AE264">
        <v>71.430000000000007</v>
      </c>
      <c r="AF264">
        <v>10</v>
      </c>
      <c r="AG264">
        <v>10</v>
      </c>
      <c r="AH264">
        <v>3</v>
      </c>
      <c r="AI264">
        <v>1</v>
      </c>
    </row>
    <row r="265" spans="1:35" x14ac:dyDescent="0.2">
      <c r="A265" s="102">
        <v>999</v>
      </c>
      <c r="B265">
        <v>8242</v>
      </c>
      <c r="C265" s="106" t="s">
        <v>857</v>
      </c>
      <c r="D265" s="106" t="s">
        <v>1272</v>
      </c>
      <c r="E265">
        <v>930</v>
      </c>
      <c r="F265">
        <v>944</v>
      </c>
      <c r="G265">
        <v>1000</v>
      </c>
      <c r="H265" s="106" t="s">
        <v>1250</v>
      </c>
      <c r="I265">
        <v>9603</v>
      </c>
      <c r="J265" s="106" t="s">
        <v>1422</v>
      </c>
      <c r="K265" s="106" t="s">
        <v>1261</v>
      </c>
      <c r="L265">
        <v>2468</v>
      </c>
      <c r="M265">
        <v>2475</v>
      </c>
      <c r="N265">
        <v>400</v>
      </c>
      <c r="O265" s="106" t="s">
        <v>1247</v>
      </c>
      <c r="P265">
        <v>0.94291659579075204</v>
      </c>
      <c r="Q265">
        <v>0.86919098276671203</v>
      </c>
      <c r="R265">
        <v>0.137046545083959</v>
      </c>
      <c r="S265">
        <v>9.4176190178568805E-2</v>
      </c>
      <c r="T265">
        <v>-1.4126954468808799</v>
      </c>
      <c r="U265">
        <v>1.4126954468808799</v>
      </c>
      <c r="V265">
        <v>1.7175401881122101</v>
      </c>
      <c r="W265">
        <v>-6.68</v>
      </c>
      <c r="X265">
        <v>4.6500000000000004</v>
      </c>
      <c r="Y265">
        <v>321900</v>
      </c>
      <c r="Z265">
        <v>16942</v>
      </c>
      <c r="AA265">
        <v>1.02</v>
      </c>
      <c r="AB265">
        <v>19</v>
      </c>
      <c r="AC265">
        <v>12</v>
      </c>
      <c r="AD265">
        <v>7</v>
      </c>
      <c r="AE265">
        <v>63.16</v>
      </c>
      <c r="AF265">
        <v>12</v>
      </c>
      <c r="AG265">
        <v>11</v>
      </c>
      <c r="AH265">
        <v>3</v>
      </c>
      <c r="AI265">
        <v>5</v>
      </c>
    </row>
    <row r="266" spans="1:35" x14ac:dyDescent="0.2">
      <c r="A266" s="102">
        <v>1844</v>
      </c>
      <c r="B266">
        <v>7186</v>
      </c>
      <c r="C266" s="106" t="s">
        <v>543</v>
      </c>
      <c r="D266" s="106" t="s">
        <v>1303</v>
      </c>
      <c r="E266">
        <v>419</v>
      </c>
      <c r="F266">
        <v>420</v>
      </c>
      <c r="G266">
        <v>2600</v>
      </c>
      <c r="H266" s="106" t="s">
        <v>1250</v>
      </c>
      <c r="I266">
        <v>9142</v>
      </c>
      <c r="J266" s="106" t="s">
        <v>922</v>
      </c>
      <c r="K266" s="106" t="s">
        <v>1368</v>
      </c>
      <c r="L266">
        <v>3585</v>
      </c>
      <c r="M266">
        <v>3645</v>
      </c>
      <c r="N266">
        <v>300</v>
      </c>
      <c r="O266" s="106" t="s">
        <v>1247</v>
      </c>
      <c r="P266">
        <v>0.60598231893854004</v>
      </c>
      <c r="Q266">
        <v>0.808328156295119</v>
      </c>
      <c r="R266" s="15">
        <v>0.41432456080656799</v>
      </c>
      <c r="S266" s="106">
        <v>4.1764808071385901E-3</v>
      </c>
      <c r="T266">
        <v>-1.7943533582842199</v>
      </c>
      <c r="U266">
        <v>1.7943533582842199</v>
      </c>
      <c r="V266">
        <v>1.5705280702063</v>
      </c>
      <c r="W266">
        <v>-4.34</v>
      </c>
      <c r="X266">
        <v>0.14000000000000001</v>
      </c>
      <c r="Y266">
        <v>321857</v>
      </c>
      <c r="Z266">
        <v>17881</v>
      </c>
      <c r="AA266">
        <v>0.89</v>
      </c>
      <c r="AB266">
        <v>18</v>
      </c>
      <c r="AC266">
        <v>12</v>
      </c>
      <c r="AD266">
        <v>6</v>
      </c>
      <c r="AE266">
        <v>66.67</v>
      </c>
      <c r="AF266">
        <v>13</v>
      </c>
      <c r="AG266">
        <v>9</v>
      </c>
      <c r="AH266">
        <v>2</v>
      </c>
      <c r="AI266">
        <v>7</v>
      </c>
    </row>
    <row r="267" spans="1:35" x14ac:dyDescent="0.2">
      <c r="A267" s="102">
        <v>918</v>
      </c>
      <c r="B267">
        <v>7201</v>
      </c>
      <c r="C267" s="106" t="s">
        <v>1288</v>
      </c>
      <c r="D267" s="106" t="s">
        <v>1264</v>
      </c>
      <c r="E267">
        <v>502.7</v>
      </c>
      <c r="F267">
        <v>504.1</v>
      </c>
      <c r="G267">
        <v>2200</v>
      </c>
      <c r="H267" s="106" t="s">
        <v>1250</v>
      </c>
      <c r="I267">
        <v>7321</v>
      </c>
      <c r="J267" s="106" t="s">
        <v>1451</v>
      </c>
      <c r="K267" s="106" t="s">
        <v>1303</v>
      </c>
      <c r="L267">
        <v>566</v>
      </c>
      <c r="M267">
        <v>571</v>
      </c>
      <c r="N267">
        <v>1900</v>
      </c>
      <c r="O267" s="106" t="s">
        <v>1247</v>
      </c>
      <c r="P267">
        <v>0.94829927561816296</v>
      </c>
      <c r="Q267">
        <v>0.87462755607192999</v>
      </c>
      <c r="R267">
        <v>0.113671100224239</v>
      </c>
      <c r="S267" s="15">
        <v>5.9971174057575599E-2</v>
      </c>
      <c r="T267">
        <v>-2.0524058673400498</v>
      </c>
      <c r="U267">
        <v>2.0524058673400498</v>
      </c>
      <c r="V267">
        <v>1.8259514747255901</v>
      </c>
      <c r="W267">
        <v>-6.24</v>
      </c>
      <c r="X267">
        <v>2.2200000000000002</v>
      </c>
      <c r="Y267">
        <v>321183</v>
      </c>
      <c r="Z267">
        <v>26765</v>
      </c>
      <c r="AA267">
        <v>1.23</v>
      </c>
      <c r="AB267">
        <v>12</v>
      </c>
      <c r="AC267">
        <v>9</v>
      </c>
      <c r="AD267">
        <v>3</v>
      </c>
      <c r="AE267">
        <v>75</v>
      </c>
      <c r="AF267">
        <v>10</v>
      </c>
      <c r="AG267">
        <v>7</v>
      </c>
      <c r="AH267">
        <v>2</v>
      </c>
      <c r="AI267">
        <v>3</v>
      </c>
    </row>
    <row r="268" spans="1:35" x14ac:dyDescent="0.2">
      <c r="A268" s="102">
        <v>1814</v>
      </c>
      <c r="B268">
        <v>7476</v>
      </c>
      <c r="C268" s="106" t="s">
        <v>1472</v>
      </c>
      <c r="D268" s="106" t="s">
        <v>1254</v>
      </c>
      <c r="E268">
        <v>9010</v>
      </c>
      <c r="F268">
        <v>8890</v>
      </c>
      <c r="G268">
        <v>100</v>
      </c>
      <c r="H268" s="106" t="s">
        <v>1247</v>
      </c>
      <c r="I268">
        <v>9468</v>
      </c>
      <c r="J268" s="106" t="s">
        <v>1248</v>
      </c>
      <c r="K268" s="106" t="s">
        <v>1249</v>
      </c>
      <c r="L268">
        <v>1630</v>
      </c>
      <c r="M268">
        <v>1629</v>
      </c>
      <c r="N268">
        <v>500</v>
      </c>
      <c r="O268" s="106" t="s">
        <v>1250</v>
      </c>
      <c r="P268">
        <v>0.89124161222556897</v>
      </c>
      <c r="Q268">
        <v>0.81024890662846605</v>
      </c>
      <c r="R268">
        <v>1.1482636640659001E-2</v>
      </c>
      <c r="S268">
        <v>1.8406774586687699E-2</v>
      </c>
      <c r="T268">
        <v>0.32100244094790498</v>
      </c>
      <c r="U268">
        <v>0.32100244094790498</v>
      </c>
      <c r="V268">
        <v>0.45116704509654698</v>
      </c>
      <c r="W268">
        <v>2.2400000000000002</v>
      </c>
      <c r="X268">
        <v>8.3800000000000008</v>
      </c>
      <c r="Y268">
        <v>320951</v>
      </c>
      <c r="Z268">
        <v>13373</v>
      </c>
      <c r="AA268">
        <v>0.8</v>
      </c>
      <c r="AB268">
        <v>24</v>
      </c>
      <c r="AC268">
        <v>16</v>
      </c>
      <c r="AD268">
        <v>8</v>
      </c>
      <c r="AE268">
        <v>66.67</v>
      </c>
      <c r="AF268">
        <v>11</v>
      </c>
      <c r="AG268">
        <v>10</v>
      </c>
      <c r="AH268">
        <v>6</v>
      </c>
      <c r="AI268">
        <v>8</v>
      </c>
    </row>
    <row r="269" spans="1:35" x14ac:dyDescent="0.2">
      <c r="A269" s="102">
        <v>1203</v>
      </c>
      <c r="B269">
        <v>9107</v>
      </c>
      <c r="C269" s="106" t="s">
        <v>1487</v>
      </c>
      <c r="D269" s="106" t="s">
        <v>1488</v>
      </c>
      <c r="E269">
        <v>1468</v>
      </c>
      <c r="F269">
        <v>1464</v>
      </c>
      <c r="G269">
        <v>600</v>
      </c>
      <c r="H269" s="106" t="s">
        <v>1250</v>
      </c>
      <c r="I269">
        <v>9810</v>
      </c>
      <c r="J269" s="106" t="s">
        <v>1214</v>
      </c>
      <c r="K269" s="106" t="s">
        <v>1254</v>
      </c>
      <c r="L269">
        <v>4575</v>
      </c>
      <c r="M269">
        <v>4615</v>
      </c>
      <c r="N269">
        <v>200</v>
      </c>
      <c r="O269" s="106" t="s">
        <v>1247</v>
      </c>
      <c r="P269">
        <v>0.79890894275925906</v>
      </c>
      <c r="Q269">
        <v>0.85476753742017397</v>
      </c>
      <c r="R269" s="15">
        <v>0.138940809547553</v>
      </c>
      <c r="S269" s="15">
        <v>1.7252655289693102E-2</v>
      </c>
      <c r="T269">
        <v>-0.97593210695586097</v>
      </c>
      <c r="U269">
        <v>0.97593210695586097</v>
      </c>
      <c r="V269">
        <v>0.69176606853112699</v>
      </c>
      <c r="W269">
        <v>-7.59</v>
      </c>
      <c r="X269">
        <v>4.83</v>
      </c>
      <c r="Y269">
        <v>320119</v>
      </c>
      <c r="Z269">
        <v>22866</v>
      </c>
      <c r="AA269">
        <v>1.2</v>
      </c>
      <c r="AB269">
        <v>14</v>
      </c>
      <c r="AC269">
        <v>8</v>
      </c>
      <c r="AD269">
        <v>6</v>
      </c>
      <c r="AE269">
        <v>57.14</v>
      </c>
      <c r="AF269">
        <v>10</v>
      </c>
      <c r="AG269">
        <v>8</v>
      </c>
      <c r="AH269">
        <v>4</v>
      </c>
      <c r="AI269">
        <v>2</v>
      </c>
    </row>
    <row r="270" spans="1:35" x14ac:dyDescent="0.2">
      <c r="A270" s="102">
        <v>615</v>
      </c>
      <c r="B270">
        <v>4118</v>
      </c>
      <c r="C270" s="106" t="s">
        <v>1494</v>
      </c>
      <c r="D270" s="106" t="s">
        <v>1271</v>
      </c>
      <c r="E270">
        <v>3310</v>
      </c>
      <c r="F270">
        <v>3315</v>
      </c>
      <c r="G270">
        <v>300</v>
      </c>
      <c r="H270" s="106" t="s">
        <v>1247</v>
      </c>
      <c r="I270">
        <v>4927</v>
      </c>
      <c r="J270" s="106" t="s">
        <v>1530</v>
      </c>
      <c r="K270" s="106" t="s">
        <v>1271</v>
      </c>
      <c r="L270">
        <v>2259</v>
      </c>
      <c r="M270">
        <v>2254</v>
      </c>
      <c r="N270">
        <v>400</v>
      </c>
      <c r="O270" s="106" t="s">
        <v>1250</v>
      </c>
      <c r="P270">
        <v>0.81635076248652605</v>
      </c>
      <c r="Q270">
        <v>0.897600759998185</v>
      </c>
      <c r="R270">
        <v>0.10343288826144401</v>
      </c>
      <c r="S270" s="15">
        <v>2.2316901873724301E-2</v>
      </c>
      <c r="T270">
        <v>1.2605278443218999</v>
      </c>
      <c r="U270">
        <v>1.2605278443218999</v>
      </c>
      <c r="V270">
        <v>1.1705499347325901</v>
      </c>
      <c r="W270">
        <v>5.65</v>
      </c>
      <c r="X270">
        <v>9.34</v>
      </c>
      <c r="Y270">
        <v>320109</v>
      </c>
      <c r="Z270">
        <v>29101</v>
      </c>
      <c r="AA270">
        <v>1.71</v>
      </c>
      <c r="AB270">
        <v>11</v>
      </c>
      <c r="AC270">
        <v>9</v>
      </c>
      <c r="AD270">
        <v>2</v>
      </c>
      <c r="AE270">
        <v>81.819999999999993</v>
      </c>
      <c r="AF270">
        <v>9</v>
      </c>
      <c r="AG270">
        <v>7</v>
      </c>
      <c r="AH270">
        <v>1</v>
      </c>
      <c r="AI270">
        <v>3</v>
      </c>
    </row>
    <row r="271" spans="1:35" x14ac:dyDescent="0.2">
      <c r="A271" s="102">
        <v>1702</v>
      </c>
      <c r="B271">
        <v>1333</v>
      </c>
      <c r="C271" s="106" t="s">
        <v>1365</v>
      </c>
      <c r="D271" s="106" t="s">
        <v>1366</v>
      </c>
      <c r="E271">
        <v>2558</v>
      </c>
      <c r="F271">
        <v>2544</v>
      </c>
      <c r="G271">
        <v>400</v>
      </c>
      <c r="H271" s="106" t="s">
        <v>1247</v>
      </c>
      <c r="I271">
        <v>9716</v>
      </c>
      <c r="J271" s="106" t="s">
        <v>1448</v>
      </c>
      <c r="K271" s="106" t="s">
        <v>1261</v>
      </c>
      <c r="L271">
        <v>1156</v>
      </c>
      <c r="M271">
        <v>1166</v>
      </c>
      <c r="N271">
        <v>900</v>
      </c>
      <c r="O271" s="106" t="s">
        <v>1250</v>
      </c>
      <c r="P271">
        <v>0.82793616064908104</v>
      </c>
      <c r="Q271">
        <v>0.819280300774197</v>
      </c>
      <c r="R271">
        <v>0.35649108070486701</v>
      </c>
      <c r="S271" s="106">
        <v>5.50987457341107E-2</v>
      </c>
      <c r="T271">
        <v>2.0397980017637698</v>
      </c>
      <c r="U271">
        <v>2.0397980017637698</v>
      </c>
      <c r="V271">
        <v>1.9842569652606901</v>
      </c>
      <c r="W271">
        <v>7.23</v>
      </c>
      <c r="X271">
        <v>3.12</v>
      </c>
      <c r="Y271">
        <v>318493</v>
      </c>
      <c r="Z271">
        <v>17694</v>
      </c>
      <c r="AA271">
        <v>0.97</v>
      </c>
      <c r="AB271">
        <v>18</v>
      </c>
      <c r="AC271">
        <v>12</v>
      </c>
      <c r="AD271">
        <v>6</v>
      </c>
      <c r="AE271">
        <v>66.67</v>
      </c>
      <c r="AF271">
        <v>11</v>
      </c>
      <c r="AG271">
        <v>10</v>
      </c>
      <c r="AH271">
        <v>5</v>
      </c>
      <c r="AI271">
        <v>3</v>
      </c>
    </row>
    <row r="272" spans="1:35" x14ac:dyDescent="0.2">
      <c r="A272" s="102">
        <v>6</v>
      </c>
      <c r="B272">
        <v>7259</v>
      </c>
      <c r="C272" s="106" t="s">
        <v>25</v>
      </c>
      <c r="D272" s="106" t="s">
        <v>1264</v>
      </c>
      <c r="E272">
        <v>3930</v>
      </c>
      <c r="F272">
        <v>3940</v>
      </c>
      <c r="G272">
        <v>200</v>
      </c>
      <c r="H272" s="106" t="s">
        <v>1247</v>
      </c>
      <c r="I272">
        <v>7278</v>
      </c>
      <c r="J272" s="106" t="s">
        <v>43</v>
      </c>
      <c r="K272" s="106" t="s">
        <v>1264</v>
      </c>
      <c r="L272">
        <v>2227</v>
      </c>
      <c r="M272">
        <v>2223</v>
      </c>
      <c r="N272">
        <v>400</v>
      </c>
      <c r="O272" s="106" t="s">
        <v>1250</v>
      </c>
      <c r="P272">
        <v>0.91093122187898401</v>
      </c>
      <c r="Q272">
        <v>0.973123936632453</v>
      </c>
      <c r="R272" s="106">
        <v>2.31387287355392E-2</v>
      </c>
      <c r="S272">
        <v>6.1353539508211504E-4</v>
      </c>
      <c r="T272">
        <v>2.3395526795535302</v>
      </c>
      <c r="U272">
        <v>2.3395526795535302</v>
      </c>
      <c r="V272">
        <v>2.00965739485612</v>
      </c>
      <c r="W272">
        <v>5.68</v>
      </c>
      <c r="X272">
        <v>12.84</v>
      </c>
      <c r="Y272">
        <v>318204</v>
      </c>
      <c r="Z272">
        <v>28928</v>
      </c>
      <c r="AA272">
        <v>1.9</v>
      </c>
      <c r="AB272">
        <v>11</v>
      </c>
      <c r="AC272">
        <v>10</v>
      </c>
      <c r="AD272">
        <v>1</v>
      </c>
      <c r="AE272">
        <v>90.91</v>
      </c>
      <c r="AF272">
        <v>14</v>
      </c>
      <c r="AG272">
        <v>4</v>
      </c>
      <c r="AH272">
        <v>1</v>
      </c>
      <c r="AI272">
        <v>6</v>
      </c>
    </row>
    <row r="273" spans="1:35" x14ac:dyDescent="0.2">
      <c r="A273" s="102">
        <v>1064</v>
      </c>
      <c r="B273">
        <v>3116</v>
      </c>
      <c r="C273" s="106" t="s">
        <v>1436</v>
      </c>
      <c r="D273" s="106" t="s">
        <v>1264</v>
      </c>
      <c r="E273">
        <v>1621</v>
      </c>
      <c r="F273">
        <v>1628</v>
      </c>
      <c r="G273">
        <v>600</v>
      </c>
      <c r="H273" s="106" t="s">
        <v>1250</v>
      </c>
      <c r="I273">
        <v>7984</v>
      </c>
      <c r="J273" s="106" t="s">
        <v>825</v>
      </c>
      <c r="K273" s="106" t="s">
        <v>1270</v>
      </c>
      <c r="L273">
        <v>1580</v>
      </c>
      <c r="M273">
        <v>1594</v>
      </c>
      <c r="N273">
        <v>600</v>
      </c>
      <c r="O273" s="106" t="s">
        <v>1247</v>
      </c>
      <c r="P273">
        <v>0.808430107919758</v>
      </c>
      <c r="Q273">
        <v>0.86348771393076196</v>
      </c>
      <c r="R273">
        <v>0.25346019427868899</v>
      </c>
      <c r="S273">
        <v>7.4785542060551796E-2</v>
      </c>
      <c r="T273">
        <v>-0.71389482314233499</v>
      </c>
      <c r="U273">
        <v>0.71389482314233499</v>
      </c>
      <c r="V273">
        <v>0.65873964352175096</v>
      </c>
      <c r="W273">
        <v>-1.78</v>
      </c>
      <c r="X273">
        <v>2.09</v>
      </c>
      <c r="Y273">
        <v>318102</v>
      </c>
      <c r="Z273">
        <v>21207</v>
      </c>
      <c r="AA273">
        <v>1.1000000000000001</v>
      </c>
      <c r="AB273">
        <v>15</v>
      </c>
      <c r="AC273">
        <v>11</v>
      </c>
      <c r="AD273">
        <v>4</v>
      </c>
      <c r="AE273">
        <v>73.33</v>
      </c>
      <c r="AF273">
        <v>11</v>
      </c>
      <c r="AG273">
        <v>7</v>
      </c>
      <c r="AH273">
        <v>3</v>
      </c>
      <c r="AI273">
        <v>5</v>
      </c>
    </row>
    <row r="274" spans="1:35" x14ac:dyDescent="0.2">
      <c r="A274" s="102">
        <v>994</v>
      </c>
      <c r="B274">
        <v>1942</v>
      </c>
      <c r="C274" s="106" t="s">
        <v>1684</v>
      </c>
      <c r="D274" s="106" t="s">
        <v>1257</v>
      </c>
      <c r="E274">
        <v>1001</v>
      </c>
      <c r="F274">
        <v>997</v>
      </c>
      <c r="G274">
        <v>1000</v>
      </c>
      <c r="H274" s="106" t="s">
        <v>1250</v>
      </c>
      <c r="I274">
        <v>9303</v>
      </c>
      <c r="J274" s="106" t="s">
        <v>1654</v>
      </c>
      <c r="K274" s="106" t="s">
        <v>1677</v>
      </c>
      <c r="L274">
        <v>1435</v>
      </c>
      <c r="M274">
        <v>1433</v>
      </c>
      <c r="N274">
        <v>700</v>
      </c>
      <c r="O274" s="106" t="s">
        <v>1247</v>
      </c>
      <c r="P274">
        <v>0.69590841950054705</v>
      </c>
      <c r="Q274">
        <v>0.86949004381343298</v>
      </c>
      <c r="R274">
        <v>0.32019407381687298</v>
      </c>
      <c r="S274">
        <v>1.3876166396456901E-3</v>
      </c>
      <c r="T274">
        <v>-0.63684377322434305</v>
      </c>
      <c r="U274">
        <v>0.63684377322434305</v>
      </c>
      <c r="V274">
        <v>0.57214892187072497</v>
      </c>
      <c r="W274">
        <v>-1.1200000000000001</v>
      </c>
      <c r="X274">
        <v>0.61</v>
      </c>
      <c r="Y274">
        <v>317260</v>
      </c>
      <c r="Z274">
        <v>16698</v>
      </c>
      <c r="AA274">
        <v>0.8</v>
      </c>
      <c r="AB274">
        <v>19</v>
      </c>
      <c r="AC274">
        <v>13</v>
      </c>
      <c r="AD274">
        <v>6</v>
      </c>
      <c r="AE274">
        <v>68.42</v>
      </c>
      <c r="AF274">
        <v>14</v>
      </c>
      <c r="AG274">
        <v>6</v>
      </c>
      <c r="AH274">
        <v>3</v>
      </c>
      <c r="AI274">
        <v>10</v>
      </c>
    </row>
    <row r="275" spans="1:35" x14ac:dyDescent="0.2">
      <c r="A275" s="102">
        <v>1429</v>
      </c>
      <c r="B275">
        <v>5444</v>
      </c>
      <c r="C275" s="106" t="s">
        <v>1701</v>
      </c>
      <c r="D275" s="106" t="s">
        <v>1301</v>
      </c>
      <c r="E275">
        <v>2488</v>
      </c>
      <c r="F275">
        <v>2501</v>
      </c>
      <c r="G275">
        <v>400</v>
      </c>
      <c r="H275" s="106" t="s">
        <v>1250</v>
      </c>
      <c r="I275">
        <v>7261</v>
      </c>
      <c r="J275" s="106" t="s">
        <v>1622</v>
      </c>
      <c r="K275" s="106" t="s">
        <v>1264</v>
      </c>
      <c r="L275">
        <v>903</v>
      </c>
      <c r="M275">
        <v>897</v>
      </c>
      <c r="N275">
        <v>1100</v>
      </c>
      <c r="O275" s="106" t="s">
        <v>1247</v>
      </c>
      <c r="P275">
        <v>0.70382635186943499</v>
      </c>
      <c r="Q275">
        <v>0.83931692021047899</v>
      </c>
      <c r="R275">
        <v>0.18699970939504101</v>
      </c>
      <c r="S275">
        <v>9.3852176236971993E-2</v>
      </c>
      <c r="T275">
        <v>-0.77085776140126006</v>
      </c>
      <c r="U275">
        <v>0.77085776140126006</v>
      </c>
      <c r="V275">
        <v>0.85838660467486505</v>
      </c>
      <c r="W275">
        <v>-1.82</v>
      </c>
      <c r="X275">
        <v>1.37</v>
      </c>
      <c r="Y275">
        <v>316916</v>
      </c>
      <c r="Z275">
        <v>15091</v>
      </c>
      <c r="AA275">
        <v>0.83</v>
      </c>
      <c r="AB275">
        <v>21</v>
      </c>
      <c r="AC275">
        <v>14</v>
      </c>
      <c r="AD275">
        <v>7</v>
      </c>
      <c r="AE275">
        <v>66.67</v>
      </c>
      <c r="AF275">
        <v>12</v>
      </c>
      <c r="AG275">
        <v>10</v>
      </c>
      <c r="AH275">
        <v>4</v>
      </c>
      <c r="AI275">
        <v>7</v>
      </c>
    </row>
    <row r="276" spans="1:35" x14ac:dyDescent="0.2">
      <c r="A276" s="102">
        <v>4</v>
      </c>
      <c r="B276">
        <v>5406</v>
      </c>
      <c r="C276" s="106" t="s">
        <v>1582</v>
      </c>
      <c r="D276" s="106" t="s">
        <v>1301</v>
      </c>
      <c r="E276">
        <v>452</v>
      </c>
      <c r="F276">
        <v>448</v>
      </c>
      <c r="G276">
        <v>2400</v>
      </c>
      <c r="H276" s="106" t="s">
        <v>1247</v>
      </c>
      <c r="I276">
        <v>7201</v>
      </c>
      <c r="J276" s="106" t="s">
        <v>1288</v>
      </c>
      <c r="K276" s="106" t="s">
        <v>1264</v>
      </c>
      <c r="L276">
        <v>502.7</v>
      </c>
      <c r="M276">
        <v>504.1</v>
      </c>
      <c r="N276">
        <v>2100</v>
      </c>
      <c r="O276" s="106" t="s">
        <v>1250</v>
      </c>
      <c r="P276">
        <v>0.87664266914987699</v>
      </c>
      <c r="Q276">
        <v>0.97479971273535704</v>
      </c>
      <c r="R276">
        <v>0.49911781576414499</v>
      </c>
      <c r="S276">
        <v>4.15985612187166E-2</v>
      </c>
      <c r="T276">
        <v>0.310595159057235</v>
      </c>
      <c r="U276">
        <v>0.310595159057235</v>
      </c>
      <c r="V276">
        <v>0.65515718454548999</v>
      </c>
      <c r="W276">
        <v>1.41</v>
      </c>
      <c r="X276">
        <v>1.57</v>
      </c>
      <c r="Y276">
        <v>316650</v>
      </c>
      <c r="Z276">
        <v>18626</v>
      </c>
      <c r="AA276">
        <v>0.86</v>
      </c>
      <c r="AB276">
        <v>17</v>
      </c>
      <c r="AC276">
        <v>12</v>
      </c>
      <c r="AD276">
        <v>5</v>
      </c>
      <c r="AE276">
        <v>70.59</v>
      </c>
      <c r="AF276">
        <v>12</v>
      </c>
      <c r="AG276">
        <v>8</v>
      </c>
      <c r="AH276">
        <v>3</v>
      </c>
      <c r="AI276">
        <v>6</v>
      </c>
    </row>
    <row r="277" spans="1:35" x14ac:dyDescent="0.2">
      <c r="A277" s="102">
        <v>675</v>
      </c>
      <c r="B277">
        <v>7458</v>
      </c>
      <c r="C277" s="106" t="s">
        <v>1691</v>
      </c>
      <c r="D277" s="106" t="s">
        <v>1254</v>
      </c>
      <c r="E277">
        <v>4795</v>
      </c>
      <c r="F277">
        <v>4750</v>
      </c>
      <c r="G277">
        <v>200</v>
      </c>
      <c r="H277" s="106" t="s">
        <v>1250</v>
      </c>
      <c r="I277">
        <v>8385</v>
      </c>
      <c r="J277" s="106" t="s">
        <v>886</v>
      </c>
      <c r="K277" s="106" t="s">
        <v>1303</v>
      </c>
      <c r="L277">
        <v>532</v>
      </c>
      <c r="M277">
        <v>537</v>
      </c>
      <c r="N277">
        <v>1800</v>
      </c>
      <c r="O277" s="106" t="s">
        <v>1247</v>
      </c>
      <c r="P277">
        <v>0.79555354992647298</v>
      </c>
      <c r="Q277">
        <v>0.89371138156988195</v>
      </c>
      <c r="R277" s="106">
        <v>0.39140323113134701</v>
      </c>
      <c r="S277" s="106">
        <v>1.06755842741393E-2</v>
      </c>
      <c r="T277">
        <v>-1.19356157687505</v>
      </c>
      <c r="U277">
        <v>1.19356157687505</v>
      </c>
      <c r="V277">
        <v>0.74219992866336004</v>
      </c>
      <c r="W277">
        <v>-3.42</v>
      </c>
      <c r="X277">
        <v>1.75</v>
      </c>
      <c r="Y277">
        <v>316258</v>
      </c>
      <c r="Z277">
        <v>15813</v>
      </c>
      <c r="AA277">
        <v>1.01</v>
      </c>
      <c r="AB277">
        <v>20</v>
      </c>
      <c r="AC277">
        <v>13</v>
      </c>
      <c r="AD277">
        <v>7</v>
      </c>
      <c r="AE277">
        <v>65</v>
      </c>
      <c r="AF277">
        <v>13</v>
      </c>
      <c r="AG277">
        <v>9</v>
      </c>
      <c r="AH277">
        <v>2</v>
      </c>
      <c r="AI277">
        <v>9</v>
      </c>
    </row>
    <row r="278" spans="1:35" x14ac:dyDescent="0.2">
      <c r="A278" s="102">
        <v>1599</v>
      </c>
      <c r="B278">
        <v>4202</v>
      </c>
      <c r="C278" s="106" t="s">
        <v>46</v>
      </c>
      <c r="D278" s="106" t="s">
        <v>1271</v>
      </c>
      <c r="E278">
        <v>1003</v>
      </c>
      <c r="F278">
        <v>989</v>
      </c>
      <c r="G278">
        <v>900</v>
      </c>
      <c r="H278" s="106" t="s">
        <v>1250</v>
      </c>
      <c r="I278">
        <v>4502</v>
      </c>
      <c r="J278" s="106" t="s">
        <v>1522</v>
      </c>
      <c r="K278" s="106" t="s">
        <v>1269</v>
      </c>
      <c r="L278">
        <v>4164</v>
      </c>
      <c r="M278">
        <v>4229</v>
      </c>
      <c r="N278">
        <v>200</v>
      </c>
      <c r="O278" s="106" t="s">
        <v>1247</v>
      </c>
      <c r="P278">
        <v>0.67399503625503099</v>
      </c>
      <c r="Q278">
        <v>0.82774703771217195</v>
      </c>
      <c r="R278" s="106">
        <v>0.116801327127818</v>
      </c>
      <c r="S278" s="15">
        <v>7.9259848941930097E-2</v>
      </c>
      <c r="T278">
        <v>-1.2512091743584099</v>
      </c>
      <c r="U278">
        <v>1.2512091743584099</v>
      </c>
      <c r="V278">
        <v>0.36954444083139298</v>
      </c>
      <c r="W278">
        <v>-4.1399999999999997</v>
      </c>
      <c r="X278">
        <v>5.24</v>
      </c>
      <c r="Y278">
        <v>316113</v>
      </c>
      <c r="Z278">
        <v>19757</v>
      </c>
      <c r="AA278">
        <v>1.1299999999999999</v>
      </c>
      <c r="AB278">
        <v>16</v>
      </c>
      <c r="AC278">
        <v>11</v>
      </c>
      <c r="AD278">
        <v>5</v>
      </c>
      <c r="AE278">
        <v>68.75</v>
      </c>
      <c r="AF278">
        <v>10</v>
      </c>
      <c r="AG278">
        <v>9</v>
      </c>
      <c r="AH278">
        <v>4</v>
      </c>
      <c r="AI278">
        <v>3</v>
      </c>
    </row>
    <row r="279" spans="1:35" x14ac:dyDescent="0.2">
      <c r="A279" s="102">
        <v>1249</v>
      </c>
      <c r="B279">
        <v>7278</v>
      </c>
      <c r="C279" s="106" t="s">
        <v>43</v>
      </c>
      <c r="D279" s="106" t="s">
        <v>1264</v>
      </c>
      <c r="E279">
        <v>2227</v>
      </c>
      <c r="F279">
        <v>2223</v>
      </c>
      <c r="G279">
        <v>400</v>
      </c>
      <c r="H279" s="106" t="s">
        <v>1250</v>
      </c>
      <c r="I279">
        <v>8086</v>
      </c>
      <c r="J279" s="106" t="s">
        <v>1533</v>
      </c>
      <c r="K279" s="106" t="s">
        <v>1256</v>
      </c>
      <c r="L279">
        <v>1238</v>
      </c>
      <c r="M279">
        <v>1237</v>
      </c>
      <c r="N279">
        <v>700</v>
      </c>
      <c r="O279" s="106" t="s">
        <v>1247</v>
      </c>
      <c r="P279">
        <v>0.84181014451683001</v>
      </c>
      <c r="Q279">
        <v>0.85126749237187604</v>
      </c>
      <c r="R279" s="106">
        <v>5.4663919883006298E-3</v>
      </c>
      <c r="S279" s="106">
        <v>4.8220255390401699E-3</v>
      </c>
      <c r="T279">
        <v>-1.21072443173982</v>
      </c>
      <c r="U279">
        <v>1.21072443173982</v>
      </c>
      <c r="V279">
        <v>1.24533933525108</v>
      </c>
      <c r="W279">
        <v>-4.46</v>
      </c>
      <c r="X279">
        <v>2.62</v>
      </c>
      <c r="Y279">
        <v>316004</v>
      </c>
      <c r="Z279">
        <v>18588</v>
      </c>
      <c r="AA279">
        <v>0.96</v>
      </c>
      <c r="AB279">
        <v>17</v>
      </c>
      <c r="AC279">
        <v>12</v>
      </c>
      <c r="AD279">
        <v>5</v>
      </c>
      <c r="AE279">
        <v>70.59</v>
      </c>
      <c r="AF279">
        <v>12</v>
      </c>
      <c r="AG279">
        <v>7</v>
      </c>
      <c r="AH279">
        <v>4</v>
      </c>
      <c r="AI279">
        <v>6</v>
      </c>
    </row>
    <row r="280" spans="1:35" x14ac:dyDescent="0.2">
      <c r="A280" s="102">
        <v>1242</v>
      </c>
      <c r="B280">
        <v>3048</v>
      </c>
      <c r="C280" s="106" t="s">
        <v>1564</v>
      </c>
      <c r="D280" s="106" t="s">
        <v>1272</v>
      </c>
      <c r="E280">
        <v>1078</v>
      </c>
      <c r="F280">
        <v>1072</v>
      </c>
      <c r="G280">
        <v>900</v>
      </c>
      <c r="H280" s="106" t="s">
        <v>1250</v>
      </c>
      <c r="I280">
        <v>9810</v>
      </c>
      <c r="J280" s="106" t="s">
        <v>1214</v>
      </c>
      <c r="K280" s="106" t="s">
        <v>1254</v>
      </c>
      <c r="L280">
        <v>4575</v>
      </c>
      <c r="M280">
        <v>4615</v>
      </c>
      <c r="N280">
        <v>200</v>
      </c>
      <c r="O280" s="106" t="s">
        <v>1247</v>
      </c>
      <c r="P280">
        <v>0.80326429980494896</v>
      </c>
      <c r="Q280">
        <v>0.851929528993424</v>
      </c>
      <c r="R280" s="15">
        <v>9.55256245543257E-2</v>
      </c>
      <c r="S280">
        <v>1.58848281630628E-2</v>
      </c>
      <c r="T280">
        <v>-1.58356612764211</v>
      </c>
      <c r="U280">
        <v>1.58356612764211</v>
      </c>
      <c r="V280">
        <v>1.11928955609137</v>
      </c>
      <c r="W280">
        <v>-5.14</v>
      </c>
      <c r="X280">
        <v>4.53</v>
      </c>
      <c r="Y280">
        <v>315961</v>
      </c>
      <c r="Z280">
        <v>18586</v>
      </c>
      <c r="AA280">
        <v>1.32</v>
      </c>
      <c r="AB280">
        <v>17</v>
      </c>
      <c r="AC280">
        <v>11</v>
      </c>
      <c r="AD280">
        <v>6</v>
      </c>
      <c r="AE280">
        <v>64.709999999999994</v>
      </c>
      <c r="AF280">
        <v>12</v>
      </c>
      <c r="AG280">
        <v>10</v>
      </c>
      <c r="AH280">
        <v>2</v>
      </c>
      <c r="AI280">
        <v>5</v>
      </c>
    </row>
    <row r="281" spans="1:35" x14ac:dyDescent="0.2">
      <c r="A281" s="102">
        <v>579</v>
      </c>
      <c r="B281">
        <v>5714</v>
      </c>
      <c r="C281" s="106" t="s">
        <v>711</v>
      </c>
      <c r="D281" s="106" t="s">
        <v>1262</v>
      </c>
      <c r="E281">
        <v>3905</v>
      </c>
      <c r="F281">
        <v>3925</v>
      </c>
      <c r="G281">
        <v>200</v>
      </c>
      <c r="H281" s="106" t="s">
        <v>1250</v>
      </c>
      <c r="I281">
        <v>6479</v>
      </c>
      <c r="J281" s="106" t="s">
        <v>548</v>
      </c>
      <c r="K281" s="106" t="s">
        <v>1252</v>
      </c>
      <c r="L281">
        <v>2153</v>
      </c>
      <c r="M281">
        <v>2189</v>
      </c>
      <c r="N281">
        <v>400</v>
      </c>
      <c r="O281" s="106" t="s">
        <v>1247</v>
      </c>
      <c r="P281">
        <v>0.86438338194592901</v>
      </c>
      <c r="Q281">
        <v>0.89973618068189398</v>
      </c>
      <c r="R281" s="15">
        <v>0.27523105809071902</v>
      </c>
      <c r="S281">
        <v>5.15225107865733E-2</v>
      </c>
      <c r="T281">
        <v>-0.214790362598101</v>
      </c>
      <c r="U281">
        <v>0.214790362598101</v>
      </c>
      <c r="V281">
        <v>0.24997748943629999</v>
      </c>
      <c r="W281">
        <v>-0.52</v>
      </c>
      <c r="X281">
        <v>11.54</v>
      </c>
      <c r="Y281">
        <v>315845</v>
      </c>
      <c r="Z281">
        <v>22560</v>
      </c>
      <c r="AA281">
        <v>1.19</v>
      </c>
      <c r="AB281">
        <v>14</v>
      </c>
      <c r="AC281">
        <v>10</v>
      </c>
      <c r="AD281">
        <v>4</v>
      </c>
      <c r="AE281">
        <v>71.430000000000007</v>
      </c>
      <c r="AF281">
        <v>12</v>
      </c>
      <c r="AG281">
        <v>8</v>
      </c>
      <c r="AH281">
        <v>4</v>
      </c>
      <c r="AI281">
        <v>2</v>
      </c>
    </row>
    <row r="282" spans="1:35" x14ac:dyDescent="0.2">
      <c r="A282" s="102">
        <v>738</v>
      </c>
      <c r="B282">
        <v>1942</v>
      </c>
      <c r="C282" s="106" t="s">
        <v>1684</v>
      </c>
      <c r="D282" s="106" t="s">
        <v>1257</v>
      </c>
      <c r="E282">
        <v>1001</v>
      </c>
      <c r="F282">
        <v>997</v>
      </c>
      <c r="G282">
        <v>1100</v>
      </c>
      <c r="H282" s="106" t="s">
        <v>1250</v>
      </c>
      <c r="I282">
        <v>3101</v>
      </c>
      <c r="J282" s="106" t="s">
        <v>1532</v>
      </c>
      <c r="K282" s="106" t="s">
        <v>1526</v>
      </c>
      <c r="L282">
        <v>1500</v>
      </c>
      <c r="M282">
        <v>1510</v>
      </c>
      <c r="N282">
        <v>700</v>
      </c>
      <c r="O282" s="106" t="s">
        <v>1247</v>
      </c>
      <c r="P282">
        <v>0.82204923710344802</v>
      </c>
      <c r="Q282">
        <v>0.88844541850996395</v>
      </c>
      <c r="R282">
        <v>0.106213077777788</v>
      </c>
      <c r="S282">
        <v>6.6064377193640195E-2</v>
      </c>
      <c r="T282">
        <v>-0.116211417826764</v>
      </c>
      <c r="U282">
        <v>0.116211417826764</v>
      </c>
      <c r="V282">
        <v>0.36790330071445898</v>
      </c>
      <c r="W282">
        <v>-0.28000000000000003</v>
      </c>
      <c r="X282">
        <v>3.76</v>
      </c>
      <c r="Y282">
        <v>315615</v>
      </c>
      <c r="Z282">
        <v>18566</v>
      </c>
      <c r="AA282">
        <v>0.95</v>
      </c>
      <c r="AB282">
        <v>17</v>
      </c>
      <c r="AC282">
        <v>12</v>
      </c>
      <c r="AD282">
        <v>5</v>
      </c>
      <c r="AE282">
        <v>70.59</v>
      </c>
      <c r="AF282">
        <v>13</v>
      </c>
      <c r="AG282">
        <v>7</v>
      </c>
      <c r="AH282">
        <v>2</v>
      </c>
      <c r="AI282">
        <v>8</v>
      </c>
    </row>
    <row r="283" spans="1:35" x14ac:dyDescent="0.2">
      <c r="A283" s="102">
        <v>1783</v>
      </c>
      <c r="B283">
        <v>3048</v>
      </c>
      <c r="C283" s="106" t="s">
        <v>1564</v>
      </c>
      <c r="D283" s="106" t="s">
        <v>1272</v>
      </c>
      <c r="E283">
        <v>1078</v>
      </c>
      <c r="F283">
        <v>1072</v>
      </c>
      <c r="G283">
        <v>1000</v>
      </c>
      <c r="H283" s="106" t="s">
        <v>1250</v>
      </c>
      <c r="I283">
        <v>9069</v>
      </c>
      <c r="J283" s="106" t="s">
        <v>1358</v>
      </c>
      <c r="K283" s="106" t="s">
        <v>1368</v>
      </c>
      <c r="L283">
        <v>864</v>
      </c>
      <c r="M283">
        <v>867</v>
      </c>
      <c r="N283">
        <v>1200</v>
      </c>
      <c r="O283" s="106" t="s">
        <v>1247</v>
      </c>
      <c r="P283">
        <v>0.69302983437224197</v>
      </c>
      <c r="Q283">
        <v>0.81274205636942198</v>
      </c>
      <c r="R283">
        <v>0.22743430723132299</v>
      </c>
      <c r="S283">
        <v>1.2316260020321299E-2</v>
      </c>
      <c r="T283">
        <v>-2.6234404704854</v>
      </c>
      <c r="U283">
        <v>2.6234404704854</v>
      </c>
      <c r="V283">
        <v>2.5637099408674602</v>
      </c>
      <c r="W283">
        <v>-8.9499999999999993</v>
      </c>
      <c r="X283">
        <v>2.95</v>
      </c>
      <c r="Y283">
        <v>315006</v>
      </c>
      <c r="Z283">
        <v>18530</v>
      </c>
      <c r="AA283">
        <v>0.86</v>
      </c>
      <c r="AB283">
        <v>17</v>
      </c>
      <c r="AC283">
        <v>10</v>
      </c>
      <c r="AD283">
        <v>7</v>
      </c>
      <c r="AE283">
        <v>58.82</v>
      </c>
      <c r="AF283">
        <v>10</v>
      </c>
      <c r="AG283">
        <v>8</v>
      </c>
      <c r="AH283">
        <v>4</v>
      </c>
      <c r="AI283">
        <v>5</v>
      </c>
    </row>
    <row r="284" spans="1:35" x14ac:dyDescent="0.2">
      <c r="A284" s="102">
        <v>1504</v>
      </c>
      <c r="B284">
        <v>1951</v>
      </c>
      <c r="C284" s="106" t="s">
        <v>1678</v>
      </c>
      <c r="D284" s="106" t="s">
        <v>1257</v>
      </c>
      <c r="E284">
        <v>2628</v>
      </c>
      <c r="F284">
        <v>2625</v>
      </c>
      <c r="G284">
        <v>400</v>
      </c>
      <c r="H284" s="106" t="s">
        <v>1247</v>
      </c>
      <c r="I284">
        <v>6301</v>
      </c>
      <c r="J284" s="106" t="s">
        <v>53</v>
      </c>
      <c r="K284" s="106" t="s">
        <v>1259</v>
      </c>
      <c r="L284">
        <v>2284.5</v>
      </c>
      <c r="M284">
        <v>2283</v>
      </c>
      <c r="N284">
        <v>500</v>
      </c>
      <c r="O284" s="106" t="s">
        <v>1250</v>
      </c>
      <c r="P284">
        <v>0.78082261898891203</v>
      </c>
      <c r="Q284">
        <v>0.83438068009001698</v>
      </c>
      <c r="R284" s="15">
        <v>0.49078536435325099</v>
      </c>
      <c r="S284" s="106">
        <v>5.9644183198086396E-3</v>
      </c>
      <c r="T284">
        <v>1.6930581524431001</v>
      </c>
      <c r="U284">
        <v>1.6930581524431001</v>
      </c>
      <c r="V284">
        <v>1.5659251014448401</v>
      </c>
      <c r="W284">
        <v>5.39</v>
      </c>
      <c r="X284">
        <v>8.7100000000000009</v>
      </c>
      <c r="Y284">
        <v>314462</v>
      </c>
      <c r="Z284">
        <v>24189</v>
      </c>
      <c r="AA284">
        <v>1.21</v>
      </c>
      <c r="AB284">
        <v>13</v>
      </c>
      <c r="AC284">
        <v>8</v>
      </c>
      <c r="AD284">
        <v>5</v>
      </c>
      <c r="AE284">
        <v>61.54</v>
      </c>
      <c r="AF284">
        <v>10</v>
      </c>
      <c r="AG284">
        <v>7</v>
      </c>
      <c r="AH284">
        <v>4</v>
      </c>
      <c r="AI284">
        <v>2</v>
      </c>
    </row>
    <row r="285" spans="1:35" x14ac:dyDescent="0.2">
      <c r="A285" s="102">
        <v>445</v>
      </c>
      <c r="B285">
        <v>5463</v>
      </c>
      <c r="C285" s="106" t="s">
        <v>64</v>
      </c>
      <c r="D285" s="106" t="s">
        <v>1301</v>
      </c>
      <c r="E285">
        <v>2831</v>
      </c>
      <c r="F285">
        <v>2843</v>
      </c>
      <c r="G285">
        <v>300</v>
      </c>
      <c r="H285" s="106" t="s">
        <v>1250</v>
      </c>
      <c r="I285">
        <v>5991</v>
      </c>
      <c r="J285" s="106" t="s">
        <v>1077</v>
      </c>
      <c r="K285" s="106" t="s">
        <v>1446</v>
      </c>
      <c r="L285">
        <v>903</v>
      </c>
      <c r="M285">
        <v>905</v>
      </c>
      <c r="N285">
        <v>900</v>
      </c>
      <c r="O285" s="106" t="s">
        <v>1247</v>
      </c>
      <c r="P285">
        <v>0.59075133068166796</v>
      </c>
      <c r="Q285">
        <v>0.90821903101408297</v>
      </c>
      <c r="R285" s="15">
        <v>0.228244642584498</v>
      </c>
      <c r="S285" s="15">
        <v>1.4157723636718E-2</v>
      </c>
      <c r="T285">
        <v>-0.61658458633171498</v>
      </c>
      <c r="U285">
        <v>0.61658458633171498</v>
      </c>
      <c r="V285">
        <v>0.63450020096853499</v>
      </c>
      <c r="W285">
        <v>-2.29</v>
      </c>
      <c r="X285">
        <v>4.5</v>
      </c>
      <c r="Y285">
        <v>313460</v>
      </c>
      <c r="Z285">
        <v>16498</v>
      </c>
      <c r="AA285">
        <v>0.85</v>
      </c>
      <c r="AB285">
        <v>19</v>
      </c>
      <c r="AC285">
        <v>13</v>
      </c>
      <c r="AD285">
        <v>6</v>
      </c>
      <c r="AE285">
        <v>68.42</v>
      </c>
      <c r="AF285">
        <v>12</v>
      </c>
      <c r="AG285">
        <v>7</v>
      </c>
      <c r="AH285">
        <v>3</v>
      </c>
      <c r="AI285">
        <v>9</v>
      </c>
    </row>
    <row r="286" spans="1:35" x14ac:dyDescent="0.2">
      <c r="A286" s="102">
        <v>639</v>
      </c>
      <c r="B286">
        <v>6457</v>
      </c>
      <c r="C286" s="106" t="s">
        <v>1575</v>
      </c>
      <c r="D286" s="106" t="s">
        <v>1259</v>
      </c>
      <c r="E286">
        <v>3170</v>
      </c>
      <c r="F286">
        <v>3220</v>
      </c>
      <c r="G286">
        <v>300</v>
      </c>
      <c r="H286" s="106" t="s">
        <v>1247</v>
      </c>
      <c r="I286">
        <v>9715</v>
      </c>
      <c r="J286" s="106" t="s">
        <v>1583</v>
      </c>
      <c r="K286" s="106" t="s">
        <v>1261</v>
      </c>
      <c r="L286">
        <v>2647</v>
      </c>
      <c r="M286">
        <v>2652</v>
      </c>
      <c r="N286">
        <v>400</v>
      </c>
      <c r="O286" s="106" t="s">
        <v>1250</v>
      </c>
      <c r="P286">
        <v>0.68595866702174801</v>
      </c>
      <c r="Q286">
        <v>0.89638466654851201</v>
      </c>
      <c r="R286" s="15">
        <v>5.5322851399332698E-2</v>
      </c>
      <c r="S286" s="15">
        <v>7.5732367682217203E-3</v>
      </c>
      <c r="T286">
        <v>2.95658275629747</v>
      </c>
      <c r="U286">
        <v>2.95658275629747</v>
      </c>
      <c r="V286">
        <v>2.1520447671073</v>
      </c>
      <c r="W286">
        <v>6.02</v>
      </c>
      <c r="X286">
        <v>9.81</v>
      </c>
      <c r="Y286">
        <v>313290</v>
      </c>
      <c r="Z286">
        <v>28481</v>
      </c>
      <c r="AA286">
        <v>1.53</v>
      </c>
      <c r="AB286">
        <v>11</v>
      </c>
      <c r="AC286">
        <v>9</v>
      </c>
      <c r="AD286">
        <v>2</v>
      </c>
      <c r="AE286">
        <v>81.819999999999993</v>
      </c>
      <c r="AF286">
        <v>10</v>
      </c>
      <c r="AG286">
        <v>6</v>
      </c>
      <c r="AH286">
        <v>2</v>
      </c>
      <c r="AI286">
        <v>3</v>
      </c>
    </row>
    <row r="287" spans="1:35" x14ac:dyDescent="0.2">
      <c r="A287" s="102">
        <v>1596</v>
      </c>
      <c r="B287">
        <v>3291</v>
      </c>
      <c r="C287" s="106" t="s">
        <v>56</v>
      </c>
      <c r="D287" s="106" t="s">
        <v>1268</v>
      </c>
      <c r="E287">
        <v>1629</v>
      </c>
      <c r="F287">
        <v>1631</v>
      </c>
      <c r="G287">
        <v>500</v>
      </c>
      <c r="H287" s="106" t="s">
        <v>1250</v>
      </c>
      <c r="I287">
        <v>8316</v>
      </c>
      <c r="J287" s="106" t="s">
        <v>1465</v>
      </c>
      <c r="K287" s="106" t="s">
        <v>1303</v>
      </c>
      <c r="L287">
        <v>3763</v>
      </c>
      <c r="M287">
        <v>3754</v>
      </c>
      <c r="N287">
        <v>200</v>
      </c>
      <c r="O287" s="106" t="s">
        <v>1247</v>
      </c>
      <c r="P287">
        <v>0.76700396247893599</v>
      </c>
      <c r="Q287">
        <v>0.82792066101863604</v>
      </c>
      <c r="R287">
        <v>0.22344624709866001</v>
      </c>
      <c r="S287">
        <v>8.4925294855778599E-2</v>
      </c>
      <c r="T287">
        <v>-2.3743724945964901</v>
      </c>
      <c r="U287">
        <v>2.3743724945964901</v>
      </c>
      <c r="V287">
        <v>2.5389327167378002</v>
      </c>
      <c r="W287">
        <v>-9.11</v>
      </c>
      <c r="X287">
        <v>8.6199999999999992</v>
      </c>
      <c r="Y287">
        <v>312646</v>
      </c>
      <c r="Z287">
        <v>15632</v>
      </c>
      <c r="AA287">
        <v>0.91</v>
      </c>
      <c r="AB287">
        <v>20</v>
      </c>
      <c r="AC287">
        <v>15</v>
      </c>
      <c r="AD287">
        <v>5</v>
      </c>
      <c r="AE287">
        <v>75</v>
      </c>
      <c r="AF287">
        <v>14</v>
      </c>
      <c r="AG287">
        <v>6</v>
      </c>
      <c r="AH287">
        <v>1</v>
      </c>
      <c r="AI287">
        <v>13</v>
      </c>
    </row>
    <row r="288" spans="1:35" x14ac:dyDescent="0.2">
      <c r="A288" s="102">
        <v>1096</v>
      </c>
      <c r="B288">
        <v>8218</v>
      </c>
      <c r="C288" s="106" t="s">
        <v>1415</v>
      </c>
      <c r="D288" s="106" t="s">
        <v>1272</v>
      </c>
      <c r="E288">
        <v>2202</v>
      </c>
      <c r="F288">
        <v>2197</v>
      </c>
      <c r="G288">
        <v>500</v>
      </c>
      <c r="H288" s="106" t="s">
        <v>1247</v>
      </c>
      <c r="I288">
        <v>8233</v>
      </c>
      <c r="J288" s="106" t="s">
        <v>1291</v>
      </c>
      <c r="K288" s="106" t="s">
        <v>1272</v>
      </c>
      <c r="L288">
        <v>1111</v>
      </c>
      <c r="M288">
        <v>1098</v>
      </c>
      <c r="N288">
        <v>1000</v>
      </c>
      <c r="O288" s="106" t="s">
        <v>1250</v>
      </c>
      <c r="P288">
        <v>0.51764841771121906</v>
      </c>
      <c r="Q288">
        <v>0.86088753127370898</v>
      </c>
      <c r="R288" s="15">
        <v>0.16653336514049599</v>
      </c>
      <c r="S288">
        <v>7.1744896599824706E-2</v>
      </c>
      <c r="T288">
        <v>1.9198492503151099</v>
      </c>
      <c r="U288">
        <v>1.9198492503151099</v>
      </c>
      <c r="V288">
        <v>1.6941148680059499</v>
      </c>
      <c r="W288">
        <v>6.99</v>
      </c>
      <c r="X288">
        <v>0.05</v>
      </c>
      <c r="Y288">
        <v>311815</v>
      </c>
      <c r="Z288">
        <v>15591</v>
      </c>
      <c r="AA288">
        <v>0.77</v>
      </c>
      <c r="AB288">
        <v>20</v>
      </c>
      <c r="AC288">
        <v>14</v>
      </c>
      <c r="AD288">
        <v>6</v>
      </c>
      <c r="AE288">
        <v>70</v>
      </c>
      <c r="AF288">
        <v>14</v>
      </c>
      <c r="AG288">
        <v>8</v>
      </c>
      <c r="AH288">
        <v>2</v>
      </c>
      <c r="AI288">
        <v>10</v>
      </c>
    </row>
    <row r="289" spans="1:35" x14ac:dyDescent="0.2">
      <c r="A289" s="102">
        <v>1797</v>
      </c>
      <c r="B289">
        <v>1835</v>
      </c>
      <c r="C289" s="106" t="s">
        <v>1095</v>
      </c>
      <c r="D289" s="106" t="s">
        <v>1257</v>
      </c>
      <c r="E289">
        <v>3065</v>
      </c>
      <c r="F289">
        <v>3010</v>
      </c>
      <c r="G289">
        <v>300</v>
      </c>
      <c r="H289" s="106" t="s">
        <v>1250</v>
      </c>
      <c r="I289">
        <v>9303</v>
      </c>
      <c r="J289" s="106" t="s">
        <v>1654</v>
      </c>
      <c r="K289" s="106" t="s">
        <v>1677</v>
      </c>
      <c r="L289">
        <v>1435</v>
      </c>
      <c r="M289">
        <v>1433</v>
      </c>
      <c r="N289">
        <v>600</v>
      </c>
      <c r="O289" s="106" t="s">
        <v>1247</v>
      </c>
      <c r="P289">
        <v>0.60512497600462101</v>
      </c>
      <c r="Q289">
        <v>0.81181580031503398</v>
      </c>
      <c r="R289">
        <v>0.35082433286367998</v>
      </c>
      <c r="S289" s="15">
        <v>8.4459797928741795E-2</v>
      </c>
      <c r="T289">
        <v>-1.9325583048808901</v>
      </c>
      <c r="U289">
        <v>1.9325583048808901</v>
      </c>
      <c r="V289">
        <v>1.2448285135866299</v>
      </c>
      <c r="W289">
        <v>-4.05</v>
      </c>
      <c r="X289">
        <v>4.78</v>
      </c>
      <c r="Y289">
        <v>311760</v>
      </c>
      <c r="Z289">
        <v>19485</v>
      </c>
      <c r="AA289">
        <v>0.98</v>
      </c>
      <c r="AB289">
        <v>16</v>
      </c>
      <c r="AC289">
        <v>12</v>
      </c>
      <c r="AD289">
        <v>4</v>
      </c>
      <c r="AE289">
        <v>75</v>
      </c>
      <c r="AF289">
        <v>12</v>
      </c>
      <c r="AG289">
        <v>7</v>
      </c>
      <c r="AH289">
        <v>2</v>
      </c>
      <c r="AI289">
        <v>7</v>
      </c>
    </row>
    <row r="290" spans="1:35" x14ac:dyDescent="0.2">
      <c r="A290" s="102">
        <v>172</v>
      </c>
      <c r="B290">
        <v>6457</v>
      </c>
      <c r="C290" s="106" t="s">
        <v>1575</v>
      </c>
      <c r="D290" s="106" t="s">
        <v>1259</v>
      </c>
      <c r="E290">
        <v>3170</v>
      </c>
      <c r="F290">
        <v>3220</v>
      </c>
      <c r="G290">
        <v>300</v>
      </c>
      <c r="H290" s="106" t="s">
        <v>1247</v>
      </c>
      <c r="I290">
        <v>6925</v>
      </c>
      <c r="J290" s="106" t="s">
        <v>1670</v>
      </c>
      <c r="K290" s="106" t="s">
        <v>1252</v>
      </c>
      <c r="L290">
        <v>1467</v>
      </c>
      <c r="M290">
        <v>1464</v>
      </c>
      <c r="N290">
        <v>700</v>
      </c>
      <c r="O290" s="106" t="s">
        <v>1250</v>
      </c>
      <c r="P290">
        <v>0.769047627523608</v>
      </c>
      <c r="Q290">
        <v>0.93319753397231897</v>
      </c>
      <c r="R290">
        <v>2.84679005843032E-2</v>
      </c>
      <c r="S290" s="15">
        <v>2.1468519757801701E-4</v>
      </c>
      <c r="T290">
        <v>3.18324702723001</v>
      </c>
      <c r="U290">
        <v>3.18324702723001</v>
      </c>
      <c r="V290">
        <v>2.3809863240309901</v>
      </c>
      <c r="W290">
        <v>8.23</v>
      </c>
      <c r="X290">
        <v>6.09</v>
      </c>
      <c r="Y290">
        <v>311360</v>
      </c>
      <c r="Z290">
        <v>19460</v>
      </c>
      <c r="AA290">
        <v>1.0900000000000001</v>
      </c>
      <c r="AB290">
        <v>16</v>
      </c>
      <c r="AC290">
        <v>11</v>
      </c>
      <c r="AD290">
        <v>5</v>
      </c>
      <c r="AE290">
        <v>68.75</v>
      </c>
      <c r="AF290">
        <v>11</v>
      </c>
      <c r="AG290">
        <v>8</v>
      </c>
      <c r="AH290">
        <v>4</v>
      </c>
      <c r="AI290">
        <v>4</v>
      </c>
    </row>
    <row r="291" spans="1:35" x14ac:dyDescent="0.2">
      <c r="A291" s="102">
        <v>929</v>
      </c>
      <c r="B291">
        <v>4114</v>
      </c>
      <c r="C291" s="106" t="s">
        <v>1401</v>
      </c>
      <c r="D291" s="106" t="s">
        <v>1271</v>
      </c>
      <c r="E291">
        <v>6050</v>
      </c>
      <c r="F291">
        <v>6030</v>
      </c>
      <c r="G291">
        <v>100</v>
      </c>
      <c r="H291" s="106" t="s">
        <v>1247</v>
      </c>
      <c r="I291">
        <v>7211</v>
      </c>
      <c r="J291" s="106" t="s">
        <v>26</v>
      </c>
      <c r="K291" s="106" t="s">
        <v>1264</v>
      </c>
      <c r="L291">
        <v>406</v>
      </c>
      <c r="M291">
        <v>404</v>
      </c>
      <c r="N291">
        <v>1500</v>
      </c>
      <c r="O291" s="106" t="s">
        <v>1250</v>
      </c>
      <c r="P291">
        <v>0.83166011893988001</v>
      </c>
      <c r="Q291">
        <v>0.873976703227619</v>
      </c>
      <c r="R291">
        <v>0.121502518502916</v>
      </c>
      <c r="S291">
        <v>1.50030502012619E-2</v>
      </c>
      <c r="T291">
        <v>0.72790496206065303</v>
      </c>
      <c r="U291">
        <v>0.72790496206065303</v>
      </c>
      <c r="V291">
        <v>0.76739862896783895</v>
      </c>
      <c r="W291">
        <v>3.35</v>
      </c>
      <c r="X291">
        <v>0.5</v>
      </c>
      <c r="Y291">
        <v>311332</v>
      </c>
      <c r="Z291">
        <v>20755</v>
      </c>
      <c r="AA291">
        <v>1.47</v>
      </c>
      <c r="AB291">
        <v>15</v>
      </c>
      <c r="AC291">
        <v>10</v>
      </c>
      <c r="AD291">
        <v>5</v>
      </c>
      <c r="AE291">
        <v>66.67</v>
      </c>
      <c r="AF291">
        <v>14</v>
      </c>
      <c r="AG291">
        <v>8</v>
      </c>
      <c r="AH291">
        <v>0</v>
      </c>
      <c r="AI291">
        <v>7</v>
      </c>
    </row>
    <row r="292" spans="1:35" x14ac:dyDescent="0.2">
      <c r="A292" s="102">
        <v>1016</v>
      </c>
      <c r="B292">
        <v>6723</v>
      </c>
      <c r="C292" s="106" t="s">
        <v>1503</v>
      </c>
      <c r="D292" s="106" t="s">
        <v>1252</v>
      </c>
      <c r="E292">
        <v>775</v>
      </c>
      <c r="F292">
        <v>772</v>
      </c>
      <c r="G292">
        <v>1200</v>
      </c>
      <c r="H292" s="106" t="s">
        <v>1247</v>
      </c>
      <c r="I292">
        <v>9437</v>
      </c>
      <c r="J292" s="106" t="s">
        <v>469</v>
      </c>
      <c r="K292" s="106" t="s">
        <v>1249</v>
      </c>
      <c r="L292">
        <v>3160</v>
      </c>
      <c r="M292">
        <v>3145</v>
      </c>
      <c r="N292">
        <v>300</v>
      </c>
      <c r="O292" s="106" t="s">
        <v>1250</v>
      </c>
      <c r="P292">
        <v>0.51679393339318802</v>
      </c>
      <c r="Q292">
        <v>0.86766680376265704</v>
      </c>
      <c r="R292" s="106">
        <v>0.30902639560935002</v>
      </c>
      <c r="S292">
        <v>3.0215529789254202E-2</v>
      </c>
      <c r="T292">
        <v>4.65965828148985E-2</v>
      </c>
      <c r="U292">
        <v>4.65965828148985E-2</v>
      </c>
      <c r="V292">
        <v>0.399224568581872</v>
      </c>
      <c r="W292">
        <v>0.17</v>
      </c>
      <c r="X292">
        <v>1.81</v>
      </c>
      <c r="Y292">
        <v>311248</v>
      </c>
      <c r="Z292">
        <v>18309</v>
      </c>
      <c r="AA292">
        <v>0.97</v>
      </c>
      <c r="AB292">
        <v>17</v>
      </c>
      <c r="AC292">
        <v>10</v>
      </c>
      <c r="AD292">
        <v>7</v>
      </c>
      <c r="AE292">
        <v>58.82</v>
      </c>
      <c r="AF292">
        <v>8</v>
      </c>
      <c r="AG292">
        <v>10</v>
      </c>
      <c r="AH292">
        <v>5</v>
      </c>
      <c r="AI292">
        <v>2</v>
      </c>
    </row>
    <row r="293" spans="1:35" x14ac:dyDescent="0.2">
      <c r="A293" s="102">
        <v>867</v>
      </c>
      <c r="B293">
        <v>6925</v>
      </c>
      <c r="C293" s="106" t="s">
        <v>1670</v>
      </c>
      <c r="D293" s="106" t="s">
        <v>1252</v>
      </c>
      <c r="E293">
        <v>1467</v>
      </c>
      <c r="F293">
        <v>1464</v>
      </c>
      <c r="G293">
        <v>500</v>
      </c>
      <c r="H293" s="106" t="s">
        <v>1247</v>
      </c>
      <c r="I293">
        <v>8919</v>
      </c>
      <c r="J293" s="106" t="s">
        <v>1672</v>
      </c>
      <c r="K293" s="106" t="s">
        <v>1268</v>
      </c>
      <c r="L293">
        <v>4005</v>
      </c>
      <c r="M293">
        <v>3945</v>
      </c>
      <c r="N293">
        <v>200</v>
      </c>
      <c r="O293" s="106" t="s">
        <v>1250</v>
      </c>
      <c r="P293">
        <v>0.62875496149728405</v>
      </c>
      <c r="Q293">
        <v>0.87904245355451405</v>
      </c>
      <c r="R293" s="15">
        <v>0.41955490687850999</v>
      </c>
      <c r="S293">
        <v>7.9444860026613908E-3</v>
      </c>
      <c r="T293">
        <v>1.4512878364258499</v>
      </c>
      <c r="U293">
        <v>1.4512878364258499</v>
      </c>
      <c r="V293">
        <v>1.48687059593264</v>
      </c>
      <c r="W293">
        <v>6.36</v>
      </c>
      <c r="X293">
        <v>7.22</v>
      </c>
      <c r="Y293">
        <v>311081</v>
      </c>
      <c r="Z293">
        <v>19443</v>
      </c>
      <c r="AA293">
        <v>1.03</v>
      </c>
      <c r="AB293">
        <v>16</v>
      </c>
      <c r="AC293">
        <v>10</v>
      </c>
      <c r="AD293">
        <v>6</v>
      </c>
      <c r="AE293">
        <v>62.5</v>
      </c>
      <c r="AF293">
        <v>8</v>
      </c>
      <c r="AG293">
        <v>10</v>
      </c>
      <c r="AH293">
        <v>4</v>
      </c>
      <c r="AI293">
        <v>2</v>
      </c>
    </row>
    <row r="294" spans="1:35" x14ac:dyDescent="0.2">
      <c r="A294" s="102">
        <v>535</v>
      </c>
      <c r="B294">
        <v>1802</v>
      </c>
      <c r="C294" s="106" t="s">
        <v>1455</v>
      </c>
      <c r="D294" s="106" t="s">
        <v>1257</v>
      </c>
      <c r="E294">
        <v>1219</v>
      </c>
      <c r="F294">
        <v>1209</v>
      </c>
      <c r="G294">
        <v>800</v>
      </c>
      <c r="H294" s="106" t="s">
        <v>1250</v>
      </c>
      <c r="I294">
        <v>8591</v>
      </c>
      <c r="J294" s="106" t="s">
        <v>1417</v>
      </c>
      <c r="K294" s="106" t="s">
        <v>1253</v>
      </c>
      <c r="L294">
        <v>1922</v>
      </c>
      <c r="M294">
        <v>1911</v>
      </c>
      <c r="N294">
        <v>500</v>
      </c>
      <c r="O294" s="106" t="s">
        <v>1247</v>
      </c>
      <c r="P294">
        <v>0.53966528443815698</v>
      </c>
      <c r="Q294">
        <v>0.90211034572452897</v>
      </c>
      <c r="R294" s="15">
        <v>0.48576285265930702</v>
      </c>
      <c r="S294">
        <v>3.71220926239949E-2</v>
      </c>
      <c r="T294">
        <v>-2.0363270247210798</v>
      </c>
      <c r="U294">
        <v>2.0363270247210798</v>
      </c>
      <c r="V294">
        <v>1.6890620173867701</v>
      </c>
      <c r="W294">
        <v>-4.5</v>
      </c>
      <c r="X294">
        <v>1.22</v>
      </c>
      <c r="Y294">
        <v>310759</v>
      </c>
      <c r="Z294">
        <v>14798</v>
      </c>
      <c r="AA294">
        <v>0.7</v>
      </c>
      <c r="AB294">
        <v>21</v>
      </c>
      <c r="AC294">
        <v>12</v>
      </c>
      <c r="AD294">
        <v>9</v>
      </c>
      <c r="AE294">
        <v>57.14</v>
      </c>
      <c r="AF294">
        <v>12</v>
      </c>
      <c r="AG294">
        <v>9</v>
      </c>
      <c r="AH294">
        <v>4</v>
      </c>
      <c r="AI294">
        <v>8</v>
      </c>
    </row>
    <row r="295" spans="1:35" x14ac:dyDescent="0.2">
      <c r="A295" s="102">
        <v>1110</v>
      </c>
      <c r="B295">
        <v>3076</v>
      </c>
      <c r="C295" s="106" t="s">
        <v>1565</v>
      </c>
      <c r="D295" s="106" t="s">
        <v>1254</v>
      </c>
      <c r="E295">
        <v>1735</v>
      </c>
      <c r="F295">
        <v>1717</v>
      </c>
      <c r="G295">
        <v>300</v>
      </c>
      <c r="H295" s="106" t="s">
        <v>1250</v>
      </c>
      <c r="I295">
        <v>9062</v>
      </c>
      <c r="J295" s="106" t="s">
        <v>1212</v>
      </c>
      <c r="K295" s="106" t="s">
        <v>1368</v>
      </c>
      <c r="L295">
        <v>5850</v>
      </c>
      <c r="M295">
        <v>5800</v>
      </c>
      <c r="N295">
        <v>100</v>
      </c>
      <c r="O295" s="106" t="s">
        <v>1247</v>
      </c>
      <c r="P295">
        <v>0.83875777251188999</v>
      </c>
      <c r="Q295">
        <v>0.86003215088488505</v>
      </c>
      <c r="R295" s="15">
        <v>0.16153673358823001</v>
      </c>
      <c r="S295" s="15">
        <v>6.8725768198464503E-3</v>
      </c>
      <c r="T295">
        <v>-0.69424338349499803</v>
      </c>
      <c r="U295">
        <v>0.69424338349499803</v>
      </c>
      <c r="V295">
        <v>0.93784471275879699</v>
      </c>
      <c r="W295">
        <v>-2.0099999999999998</v>
      </c>
      <c r="X295">
        <v>11.19</v>
      </c>
      <c r="Y295">
        <v>310493</v>
      </c>
      <c r="Z295">
        <v>34499</v>
      </c>
      <c r="AA295">
        <v>1.79</v>
      </c>
      <c r="AB295">
        <v>9</v>
      </c>
      <c r="AC295">
        <v>7</v>
      </c>
      <c r="AD295">
        <v>2</v>
      </c>
      <c r="AE295">
        <v>77.78</v>
      </c>
      <c r="AF295">
        <v>12</v>
      </c>
      <c r="AG295">
        <v>5</v>
      </c>
      <c r="AH295">
        <v>1</v>
      </c>
      <c r="AI295">
        <v>3</v>
      </c>
    </row>
    <row r="296" spans="1:35" x14ac:dyDescent="0.2">
      <c r="A296" s="102">
        <v>584</v>
      </c>
      <c r="B296">
        <v>6028</v>
      </c>
      <c r="C296" s="106" t="s">
        <v>551</v>
      </c>
      <c r="D296" s="106" t="s">
        <v>1261</v>
      </c>
      <c r="E296">
        <v>7690</v>
      </c>
      <c r="F296">
        <v>7630</v>
      </c>
      <c r="G296">
        <v>100</v>
      </c>
      <c r="H296" s="106" t="s">
        <v>1250</v>
      </c>
      <c r="I296">
        <v>6967</v>
      </c>
      <c r="J296" s="106" t="s">
        <v>774</v>
      </c>
      <c r="K296" s="106" t="s">
        <v>1252</v>
      </c>
      <c r="L296">
        <v>1370</v>
      </c>
      <c r="M296">
        <v>1384</v>
      </c>
      <c r="N296">
        <v>600</v>
      </c>
      <c r="O296" s="106" t="s">
        <v>1247</v>
      </c>
      <c r="P296">
        <v>0.56464151459337597</v>
      </c>
      <c r="Q296">
        <v>0.89949813573107495</v>
      </c>
      <c r="R296" s="15">
        <v>0.29109436103798603</v>
      </c>
      <c r="S296">
        <v>2.8012159507980999E-2</v>
      </c>
      <c r="T296">
        <v>-1.3948622521014</v>
      </c>
      <c r="U296">
        <v>1.3948622521014</v>
      </c>
      <c r="V296">
        <v>1.0243014692160901</v>
      </c>
      <c r="W296">
        <v>-10.39</v>
      </c>
      <c r="X296">
        <v>8.83</v>
      </c>
      <c r="Y296">
        <v>310209</v>
      </c>
      <c r="Z296">
        <v>15510</v>
      </c>
      <c r="AA296">
        <v>1.02</v>
      </c>
      <c r="AB296">
        <v>20</v>
      </c>
      <c r="AC296">
        <v>13</v>
      </c>
      <c r="AD296">
        <v>7</v>
      </c>
      <c r="AE296">
        <v>65</v>
      </c>
      <c r="AF296">
        <v>9</v>
      </c>
      <c r="AG296">
        <v>13</v>
      </c>
      <c r="AH296">
        <v>6</v>
      </c>
      <c r="AI296">
        <v>1</v>
      </c>
    </row>
    <row r="297" spans="1:35" x14ac:dyDescent="0.2">
      <c r="A297" s="102">
        <v>1687</v>
      </c>
      <c r="B297">
        <v>4917</v>
      </c>
      <c r="C297" s="106" t="s">
        <v>1585</v>
      </c>
      <c r="D297" s="106" t="s">
        <v>1271</v>
      </c>
      <c r="E297">
        <v>2546</v>
      </c>
      <c r="F297">
        <v>2548</v>
      </c>
      <c r="G297">
        <v>400</v>
      </c>
      <c r="H297" s="106" t="s">
        <v>1250</v>
      </c>
      <c r="I297">
        <v>8385</v>
      </c>
      <c r="J297" s="106" t="s">
        <v>886</v>
      </c>
      <c r="K297" s="106" t="s">
        <v>1303</v>
      </c>
      <c r="L297">
        <v>532</v>
      </c>
      <c r="M297">
        <v>537</v>
      </c>
      <c r="N297">
        <v>1900</v>
      </c>
      <c r="O297" s="106" t="s">
        <v>1247</v>
      </c>
      <c r="P297">
        <v>0.80962669993440795</v>
      </c>
      <c r="Q297">
        <v>0.82076296703628404</v>
      </c>
      <c r="R297" s="106">
        <v>0.331604613925786</v>
      </c>
      <c r="S297" s="15">
        <v>6.2898379094009403E-3</v>
      </c>
      <c r="T297">
        <v>-0.80285063226584696</v>
      </c>
      <c r="U297">
        <v>0.80285063226584696</v>
      </c>
      <c r="V297">
        <v>0.69558412140815296</v>
      </c>
      <c r="W297">
        <v>-3.02</v>
      </c>
      <c r="X297">
        <v>0.11</v>
      </c>
      <c r="Y297">
        <v>309947</v>
      </c>
      <c r="Z297">
        <v>19372</v>
      </c>
      <c r="AA297">
        <v>1.1000000000000001</v>
      </c>
      <c r="AB297">
        <v>16</v>
      </c>
      <c r="AC297">
        <v>11</v>
      </c>
      <c r="AD297">
        <v>5</v>
      </c>
      <c r="AE297">
        <v>68.75</v>
      </c>
      <c r="AF297">
        <v>13</v>
      </c>
      <c r="AG297">
        <v>8</v>
      </c>
      <c r="AH297">
        <v>3</v>
      </c>
      <c r="AI297">
        <v>5</v>
      </c>
    </row>
    <row r="298" spans="1:35" x14ac:dyDescent="0.2">
      <c r="A298" s="102">
        <v>1517</v>
      </c>
      <c r="B298">
        <v>3048</v>
      </c>
      <c r="C298" s="106" t="s">
        <v>1564</v>
      </c>
      <c r="D298" s="106" t="s">
        <v>1272</v>
      </c>
      <c r="E298">
        <v>1078</v>
      </c>
      <c r="F298">
        <v>1072</v>
      </c>
      <c r="G298">
        <v>1000</v>
      </c>
      <c r="H298" s="106" t="s">
        <v>1250</v>
      </c>
      <c r="I298">
        <v>4204</v>
      </c>
      <c r="J298" s="106" t="s">
        <v>227</v>
      </c>
      <c r="K298" s="106" t="s">
        <v>1271</v>
      </c>
      <c r="L298">
        <v>1795</v>
      </c>
      <c r="M298">
        <v>1793</v>
      </c>
      <c r="N298">
        <v>600</v>
      </c>
      <c r="O298" s="106" t="s">
        <v>1247</v>
      </c>
      <c r="P298">
        <v>0.641441380558049</v>
      </c>
      <c r="Q298">
        <v>0.833554921694593</v>
      </c>
      <c r="R298" s="106">
        <v>0.17123569771436101</v>
      </c>
      <c r="S298" s="106">
        <v>2.2360827189999599E-2</v>
      </c>
      <c r="T298">
        <v>-2.1998604183628299</v>
      </c>
      <c r="U298">
        <v>2.1998604183628299</v>
      </c>
      <c r="V298">
        <v>2.3018624961121299</v>
      </c>
      <c r="W298">
        <v>-8.01</v>
      </c>
      <c r="X298">
        <v>0.35</v>
      </c>
      <c r="Y298">
        <v>309657</v>
      </c>
      <c r="Z298">
        <v>14075</v>
      </c>
      <c r="AA298">
        <v>0.74</v>
      </c>
      <c r="AB298">
        <v>22</v>
      </c>
      <c r="AC298">
        <v>15</v>
      </c>
      <c r="AD298">
        <v>7</v>
      </c>
      <c r="AE298">
        <v>68.180000000000007</v>
      </c>
      <c r="AF298">
        <v>11</v>
      </c>
      <c r="AG298">
        <v>11</v>
      </c>
      <c r="AH298">
        <v>4</v>
      </c>
      <c r="AI298">
        <v>7</v>
      </c>
    </row>
    <row r="299" spans="1:35" x14ac:dyDescent="0.2">
      <c r="A299" s="102">
        <v>1904</v>
      </c>
      <c r="B299">
        <v>4005</v>
      </c>
      <c r="C299" s="106" t="s">
        <v>1489</v>
      </c>
      <c r="D299" s="106" t="s">
        <v>1271</v>
      </c>
      <c r="E299">
        <v>445</v>
      </c>
      <c r="F299">
        <v>446</v>
      </c>
      <c r="G299">
        <v>2400</v>
      </c>
      <c r="H299" s="106" t="s">
        <v>1247</v>
      </c>
      <c r="I299">
        <v>9716</v>
      </c>
      <c r="J299" s="106" t="s">
        <v>1448</v>
      </c>
      <c r="K299" s="106" t="s">
        <v>1261</v>
      </c>
      <c r="L299">
        <v>1156</v>
      </c>
      <c r="M299">
        <v>1166</v>
      </c>
      <c r="N299">
        <v>900</v>
      </c>
      <c r="O299" s="106" t="s">
        <v>1250</v>
      </c>
      <c r="P299">
        <v>0.90599441122375601</v>
      </c>
      <c r="Q299">
        <v>0.80360398421134704</v>
      </c>
      <c r="R299">
        <v>5.9687042446317201E-2</v>
      </c>
      <c r="S299">
        <v>6.6214755124769801E-3</v>
      </c>
      <c r="T299">
        <v>2.1512983841247202</v>
      </c>
      <c r="U299">
        <v>2.1512983841247202</v>
      </c>
      <c r="V299">
        <v>1.4971251736053299</v>
      </c>
      <c r="W299">
        <v>6.52</v>
      </c>
      <c r="X299">
        <v>2</v>
      </c>
      <c r="Y299">
        <v>308150</v>
      </c>
      <c r="Z299">
        <v>20543</v>
      </c>
      <c r="AA299">
        <v>1</v>
      </c>
      <c r="AB299">
        <v>15</v>
      </c>
      <c r="AC299">
        <v>10</v>
      </c>
      <c r="AD299">
        <v>5</v>
      </c>
      <c r="AE299">
        <v>66.67</v>
      </c>
      <c r="AF299">
        <v>10</v>
      </c>
      <c r="AG299">
        <v>9</v>
      </c>
      <c r="AH299">
        <v>4</v>
      </c>
      <c r="AI299">
        <v>2</v>
      </c>
    </row>
    <row r="300" spans="1:35" x14ac:dyDescent="0.2">
      <c r="A300" s="102">
        <v>1699</v>
      </c>
      <c r="B300">
        <v>4523</v>
      </c>
      <c r="C300" s="106" t="s">
        <v>1437</v>
      </c>
      <c r="D300" s="106" t="s">
        <v>1269</v>
      </c>
      <c r="E300">
        <v>8993</v>
      </c>
      <c r="F300">
        <v>8997</v>
      </c>
      <c r="G300">
        <v>100</v>
      </c>
      <c r="H300" s="106" t="s">
        <v>1247</v>
      </c>
      <c r="I300">
        <v>8697</v>
      </c>
      <c r="J300" s="106" t="s">
        <v>900</v>
      </c>
      <c r="K300" s="106" t="s">
        <v>1253</v>
      </c>
      <c r="L300">
        <v>1965</v>
      </c>
      <c r="M300">
        <v>1973</v>
      </c>
      <c r="N300">
        <v>500</v>
      </c>
      <c r="O300" s="106" t="s">
        <v>1250</v>
      </c>
      <c r="P300">
        <v>0.66252649931223295</v>
      </c>
      <c r="Q300">
        <v>0.81948434375813894</v>
      </c>
      <c r="R300" s="15">
        <v>0.27866102408071097</v>
      </c>
      <c r="S300">
        <v>6.84919483177479E-3</v>
      </c>
      <c r="T300">
        <v>2.0048634018840099</v>
      </c>
      <c r="U300">
        <v>2.0048634018840099</v>
      </c>
      <c r="V300">
        <v>1.8703860509065</v>
      </c>
      <c r="W300">
        <v>7.46</v>
      </c>
      <c r="X300">
        <v>9.65</v>
      </c>
      <c r="Y300">
        <v>308136</v>
      </c>
      <c r="Z300">
        <v>18126</v>
      </c>
      <c r="AA300">
        <v>1.1200000000000001</v>
      </c>
      <c r="AB300">
        <v>17</v>
      </c>
      <c r="AC300">
        <v>12</v>
      </c>
      <c r="AD300">
        <v>5</v>
      </c>
      <c r="AE300">
        <v>70.59</v>
      </c>
      <c r="AF300">
        <v>11</v>
      </c>
      <c r="AG300">
        <v>10</v>
      </c>
      <c r="AH300">
        <v>3</v>
      </c>
      <c r="AI300">
        <v>4</v>
      </c>
    </row>
    <row r="301" spans="1:35" x14ac:dyDescent="0.2">
      <c r="A301" s="102">
        <v>1201</v>
      </c>
      <c r="B301">
        <v>6301</v>
      </c>
      <c r="C301" s="106" t="s">
        <v>53</v>
      </c>
      <c r="D301" s="106" t="s">
        <v>1259</v>
      </c>
      <c r="E301">
        <v>2284.5</v>
      </c>
      <c r="F301">
        <v>2283</v>
      </c>
      <c r="G301">
        <v>400</v>
      </c>
      <c r="H301" s="106" t="s">
        <v>1250</v>
      </c>
      <c r="I301">
        <v>9072</v>
      </c>
      <c r="J301" s="106" t="s">
        <v>1367</v>
      </c>
      <c r="K301" s="106" t="s">
        <v>1368</v>
      </c>
      <c r="L301">
        <v>2406</v>
      </c>
      <c r="M301">
        <v>2397</v>
      </c>
      <c r="N301">
        <v>400</v>
      </c>
      <c r="O301" s="106" t="s">
        <v>1247</v>
      </c>
      <c r="P301">
        <v>0.91564283495389298</v>
      </c>
      <c r="Q301">
        <v>0.854775703094243</v>
      </c>
      <c r="R301">
        <v>4.4817450964296001E-3</v>
      </c>
      <c r="S301" s="15">
        <v>1.0660330653900799E-3</v>
      </c>
      <c r="T301">
        <v>-0.58466982011184099</v>
      </c>
      <c r="U301">
        <v>0.58466982011184099</v>
      </c>
      <c r="V301">
        <v>0.38544438857068197</v>
      </c>
      <c r="W301">
        <v>-1.18</v>
      </c>
      <c r="X301">
        <v>4.76</v>
      </c>
      <c r="Y301">
        <v>307891</v>
      </c>
      <c r="Z301">
        <v>25658</v>
      </c>
      <c r="AA301">
        <v>1.32</v>
      </c>
      <c r="AB301">
        <v>12</v>
      </c>
      <c r="AC301">
        <v>9</v>
      </c>
      <c r="AD301">
        <v>3</v>
      </c>
      <c r="AE301">
        <v>75</v>
      </c>
      <c r="AF301">
        <v>15</v>
      </c>
      <c r="AG301">
        <v>5</v>
      </c>
      <c r="AH301">
        <v>1</v>
      </c>
      <c r="AI301">
        <v>6</v>
      </c>
    </row>
    <row r="302" spans="1:35" x14ac:dyDescent="0.2">
      <c r="A302" s="102">
        <v>449</v>
      </c>
      <c r="B302">
        <v>6472</v>
      </c>
      <c r="C302" s="106" t="s">
        <v>60</v>
      </c>
      <c r="D302" s="106" t="s">
        <v>1259</v>
      </c>
      <c r="E302">
        <v>291</v>
      </c>
      <c r="F302">
        <v>291</v>
      </c>
      <c r="G302">
        <v>3600</v>
      </c>
      <c r="H302" s="106" t="s">
        <v>1247</v>
      </c>
      <c r="I302">
        <v>7762</v>
      </c>
      <c r="J302" s="106" t="s">
        <v>1454</v>
      </c>
      <c r="K302" s="106" t="s">
        <v>1256</v>
      </c>
      <c r="L302">
        <v>484</v>
      </c>
      <c r="M302">
        <v>480</v>
      </c>
      <c r="N302">
        <v>2200</v>
      </c>
      <c r="O302" s="106" t="s">
        <v>1250</v>
      </c>
      <c r="P302">
        <v>0.92047399507306904</v>
      </c>
      <c r="Q302">
        <v>0.90800855293642702</v>
      </c>
      <c r="R302" s="15">
        <v>4.4190028511832902E-2</v>
      </c>
      <c r="S302">
        <v>1.5748644928770102E-2</v>
      </c>
      <c r="T302">
        <v>1.80352434308096</v>
      </c>
      <c r="U302">
        <v>1.80352434308096</v>
      </c>
      <c r="V302">
        <v>1.69714865273937</v>
      </c>
      <c r="W302">
        <v>4.97</v>
      </c>
      <c r="X302">
        <v>0.8</v>
      </c>
      <c r="Y302">
        <v>307829</v>
      </c>
      <c r="Z302">
        <v>23679</v>
      </c>
      <c r="AA302">
        <v>1.1000000000000001</v>
      </c>
      <c r="AB302">
        <v>13</v>
      </c>
      <c r="AC302">
        <v>8</v>
      </c>
      <c r="AD302">
        <v>5</v>
      </c>
      <c r="AE302">
        <v>61.54</v>
      </c>
      <c r="AF302">
        <v>13</v>
      </c>
      <c r="AG302">
        <v>4</v>
      </c>
      <c r="AH302">
        <v>2</v>
      </c>
      <c r="AI302">
        <v>7</v>
      </c>
    </row>
    <row r="303" spans="1:35" x14ac:dyDescent="0.2">
      <c r="A303" s="102">
        <v>1868</v>
      </c>
      <c r="B303">
        <v>6472</v>
      </c>
      <c r="C303" s="106" t="s">
        <v>60</v>
      </c>
      <c r="D303" s="106" t="s">
        <v>1259</v>
      </c>
      <c r="E303">
        <v>291</v>
      </c>
      <c r="F303">
        <v>291</v>
      </c>
      <c r="G303">
        <v>3800</v>
      </c>
      <c r="H303" s="106" t="s">
        <v>1250</v>
      </c>
      <c r="I303">
        <v>7186</v>
      </c>
      <c r="J303" s="106" t="s">
        <v>543</v>
      </c>
      <c r="K303" s="106" t="s">
        <v>1303</v>
      </c>
      <c r="L303">
        <v>419</v>
      </c>
      <c r="M303">
        <v>420</v>
      </c>
      <c r="N303">
        <v>2600</v>
      </c>
      <c r="O303" s="106" t="s">
        <v>1247</v>
      </c>
      <c r="P303">
        <v>0.79040528374652996</v>
      </c>
      <c r="Q303">
        <v>0.80644785598597701</v>
      </c>
      <c r="R303">
        <v>6.7501944043554807E-2</v>
      </c>
      <c r="S303">
        <v>1.1151129748974799E-3</v>
      </c>
      <c r="T303">
        <v>-1.6855299585696799</v>
      </c>
      <c r="U303">
        <v>1.6855299585696799</v>
      </c>
      <c r="V303">
        <v>1.53602750385</v>
      </c>
      <c r="W303">
        <v>-8.51</v>
      </c>
      <c r="X303">
        <v>1.26</v>
      </c>
      <c r="Y303">
        <v>307738</v>
      </c>
      <c r="Z303">
        <v>21981</v>
      </c>
      <c r="AA303">
        <v>1.01</v>
      </c>
      <c r="AB303">
        <v>14</v>
      </c>
      <c r="AC303">
        <v>9</v>
      </c>
      <c r="AD303">
        <v>5</v>
      </c>
      <c r="AE303">
        <v>64.290000000000006</v>
      </c>
      <c r="AF303">
        <v>11</v>
      </c>
      <c r="AG303">
        <v>6</v>
      </c>
      <c r="AH303">
        <v>4</v>
      </c>
      <c r="AI303">
        <v>4</v>
      </c>
    </row>
    <row r="304" spans="1:35" x14ac:dyDescent="0.2">
      <c r="A304" s="102">
        <v>277</v>
      </c>
      <c r="B304">
        <v>8020</v>
      </c>
      <c r="C304" s="106" t="s">
        <v>1364</v>
      </c>
      <c r="D304" s="106" t="s">
        <v>1254</v>
      </c>
      <c r="E304">
        <v>1293</v>
      </c>
      <c r="F304">
        <v>1311</v>
      </c>
      <c r="G304">
        <v>700</v>
      </c>
      <c r="H304" s="106" t="s">
        <v>1250</v>
      </c>
      <c r="I304">
        <v>9810</v>
      </c>
      <c r="J304" s="106" t="s">
        <v>1214</v>
      </c>
      <c r="K304" s="106" t="s">
        <v>1254</v>
      </c>
      <c r="L304">
        <v>4575</v>
      </c>
      <c r="M304">
        <v>4615</v>
      </c>
      <c r="N304">
        <v>200</v>
      </c>
      <c r="O304" s="106" t="s">
        <v>1247</v>
      </c>
      <c r="P304">
        <v>0.95689012415809305</v>
      </c>
      <c r="Q304">
        <v>0.92146681953370801</v>
      </c>
      <c r="R304">
        <v>6.39533835450378E-3</v>
      </c>
      <c r="S304" s="15">
        <v>9.9126870194139502E-2</v>
      </c>
      <c r="T304">
        <v>-2.3208294484207598E-2</v>
      </c>
      <c r="U304">
        <v>2.3208294484207598E-2</v>
      </c>
      <c r="V304">
        <v>0.62595158951267005</v>
      </c>
      <c r="W304">
        <v>-0.04</v>
      </c>
      <c r="X304">
        <v>0.56999999999999995</v>
      </c>
      <c r="Y304">
        <v>307570</v>
      </c>
      <c r="Z304">
        <v>21969</v>
      </c>
      <c r="AA304">
        <v>1.38</v>
      </c>
      <c r="AB304">
        <v>14</v>
      </c>
      <c r="AC304">
        <v>11</v>
      </c>
      <c r="AD304">
        <v>3</v>
      </c>
      <c r="AE304">
        <v>78.569999999999993</v>
      </c>
      <c r="AF304">
        <v>12</v>
      </c>
      <c r="AG304">
        <v>8</v>
      </c>
      <c r="AH304">
        <v>1</v>
      </c>
      <c r="AI304">
        <v>5</v>
      </c>
    </row>
    <row r="305" spans="1:35" x14ac:dyDescent="0.2">
      <c r="A305" s="102">
        <v>44</v>
      </c>
      <c r="B305">
        <v>6952</v>
      </c>
      <c r="C305" s="106" t="s">
        <v>437</v>
      </c>
      <c r="D305" s="106" t="s">
        <v>1252</v>
      </c>
      <c r="E305">
        <v>2090</v>
      </c>
      <c r="F305">
        <v>2079</v>
      </c>
      <c r="G305">
        <v>400</v>
      </c>
      <c r="H305" s="106" t="s">
        <v>1247</v>
      </c>
      <c r="I305">
        <v>7729</v>
      </c>
      <c r="J305" s="106" t="s">
        <v>544</v>
      </c>
      <c r="K305" s="106" t="s">
        <v>1256</v>
      </c>
      <c r="L305">
        <v>3845</v>
      </c>
      <c r="M305">
        <v>3865</v>
      </c>
      <c r="N305">
        <v>200</v>
      </c>
      <c r="O305" s="106" t="s">
        <v>1250</v>
      </c>
      <c r="P305">
        <v>0.80703590045543205</v>
      </c>
      <c r="Q305">
        <v>0.95624967663925997</v>
      </c>
      <c r="R305">
        <v>0.13180255220626999</v>
      </c>
      <c r="S305">
        <v>5.15604427013963E-2</v>
      </c>
      <c r="T305">
        <v>0.98633611875058702</v>
      </c>
      <c r="U305">
        <v>0.98633611875058702</v>
      </c>
      <c r="V305">
        <v>1.28067899467407</v>
      </c>
      <c r="W305">
        <v>2.71</v>
      </c>
      <c r="X305">
        <v>7.58</v>
      </c>
      <c r="Y305">
        <v>307031</v>
      </c>
      <c r="Z305">
        <v>15352</v>
      </c>
      <c r="AA305">
        <v>0.65</v>
      </c>
      <c r="AB305">
        <v>20</v>
      </c>
      <c r="AC305">
        <v>11</v>
      </c>
      <c r="AD305">
        <v>9</v>
      </c>
      <c r="AE305">
        <v>55</v>
      </c>
      <c r="AF305">
        <v>10</v>
      </c>
      <c r="AG305">
        <v>10</v>
      </c>
      <c r="AH305">
        <v>6</v>
      </c>
      <c r="AI305">
        <v>4</v>
      </c>
    </row>
    <row r="306" spans="1:35" x14ac:dyDescent="0.2">
      <c r="A306" s="102">
        <v>1641</v>
      </c>
      <c r="B306">
        <v>6967</v>
      </c>
      <c r="C306" s="106" t="s">
        <v>774</v>
      </c>
      <c r="D306" s="106" t="s">
        <v>1252</v>
      </c>
      <c r="E306">
        <v>1370</v>
      </c>
      <c r="F306">
        <v>1384</v>
      </c>
      <c r="G306">
        <v>700</v>
      </c>
      <c r="H306" s="106" t="s">
        <v>1247</v>
      </c>
      <c r="I306">
        <v>7164</v>
      </c>
      <c r="J306" s="106" t="s">
        <v>1456</v>
      </c>
      <c r="K306" s="106" t="s">
        <v>1253</v>
      </c>
      <c r="L306">
        <v>4565</v>
      </c>
      <c r="M306">
        <v>4520</v>
      </c>
      <c r="N306">
        <v>200</v>
      </c>
      <c r="O306" s="106" t="s">
        <v>1250</v>
      </c>
      <c r="P306">
        <v>0.79409021038233996</v>
      </c>
      <c r="Q306">
        <v>0.82421077036643597</v>
      </c>
      <c r="R306">
        <v>5.5970583254869102E-3</v>
      </c>
      <c r="S306" s="106">
        <v>7.87624756151723E-2</v>
      </c>
      <c r="T306">
        <v>1.9211935880652899</v>
      </c>
      <c r="U306">
        <v>1.9211935880652899</v>
      </c>
      <c r="V306">
        <v>1.6050599410740001</v>
      </c>
      <c r="W306">
        <v>11.74</v>
      </c>
      <c r="X306">
        <v>7.17</v>
      </c>
      <c r="Y306">
        <v>306697</v>
      </c>
      <c r="Z306">
        <v>16142</v>
      </c>
      <c r="AA306">
        <v>0.89</v>
      </c>
      <c r="AB306">
        <v>19</v>
      </c>
      <c r="AC306">
        <v>11</v>
      </c>
      <c r="AD306">
        <v>8</v>
      </c>
      <c r="AE306">
        <v>57.89</v>
      </c>
      <c r="AF306">
        <v>10</v>
      </c>
      <c r="AG306">
        <v>11</v>
      </c>
      <c r="AH306">
        <v>4</v>
      </c>
      <c r="AI306">
        <v>4</v>
      </c>
    </row>
    <row r="307" spans="1:35" x14ac:dyDescent="0.2">
      <c r="A307" s="102">
        <v>1801</v>
      </c>
      <c r="B307">
        <v>4204</v>
      </c>
      <c r="C307" s="106" t="s">
        <v>227</v>
      </c>
      <c r="D307" s="106" t="s">
        <v>1271</v>
      </c>
      <c r="E307">
        <v>1795</v>
      </c>
      <c r="F307">
        <v>1793</v>
      </c>
      <c r="G307">
        <v>600</v>
      </c>
      <c r="H307" s="106" t="s">
        <v>1247</v>
      </c>
      <c r="I307">
        <v>4917</v>
      </c>
      <c r="J307" s="106" t="s">
        <v>1585</v>
      </c>
      <c r="K307" s="106" t="s">
        <v>1271</v>
      </c>
      <c r="L307">
        <v>2546</v>
      </c>
      <c r="M307">
        <v>2548</v>
      </c>
      <c r="N307">
        <v>400</v>
      </c>
      <c r="O307" s="106" t="s">
        <v>1250</v>
      </c>
      <c r="P307">
        <v>0.76972735603933196</v>
      </c>
      <c r="Q307">
        <v>0.81146583704647202</v>
      </c>
      <c r="R307">
        <v>1.41331218140639E-3</v>
      </c>
      <c r="S307" s="15">
        <v>4.5663452952044097E-2</v>
      </c>
      <c r="T307">
        <v>1.6048661673890601</v>
      </c>
      <c r="U307">
        <v>1.6048661673890601</v>
      </c>
      <c r="V307">
        <v>1.81207460047851</v>
      </c>
      <c r="W307">
        <v>6.83</v>
      </c>
      <c r="X307">
        <v>5.55</v>
      </c>
      <c r="Y307">
        <v>305872</v>
      </c>
      <c r="Z307">
        <v>16099</v>
      </c>
      <c r="AA307">
        <v>0.78</v>
      </c>
      <c r="AB307">
        <v>19</v>
      </c>
      <c r="AC307">
        <v>12</v>
      </c>
      <c r="AD307">
        <v>7</v>
      </c>
      <c r="AE307">
        <v>63.16</v>
      </c>
      <c r="AF307">
        <v>12</v>
      </c>
      <c r="AG307">
        <v>8</v>
      </c>
      <c r="AH307">
        <v>2</v>
      </c>
      <c r="AI307">
        <v>9</v>
      </c>
    </row>
    <row r="308" spans="1:35" x14ac:dyDescent="0.2">
      <c r="A308" s="102">
        <v>241</v>
      </c>
      <c r="B308">
        <v>1719</v>
      </c>
      <c r="C308" s="106" t="s">
        <v>545</v>
      </c>
      <c r="D308" s="106" t="s">
        <v>1257</v>
      </c>
      <c r="E308">
        <v>863</v>
      </c>
      <c r="F308">
        <v>862</v>
      </c>
      <c r="G308">
        <v>1200</v>
      </c>
      <c r="H308" s="106" t="s">
        <v>1247</v>
      </c>
      <c r="I308">
        <v>8020</v>
      </c>
      <c r="J308" s="106" t="s">
        <v>1364</v>
      </c>
      <c r="K308" s="106" t="s">
        <v>1254</v>
      </c>
      <c r="L308">
        <v>1293</v>
      </c>
      <c r="M308">
        <v>1311</v>
      </c>
      <c r="N308">
        <v>800</v>
      </c>
      <c r="O308" s="106" t="s">
        <v>1250</v>
      </c>
      <c r="P308">
        <v>0.84796432385167197</v>
      </c>
      <c r="Q308">
        <v>0.92532248467563805</v>
      </c>
      <c r="R308">
        <v>0.14565011329764699</v>
      </c>
      <c r="S308" s="15">
        <v>2.40465609573332E-2</v>
      </c>
      <c r="T308">
        <v>0.69429954894696999</v>
      </c>
      <c r="U308">
        <v>0.69429954894696999</v>
      </c>
      <c r="V308">
        <v>1.22654203949305</v>
      </c>
      <c r="W308">
        <v>1.64</v>
      </c>
      <c r="X308">
        <v>1.37</v>
      </c>
      <c r="Y308">
        <v>305608</v>
      </c>
      <c r="Z308">
        <v>16978</v>
      </c>
      <c r="AA308">
        <v>0.79</v>
      </c>
      <c r="AB308">
        <v>18</v>
      </c>
      <c r="AC308">
        <v>12</v>
      </c>
      <c r="AD308">
        <v>6</v>
      </c>
      <c r="AE308">
        <v>66.67</v>
      </c>
      <c r="AF308">
        <v>12</v>
      </c>
      <c r="AG308">
        <v>9</v>
      </c>
      <c r="AH308">
        <v>4</v>
      </c>
      <c r="AI308">
        <v>5</v>
      </c>
    </row>
    <row r="309" spans="1:35" x14ac:dyDescent="0.2">
      <c r="A309" s="102">
        <v>72</v>
      </c>
      <c r="B309">
        <v>7182</v>
      </c>
      <c r="C309" s="106" t="s">
        <v>1363</v>
      </c>
      <c r="D309" s="106" t="s">
        <v>1303</v>
      </c>
      <c r="E309">
        <v>1008</v>
      </c>
      <c r="F309">
        <v>1009</v>
      </c>
      <c r="G309">
        <v>900</v>
      </c>
      <c r="H309" s="106" t="s">
        <v>1247</v>
      </c>
      <c r="I309">
        <v>7976</v>
      </c>
      <c r="J309" s="106" t="s">
        <v>1298</v>
      </c>
      <c r="K309" s="106" t="s">
        <v>1270</v>
      </c>
      <c r="L309">
        <v>1589</v>
      </c>
      <c r="M309">
        <v>1588</v>
      </c>
      <c r="N309">
        <v>600</v>
      </c>
      <c r="O309" s="106" t="s">
        <v>1250</v>
      </c>
      <c r="P309">
        <v>0.91172228240582898</v>
      </c>
      <c r="Q309">
        <v>0.95117259359960205</v>
      </c>
      <c r="R309">
        <v>9.2372647025204292E-3</v>
      </c>
      <c r="S309" s="15">
        <v>5.1430841782332502E-2</v>
      </c>
      <c r="T309">
        <v>1.2192076725807</v>
      </c>
      <c r="U309">
        <v>1.2192076725807</v>
      </c>
      <c r="V309">
        <v>1.1037219391553399</v>
      </c>
      <c r="W309">
        <v>1.98</v>
      </c>
      <c r="X309">
        <v>4.6900000000000004</v>
      </c>
      <c r="Y309">
        <v>305565</v>
      </c>
      <c r="Z309">
        <v>17974</v>
      </c>
      <c r="AA309">
        <v>0.92</v>
      </c>
      <c r="AB309">
        <v>17</v>
      </c>
      <c r="AC309">
        <v>11</v>
      </c>
      <c r="AD309">
        <v>6</v>
      </c>
      <c r="AE309">
        <v>64.709999999999994</v>
      </c>
      <c r="AF309">
        <v>13</v>
      </c>
      <c r="AG309">
        <v>7</v>
      </c>
      <c r="AH309">
        <v>2</v>
      </c>
      <c r="AI309">
        <v>8</v>
      </c>
    </row>
    <row r="310" spans="1:35" x14ac:dyDescent="0.2">
      <c r="A310" s="102">
        <v>635</v>
      </c>
      <c r="B310">
        <v>3865</v>
      </c>
      <c r="C310" s="106" t="s">
        <v>1197</v>
      </c>
      <c r="D310" s="106" t="s">
        <v>1463</v>
      </c>
      <c r="E310">
        <v>489</v>
      </c>
      <c r="F310">
        <v>492</v>
      </c>
      <c r="G310">
        <v>1800</v>
      </c>
      <c r="H310" s="106" t="s">
        <v>1250</v>
      </c>
      <c r="I310">
        <v>5233</v>
      </c>
      <c r="J310" s="106" t="s">
        <v>1447</v>
      </c>
      <c r="K310" s="106" t="s">
        <v>1246</v>
      </c>
      <c r="L310">
        <v>2932</v>
      </c>
      <c r="M310">
        <v>2913</v>
      </c>
      <c r="N310">
        <v>300</v>
      </c>
      <c r="O310" s="106" t="s">
        <v>1247</v>
      </c>
      <c r="P310">
        <v>0.88953749110738201</v>
      </c>
      <c r="Q310">
        <v>0.89652689791657203</v>
      </c>
      <c r="R310">
        <v>2.6262854275011401E-2</v>
      </c>
      <c r="S310">
        <v>6.8870554493847503E-3</v>
      </c>
      <c r="T310">
        <v>-1.0471303020341001</v>
      </c>
      <c r="U310">
        <v>1.0471303020341001</v>
      </c>
      <c r="V310">
        <v>1.5540963873371201</v>
      </c>
      <c r="W310">
        <v>-2.9</v>
      </c>
      <c r="X310">
        <v>1.34</v>
      </c>
      <c r="Y310">
        <v>305118</v>
      </c>
      <c r="Z310">
        <v>16951</v>
      </c>
      <c r="AA310">
        <v>0.7</v>
      </c>
      <c r="AB310">
        <v>18</v>
      </c>
      <c r="AC310">
        <v>12</v>
      </c>
      <c r="AD310">
        <v>6</v>
      </c>
      <c r="AE310">
        <v>66.67</v>
      </c>
      <c r="AF310">
        <v>11</v>
      </c>
      <c r="AG310">
        <v>10</v>
      </c>
      <c r="AH310">
        <v>5</v>
      </c>
      <c r="AI310">
        <v>3</v>
      </c>
    </row>
    <row r="311" spans="1:35" x14ac:dyDescent="0.2">
      <c r="A311" s="102">
        <v>179</v>
      </c>
      <c r="B311">
        <v>1719</v>
      </c>
      <c r="C311" s="106" t="s">
        <v>545</v>
      </c>
      <c r="D311" s="106" t="s">
        <v>1257</v>
      </c>
      <c r="E311">
        <v>863</v>
      </c>
      <c r="F311">
        <v>862</v>
      </c>
      <c r="G311">
        <v>1100</v>
      </c>
      <c r="H311" s="106" t="s">
        <v>1250</v>
      </c>
      <c r="I311">
        <v>8425</v>
      </c>
      <c r="J311" s="106" t="s">
        <v>1426</v>
      </c>
      <c r="K311" s="106" t="s">
        <v>1253</v>
      </c>
      <c r="L311">
        <v>3215</v>
      </c>
      <c r="M311">
        <v>3230</v>
      </c>
      <c r="N311">
        <v>300</v>
      </c>
      <c r="O311" s="106" t="s">
        <v>1247</v>
      </c>
      <c r="P311">
        <v>0.75023860663654296</v>
      </c>
      <c r="Q311">
        <v>0.93218079401964804</v>
      </c>
      <c r="R311">
        <v>0.161054767755544</v>
      </c>
      <c r="S311" s="15">
        <v>3.4013972452762102E-2</v>
      </c>
      <c r="T311">
        <v>-1.21671506746723</v>
      </c>
      <c r="U311">
        <v>1.21671506746723</v>
      </c>
      <c r="V311">
        <v>1.3409345102554799</v>
      </c>
      <c r="W311">
        <v>-4.26</v>
      </c>
      <c r="X311">
        <v>2.15</v>
      </c>
      <c r="Y311">
        <v>304868</v>
      </c>
      <c r="Z311">
        <v>16046</v>
      </c>
      <c r="AA311">
        <v>0.85</v>
      </c>
      <c r="AB311">
        <v>19</v>
      </c>
      <c r="AC311">
        <v>12</v>
      </c>
      <c r="AD311">
        <v>7</v>
      </c>
      <c r="AE311">
        <v>63.16</v>
      </c>
      <c r="AF311">
        <v>12</v>
      </c>
      <c r="AG311">
        <v>11</v>
      </c>
      <c r="AH311">
        <v>6</v>
      </c>
      <c r="AI311">
        <v>2</v>
      </c>
    </row>
    <row r="312" spans="1:35" x14ac:dyDescent="0.2">
      <c r="A312" s="102">
        <v>783</v>
      </c>
      <c r="B312">
        <v>7278</v>
      </c>
      <c r="C312" s="106" t="s">
        <v>43</v>
      </c>
      <c r="D312" s="106" t="s">
        <v>1264</v>
      </c>
      <c r="E312">
        <v>2227</v>
      </c>
      <c r="F312">
        <v>2223</v>
      </c>
      <c r="G312">
        <v>400</v>
      </c>
      <c r="H312" s="106" t="s">
        <v>1247</v>
      </c>
      <c r="I312">
        <v>8385</v>
      </c>
      <c r="J312" s="106" t="s">
        <v>886</v>
      </c>
      <c r="K312" s="106" t="s">
        <v>1303</v>
      </c>
      <c r="L312">
        <v>532</v>
      </c>
      <c r="M312">
        <v>537</v>
      </c>
      <c r="N312">
        <v>1700</v>
      </c>
      <c r="O312" s="106" t="s">
        <v>1250</v>
      </c>
      <c r="P312">
        <v>0.93421105679608596</v>
      </c>
      <c r="Q312">
        <v>0.88524231536112497</v>
      </c>
      <c r="R312" s="106">
        <v>7.6944325382216502E-2</v>
      </c>
      <c r="S312" s="106">
        <v>8.2787354183722506E-3</v>
      </c>
      <c r="T312">
        <v>0.63076168075841699</v>
      </c>
      <c r="U312">
        <v>0.63076168075841699</v>
      </c>
      <c r="V312">
        <v>0.87555219290714004</v>
      </c>
      <c r="W312">
        <v>1.53</v>
      </c>
      <c r="X312">
        <v>2.67</v>
      </c>
      <c r="Y312">
        <v>304750</v>
      </c>
      <c r="Z312">
        <v>19047</v>
      </c>
      <c r="AA312">
        <v>1.04</v>
      </c>
      <c r="AB312">
        <v>16</v>
      </c>
      <c r="AC312">
        <v>12</v>
      </c>
      <c r="AD312">
        <v>4</v>
      </c>
      <c r="AE312">
        <v>75</v>
      </c>
      <c r="AF312">
        <v>11</v>
      </c>
      <c r="AG312">
        <v>8</v>
      </c>
      <c r="AH312">
        <v>3</v>
      </c>
      <c r="AI312">
        <v>5</v>
      </c>
    </row>
    <row r="313" spans="1:35" x14ac:dyDescent="0.2">
      <c r="A313" s="102">
        <v>1217</v>
      </c>
      <c r="B313">
        <v>1414</v>
      </c>
      <c r="C313" s="106" t="s">
        <v>1427</v>
      </c>
      <c r="D313" s="106" t="s">
        <v>1257</v>
      </c>
      <c r="E313">
        <v>4215</v>
      </c>
      <c r="F313">
        <v>4285</v>
      </c>
      <c r="G313">
        <v>200</v>
      </c>
      <c r="H313" s="106" t="s">
        <v>1250</v>
      </c>
      <c r="I313">
        <v>2127</v>
      </c>
      <c r="J313" s="106" t="s">
        <v>1429</v>
      </c>
      <c r="K313" s="106" t="s">
        <v>1261</v>
      </c>
      <c r="L313">
        <v>3655</v>
      </c>
      <c r="M313">
        <v>3675</v>
      </c>
      <c r="N313">
        <v>200</v>
      </c>
      <c r="O313" s="106" t="s">
        <v>1247</v>
      </c>
      <c r="P313">
        <v>0.55618841737800795</v>
      </c>
      <c r="Q313">
        <v>0.85379044657893499</v>
      </c>
      <c r="R313">
        <v>0.28922753838832299</v>
      </c>
      <c r="S313">
        <v>4.91341529021894E-2</v>
      </c>
      <c r="T313">
        <v>-0.87423228375564999</v>
      </c>
      <c r="U313">
        <v>0.87423228375564999</v>
      </c>
      <c r="V313">
        <v>1.18280063436877</v>
      </c>
      <c r="W313">
        <v>-3.83</v>
      </c>
      <c r="X313">
        <v>14.24</v>
      </c>
      <c r="Y313">
        <v>304702</v>
      </c>
      <c r="Z313">
        <v>19044</v>
      </c>
      <c r="AA313">
        <v>1.2</v>
      </c>
      <c r="AB313">
        <v>16</v>
      </c>
      <c r="AC313">
        <v>10</v>
      </c>
      <c r="AD313">
        <v>6</v>
      </c>
      <c r="AE313">
        <v>62.5</v>
      </c>
      <c r="AF313">
        <v>10</v>
      </c>
      <c r="AG313">
        <v>8</v>
      </c>
      <c r="AH313">
        <v>4</v>
      </c>
      <c r="AI313">
        <v>4</v>
      </c>
    </row>
    <row r="314" spans="1:35" x14ac:dyDescent="0.2">
      <c r="A314" s="102">
        <v>638</v>
      </c>
      <c r="B314">
        <v>7278</v>
      </c>
      <c r="C314" s="106" t="s">
        <v>43</v>
      </c>
      <c r="D314" s="106" t="s">
        <v>1264</v>
      </c>
      <c r="E314">
        <v>2227</v>
      </c>
      <c r="F314">
        <v>2223</v>
      </c>
      <c r="G314">
        <v>400</v>
      </c>
      <c r="H314" s="106" t="s">
        <v>1247</v>
      </c>
      <c r="I314">
        <v>7762</v>
      </c>
      <c r="J314" s="106" t="s">
        <v>1454</v>
      </c>
      <c r="K314" s="106" t="s">
        <v>1256</v>
      </c>
      <c r="L314">
        <v>484</v>
      </c>
      <c r="M314">
        <v>480</v>
      </c>
      <c r="N314">
        <v>1900</v>
      </c>
      <c r="O314" s="106" t="s">
        <v>1250</v>
      </c>
      <c r="P314">
        <v>0.91980192063517097</v>
      </c>
      <c r="Q314">
        <v>0.89641104935677596</v>
      </c>
      <c r="R314">
        <v>9.0883341716925498E-2</v>
      </c>
      <c r="S314" s="15">
        <v>1.79925592339364E-3</v>
      </c>
      <c r="T314">
        <v>2.8966642135500602</v>
      </c>
      <c r="U314">
        <v>2.8966642135500602</v>
      </c>
      <c r="V314">
        <v>2.7137949805853498</v>
      </c>
      <c r="W314">
        <v>9.6300000000000008</v>
      </c>
      <c r="X314">
        <v>2.56</v>
      </c>
      <c r="Y314">
        <v>304494</v>
      </c>
      <c r="Z314">
        <v>17911</v>
      </c>
      <c r="AA314">
        <v>0.98</v>
      </c>
      <c r="AB314">
        <v>17</v>
      </c>
      <c r="AC314">
        <v>10</v>
      </c>
      <c r="AD314">
        <v>7</v>
      </c>
      <c r="AE314">
        <v>58.82</v>
      </c>
      <c r="AF314">
        <v>13</v>
      </c>
      <c r="AG314">
        <v>7</v>
      </c>
      <c r="AH314">
        <v>1</v>
      </c>
      <c r="AI314">
        <v>9</v>
      </c>
    </row>
    <row r="315" spans="1:35" x14ac:dyDescent="0.2">
      <c r="A315" s="102">
        <v>220</v>
      </c>
      <c r="B315">
        <v>6479</v>
      </c>
      <c r="C315" s="106" t="s">
        <v>548</v>
      </c>
      <c r="D315" s="106" t="s">
        <v>1252</v>
      </c>
      <c r="E315">
        <v>2153</v>
      </c>
      <c r="F315">
        <v>2189</v>
      </c>
      <c r="G315">
        <v>500</v>
      </c>
      <c r="H315" s="106" t="s">
        <v>1250</v>
      </c>
      <c r="I315">
        <v>6967</v>
      </c>
      <c r="J315" s="106" t="s">
        <v>774</v>
      </c>
      <c r="K315" s="106" t="s">
        <v>1252</v>
      </c>
      <c r="L315">
        <v>1370</v>
      </c>
      <c r="M315">
        <v>1384</v>
      </c>
      <c r="N315">
        <v>800</v>
      </c>
      <c r="O315" s="106" t="s">
        <v>1247</v>
      </c>
      <c r="P315">
        <v>0.56613013344536101</v>
      </c>
      <c r="Q315">
        <v>0.92776012284768605</v>
      </c>
      <c r="R315">
        <v>0.27426549996455901</v>
      </c>
      <c r="S315" s="106">
        <v>9.4522542851396604E-3</v>
      </c>
      <c r="T315">
        <v>-1.8140849165192301</v>
      </c>
      <c r="U315">
        <v>1.8140849165192301</v>
      </c>
      <c r="V315">
        <v>1.7715299471977699</v>
      </c>
      <c r="W315">
        <v>-14.79</v>
      </c>
      <c r="X315">
        <v>1.1599999999999999</v>
      </c>
      <c r="Y315">
        <v>302263</v>
      </c>
      <c r="Z315">
        <v>13142</v>
      </c>
      <c r="AA315">
        <v>0.68</v>
      </c>
      <c r="AB315">
        <v>23</v>
      </c>
      <c r="AC315">
        <v>15</v>
      </c>
      <c r="AD315">
        <v>8</v>
      </c>
      <c r="AE315">
        <v>65.22</v>
      </c>
      <c r="AF315">
        <v>12</v>
      </c>
      <c r="AG315">
        <v>9</v>
      </c>
      <c r="AH315">
        <v>5</v>
      </c>
      <c r="AI315">
        <v>9</v>
      </c>
    </row>
    <row r="316" spans="1:35" x14ac:dyDescent="0.2">
      <c r="A316" s="102">
        <v>298</v>
      </c>
      <c r="B316">
        <v>1803</v>
      </c>
      <c r="C316" s="106" t="s">
        <v>1258</v>
      </c>
      <c r="D316" s="106" t="s">
        <v>1257</v>
      </c>
      <c r="E316">
        <v>1069</v>
      </c>
      <c r="F316">
        <v>1064</v>
      </c>
      <c r="G316">
        <v>700</v>
      </c>
      <c r="H316" s="106" t="s">
        <v>1250</v>
      </c>
      <c r="I316">
        <v>4543</v>
      </c>
      <c r="J316" s="106" t="s">
        <v>677</v>
      </c>
      <c r="K316" s="106" t="s">
        <v>1256</v>
      </c>
      <c r="L316">
        <v>3826</v>
      </c>
      <c r="M316">
        <v>3775</v>
      </c>
      <c r="N316">
        <v>200</v>
      </c>
      <c r="O316" s="106" t="s">
        <v>1247</v>
      </c>
      <c r="P316">
        <v>0.59232701233988405</v>
      </c>
      <c r="Q316">
        <v>0.91916460272372102</v>
      </c>
      <c r="R316" s="15">
        <v>0.34575393027299001</v>
      </c>
      <c r="S316" s="106">
        <v>1.3515710781434099E-3</v>
      </c>
      <c r="T316">
        <v>-0.47866149029223298</v>
      </c>
      <c r="U316">
        <v>0.47866149029223298</v>
      </c>
      <c r="V316">
        <v>0.54319388521481204</v>
      </c>
      <c r="W316">
        <v>-1.2</v>
      </c>
      <c r="X316">
        <v>1.35</v>
      </c>
      <c r="Y316">
        <v>301629</v>
      </c>
      <c r="Z316">
        <v>14363</v>
      </c>
      <c r="AA316">
        <v>0.75</v>
      </c>
      <c r="AB316">
        <v>21</v>
      </c>
      <c r="AC316">
        <v>13</v>
      </c>
      <c r="AD316">
        <v>8</v>
      </c>
      <c r="AE316">
        <v>61.9</v>
      </c>
      <c r="AF316">
        <v>10</v>
      </c>
      <c r="AG316">
        <v>11</v>
      </c>
      <c r="AH316">
        <v>4</v>
      </c>
      <c r="AI316">
        <v>6</v>
      </c>
    </row>
    <row r="317" spans="1:35" x14ac:dyDescent="0.2">
      <c r="A317" s="102">
        <v>1303</v>
      </c>
      <c r="B317">
        <v>6235</v>
      </c>
      <c r="C317" s="106" t="s">
        <v>1876</v>
      </c>
      <c r="D317" s="106" t="s">
        <v>1259</v>
      </c>
      <c r="E317">
        <v>3275</v>
      </c>
      <c r="F317">
        <v>3315</v>
      </c>
      <c r="G317">
        <v>200</v>
      </c>
      <c r="H317" s="106" t="s">
        <v>1247</v>
      </c>
      <c r="I317">
        <v>6857</v>
      </c>
      <c r="J317" s="106" t="s">
        <v>1439</v>
      </c>
      <c r="K317" s="106" t="s">
        <v>1252</v>
      </c>
      <c r="L317">
        <v>5600</v>
      </c>
      <c r="M317">
        <v>5560</v>
      </c>
      <c r="N317">
        <v>100</v>
      </c>
      <c r="O317" s="106" t="s">
        <v>1250</v>
      </c>
      <c r="P317">
        <v>0.54563764150449501</v>
      </c>
      <c r="Q317">
        <v>0.84746090033914001</v>
      </c>
      <c r="R317" s="15">
        <v>6.4285586827750596E-2</v>
      </c>
      <c r="S317" s="106">
        <v>5.7831571701366498E-2</v>
      </c>
      <c r="T317">
        <v>1.35877375502344</v>
      </c>
      <c r="U317">
        <v>1.35877375502344</v>
      </c>
      <c r="V317">
        <v>1.00941011618943</v>
      </c>
      <c r="W317">
        <v>9.75</v>
      </c>
      <c r="X317">
        <v>19.239999999999998</v>
      </c>
      <c r="Y317">
        <v>301339</v>
      </c>
      <c r="Z317">
        <v>21524</v>
      </c>
      <c r="AA317">
        <v>1.28</v>
      </c>
      <c r="AB317">
        <v>14</v>
      </c>
      <c r="AC317">
        <v>9</v>
      </c>
      <c r="AD317">
        <v>5</v>
      </c>
      <c r="AE317">
        <v>64.290000000000006</v>
      </c>
      <c r="AF317">
        <v>6</v>
      </c>
      <c r="AG317">
        <v>9</v>
      </c>
      <c r="AH317">
        <v>5</v>
      </c>
      <c r="AI317">
        <v>0</v>
      </c>
    </row>
    <row r="318" spans="1:35" x14ac:dyDescent="0.2">
      <c r="A318" s="102">
        <v>591</v>
      </c>
      <c r="B318">
        <v>3099</v>
      </c>
      <c r="C318" s="106" t="s">
        <v>34</v>
      </c>
      <c r="D318" s="106" t="s">
        <v>1272</v>
      </c>
      <c r="E318">
        <v>805</v>
      </c>
      <c r="F318">
        <v>797</v>
      </c>
      <c r="G318">
        <v>1100</v>
      </c>
      <c r="H318" s="106" t="s">
        <v>1250</v>
      </c>
      <c r="I318">
        <v>5233</v>
      </c>
      <c r="J318" s="106" t="s">
        <v>1447</v>
      </c>
      <c r="K318" s="106" t="s">
        <v>1246</v>
      </c>
      <c r="L318">
        <v>2932</v>
      </c>
      <c r="M318">
        <v>2913</v>
      </c>
      <c r="N318">
        <v>300</v>
      </c>
      <c r="O318" s="106" t="s">
        <v>1247</v>
      </c>
      <c r="P318">
        <v>0.81250073632105402</v>
      </c>
      <c r="Q318">
        <v>0.899163276283798</v>
      </c>
      <c r="R318">
        <v>0.43053939671295699</v>
      </c>
      <c r="S318" s="15">
        <v>8.3660946526036506E-2</v>
      </c>
      <c r="T318">
        <v>-1.7121180786361101</v>
      </c>
      <c r="U318">
        <v>1.7121180786361101</v>
      </c>
      <c r="V318">
        <v>1.8391601532884301</v>
      </c>
      <c r="W318">
        <v>-9.27</v>
      </c>
      <c r="X318">
        <v>0.32</v>
      </c>
      <c r="Y318">
        <v>300652</v>
      </c>
      <c r="Z318">
        <v>15033</v>
      </c>
      <c r="AA318">
        <v>0.8</v>
      </c>
      <c r="AB318">
        <v>20</v>
      </c>
      <c r="AC318">
        <v>12</v>
      </c>
      <c r="AD318">
        <v>8</v>
      </c>
      <c r="AE318">
        <v>60</v>
      </c>
      <c r="AF318">
        <v>13</v>
      </c>
      <c r="AG318">
        <v>10</v>
      </c>
      <c r="AH318">
        <v>4</v>
      </c>
      <c r="AI318">
        <v>6</v>
      </c>
    </row>
    <row r="319" spans="1:35" x14ac:dyDescent="0.2">
      <c r="A319" s="102">
        <v>156</v>
      </c>
      <c r="B319">
        <v>6098</v>
      </c>
      <c r="C319" s="106" t="s">
        <v>236</v>
      </c>
      <c r="D319" s="106" t="s">
        <v>1261</v>
      </c>
      <c r="E319">
        <v>4509</v>
      </c>
      <c r="F319">
        <v>4488</v>
      </c>
      <c r="G319">
        <v>200</v>
      </c>
      <c r="H319" s="106" t="s">
        <v>1247</v>
      </c>
      <c r="I319">
        <v>9746</v>
      </c>
      <c r="J319" s="106" t="s">
        <v>1452</v>
      </c>
      <c r="K319" s="106" t="s">
        <v>1249</v>
      </c>
      <c r="L319">
        <v>5250</v>
      </c>
      <c r="M319">
        <v>5300</v>
      </c>
      <c r="N319">
        <v>200</v>
      </c>
      <c r="O319" s="106" t="s">
        <v>1250</v>
      </c>
      <c r="P319">
        <v>0.78582406952040895</v>
      </c>
      <c r="Q319">
        <v>0.93594893269805401</v>
      </c>
      <c r="R319">
        <v>0.16392015288648101</v>
      </c>
      <c r="S319">
        <v>4.7119280651931397E-3</v>
      </c>
      <c r="T319">
        <v>2.2891159249029598</v>
      </c>
      <c r="U319">
        <v>2.2891159249029598</v>
      </c>
      <c r="V319">
        <v>2.9409406157248998</v>
      </c>
      <c r="W319">
        <v>6.36</v>
      </c>
      <c r="X319">
        <v>15.32</v>
      </c>
      <c r="Y319">
        <v>299716</v>
      </c>
      <c r="Z319">
        <v>21408</v>
      </c>
      <c r="AA319">
        <v>1.25</v>
      </c>
      <c r="AB319">
        <v>14</v>
      </c>
      <c r="AC319">
        <v>10</v>
      </c>
      <c r="AD319">
        <v>4</v>
      </c>
      <c r="AE319">
        <v>71.430000000000007</v>
      </c>
      <c r="AF319">
        <v>9</v>
      </c>
      <c r="AG319">
        <v>7</v>
      </c>
      <c r="AH319">
        <v>2</v>
      </c>
      <c r="AI319">
        <v>5</v>
      </c>
    </row>
    <row r="320" spans="1:35" x14ac:dyDescent="0.2">
      <c r="A320" s="102">
        <v>865</v>
      </c>
      <c r="B320">
        <v>4005</v>
      </c>
      <c r="C320" s="106" t="s">
        <v>1489</v>
      </c>
      <c r="D320" s="106" t="s">
        <v>1271</v>
      </c>
      <c r="E320">
        <v>445</v>
      </c>
      <c r="F320">
        <v>446</v>
      </c>
      <c r="G320">
        <v>2300</v>
      </c>
      <c r="H320" s="106" t="s">
        <v>1247</v>
      </c>
      <c r="I320">
        <v>8078</v>
      </c>
      <c r="J320" s="106" t="s">
        <v>1689</v>
      </c>
      <c r="K320" s="106" t="s">
        <v>1254</v>
      </c>
      <c r="L320">
        <v>2501</v>
      </c>
      <c r="M320">
        <v>2519</v>
      </c>
      <c r="N320">
        <v>400</v>
      </c>
      <c r="O320" s="106" t="s">
        <v>1250</v>
      </c>
      <c r="P320">
        <v>0.89610991250734595</v>
      </c>
      <c r="Q320">
        <v>0.87934865528180495</v>
      </c>
      <c r="R320" s="15">
        <v>0.32522253394127998</v>
      </c>
      <c r="S320">
        <v>3.3126088081651101E-2</v>
      </c>
      <c r="T320">
        <v>0.40630179254346899</v>
      </c>
      <c r="U320">
        <v>0.40630179254346899</v>
      </c>
      <c r="V320">
        <v>0.43278913089306398</v>
      </c>
      <c r="W320">
        <v>1.43</v>
      </c>
      <c r="X320">
        <v>1.81</v>
      </c>
      <c r="Y320">
        <v>299421</v>
      </c>
      <c r="Z320">
        <v>14971</v>
      </c>
      <c r="AA320">
        <v>0.74</v>
      </c>
      <c r="AB320">
        <v>20</v>
      </c>
      <c r="AC320">
        <v>13</v>
      </c>
      <c r="AD320">
        <v>7</v>
      </c>
      <c r="AE320">
        <v>65</v>
      </c>
      <c r="AF320">
        <v>13</v>
      </c>
      <c r="AG320">
        <v>7</v>
      </c>
      <c r="AH320">
        <v>4</v>
      </c>
      <c r="AI320">
        <v>9</v>
      </c>
    </row>
    <row r="321" spans="1:35" x14ac:dyDescent="0.2">
      <c r="A321" s="102">
        <v>506</v>
      </c>
      <c r="B321">
        <v>7205</v>
      </c>
      <c r="C321" s="106" t="s">
        <v>57</v>
      </c>
      <c r="D321" s="106" t="s">
        <v>1264</v>
      </c>
      <c r="E321">
        <v>1011</v>
      </c>
      <c r="F321">
        <v>1008</v>
      </c>
      <c r="G321">
        <v>1000</v>
      </c>
      <c r="H321" s="106" t="s">
        <v>1247</v>
      </c>
      <c r="I321">
        <v>8020</v>
      </c>
      <c r="J321" s="106" t="s">
        <v>1364</v>
      </c>
      <c r="K321" s="106" t="s">
        <v>1254</v>
      </c>
      <c r="L321">
        <v>1293</v>
      </c>
      <c r="M321">
        <v>1311</v>
      </c>
      <c r="N321">
        <v>800</v>
      </c>
      <c r="O321" s="106" t="s">
        <v>1250</v>
      </c>
      <c r="P321">
        <v>0.87019235117985405</v>
      </c>
      <c r="Q321">
        <v>0.90418257152231196</v>
      </c>
      <c r="R321" s="106">
        <v>0.18969242545460099</v>
      </c>
      <c r="S321">
        <v>7.1495177522464301E-2</v>
      </c>
      <c r="T321">
        <v>7.1631881068353498E-2</v>
      </c>
      <c r="U321">
        <v>7.1631881068353498E-2</v>
      </c>
      <c r="V321">
        <v>0.83176137106608095</v>
      </c>
      <c r="W321">
        <v>0.2</v>
      </c>
      <c r="X321">
        <v>3.89</v>
      </c>
      <c r="Y321">
        <v>298185</v>
      </c>
      <c r="Z321">
        <v>16566</v>
      </c>
      <c r="AA321">
        <v>0.78</v>
      </c>
      <c r="AB321">
        <v>18</v>
      </c>
      <c r="AC321">
        <v>12</v>
      </c>
      <c r="AD321">
        <v>6</v>
      </c>
      <c r="AE321">
        <v>66.67</v>
      </c>
      <c r="AF321">
        <v>12</v>
      </c>
      <c r="AG321">
        <v>7</v>
      </c>
      <c r="AH321">
        <v>3</v>
      </c>
      <c r="AI321">
        <v>8</v>
      </c>
    </row>
    <row r="322" spans="1:35" x14ac:dyDescent="0.2">
      <c r="A322" s="102">
        <v>280</v>
      </c>
      <c r="B322">
        <v>7012</v>
      </c>
      <c r="C322" s="106" t="s">
        <v>1468</v>
      </c>
      <c r="D322" s="106" t="s">
        <v>1264</v>
      </c>
      <c r="E322">
        <v>2220</v>
      </c>
      <c r="F322">
        <v>2205</v>
      </c>
      <c r="G322">
        <v>400</v>
      </c>
      <c r="H322" s="106" t="s">
        <v>1247</v>
      </c>
      <c r="I322">
        <v>7167</v>
      </c>
      <c r="J322" s="106" t="s">
        <v>1333</v>
      </c>
      <c r="K322" s="106" t="s">
        <v>1303</v>
      </c>
      <c r="L322">
        <v>235</v>
      </c>
      <c r="M322">
        <v>233</v>
      </c>
      <c r="N322">
        <v>3800</v>
      </c>
      <c r="O322" s="106" t="s">
        <v>1250</v>
      </c>
      <c r="P322">
        <v>0.91484598724382804</v>
      </c>
      <c r="Q322">
        <v>0.92115576018532297</v>
      </c>
      <c r="R322">
        <v>7.8251386483278798E-2</v>
      </c>
      <c r="S322">
        <v>1.34102778123659E-2</v>
      </c>
      <c r="T322">
        <v>2.0703048829903099</v>
      </c>
      <c r="U322">
        <v>2.0703048829903099</v>
      </c>
      <c r="V322">
        <v>2.1204543841383501</v>
      </c>
      <c r="W322">
        <v>5.57</v>
      </c>
      <c r="X322">
        <v>0.39</v>
      </c>
      <c r="Y322">
        <v>298067</v>
      </c>
      <c r="Z322">
        <v>17533</v>
      </c>
      <c r="AA322">
        <v>0.88</v>
      </c>
      <c r="AB322">
        <v>17</v>
      </c>
      <c r="AC322">
        <v>12</v>
      </c>
      <c r="AD322">
        <v>5</v>
      </c>
      <c r="AE322">
        <v>70.59</v>
      </c>
      <c r="AF322">
        <v>14</v>
      </c>
      <c r="AG322">
        <v>5</v>
      </c>
      <c r="AH322">
        <v>3</v>
      </c>
      <c r="AI322">
        <v>9</v>
      </c>
    </row>
    <row r="323" spans="1:35" x14ac:dyDescent="0.2">
      <c r="A323" s="102">
        <v>983</v>
      </c>
      <c r="B323">
        <v>1969</v>
      </c>
      <c r="C323" s="106" t="s">
        <v>1610</v>
      </c>
      <c r="D323" s="106" t="s">
        <v>1257</v>
      </c>
      <c r="E323">
        <v>1855</v>
      </c>
      <c r="F323">
        <v>1860</v>
      </c>
      <c r="G323">
        <v>500</v>
      </c>
      <c r="H323" s="106" t="s">
        <v>1250</v>
      </c>
      <c r="I323">
        <v>8031</v>
      </c>
      <c r="J323" s="106" t="s">
        <v>832</v>
      </c>
      <c r="K323" s="106" t="s">
        <v>1254</v>
      </c>
      <c r="L323">
        <v>1938</v>
      </c>
      <c r="M323">
        <v>1942</v>
      </c>
      <c r="N323">
        <v>500</v>
      </c>
      <c r="O323" s="106" t="s">
        <v>1247</v>
      </c>
      <c r="P323">
        <v>0.66515992465797802</v>
      </c>
      <c r="Q323">
        <v>0.870241873608259</v>
      </c>
      <c r="R323" s="15">
        <v>3.2995352914652602E-2</v>
      </c>
      <c r="S323">
        <v>8.2484490696817195E-2</v>
      </c>
      <c r="T323">
        <v>-1.31815772960995</v>
      </c>
      <c r="U323">
        <v>1.31815772960995</v>
      </c>
      <c r="V323">
        <v>1.0689609413335801</v>
      </c>
      <c r="W323">
        <v>-3.41</v>
      </c>
      <c r="X323">
        <v>4.22</v>
      </c>
      <c r="Y323">
        <v>297631</v>
      </c>
      <c r="Z323">
        <v>22895</v>
      </c>
      <c r="AA323">
        <v>1.0900000000000001</v>
      </c>
      <c r="AB323">
        <v>13</v>
      </c>
      <c r="AC323">
        <v>8</v>
      </c>
      <c r="AD323">
        <v>5</v>
      </c>
      <c r="AE323">
        <v>61.54</v>
      </c>
      <c r="AF323">
        <v>16</v>
      </c>
      <c r="AG323">
        <v>2</v>
      </c>
      <c r="AH323">
        <v>1</v>
      </c>
      <c r="AI323">
        <v>10</v>
      </c>
    </row>
    <row r="324" spans="1:35" x14ac:dyDescent="0.2">
      <c r="A324" s="102">
        <v>1350</v>
      </c>
      <c r="B324">
        <v>4471</v>
      </c>
      <c r="C324" s="106" t="s">
        <v>1703</v>
      </c>
      <c r="D324" s="106" t="s">
        <v>1271</v>
      </c>
      <c r="E324">
        <v>4820</v>
      </c>
      <c r="F324">
        <v>4835</v>
      </c>
      <c r="G324">
        <v>200</v>
      </c>
      <c r="H324" s="106" t="s">
        <v>1247</v>
      </c>
      <c r="I324">
        <v>8012</v>
      </c>
      <c r="J324" s="106" t="s">
        <v>1469</v>
      </c>
      <c r="K324" s="106" t="s">
        <v>1254</v>
      </c>
      <c r="L324">
        <v>1435</v>
      </c>
      <c r="M324">
        <v>1440</v>
      </c>
      <c r="N324">
        <v>700</v>
      </c>
      <c r="O324" s="106" t="s">
        <v>1250</v>
      </c>
      <c r="P324">
        <v>0.91912019316647897</v>
      </c>
      <c r="Q324">
        <v>0.84436858268819603</v>
      </c>
      <c r="R324">
        <v>3.9331313358453501E-3</v>
      </c>
      <c r="S324">
        <v>1.1272243142888799E-2</v>
      </c>
      <c r="T324">
        <v>0.74128062734043898</v>
      </c>
      <c r="U324">
        <v>0.74128062734043898</v>
      </c>
      <c r="V324">
        <v>0.87969279580192605</v>
      </c>
      <c r="W324">
        <v>1.3</v>
      </c>
      <c r="X324">
        <v>4.24</v>
      </c>
      <c r="Y324">
        <v>296897</v>
      </c>
      <c r="Z324">
        <v>22838</v>
      </c>
      <c r="AA324">
        <v>1.24</v>
      </c>
      <c r="AB324">
        <v>13</v>
      </c>
      <c r="AC324">
        <v>9</v>
      </c>
      <c r="AD324">
        <v>4</v>
      </c>
      <c r="AE324">
        <v>69.23</v>
      </c>
      <c r="AF324">
        <v>13</v>
      </c>
      <c r="AG324">
        <v>7</v>
      </c>
      <c r="AH324">
        <v>2</v>
      </c>
      <c r="AI324">
        <v>4</v>
      </c>
    </row>
    <row r="325" spans="1:35" x14ac:dyDescent="0.2">
      <c r="A325" s="102">
        <v>989</v>
      </c>
      <c r="B325">
        <v>2127</v>
      </c>
      <c r="C325" s="106" t="s">
        <v>1429</v>
      </c>
      <c r="D325" s="106" t="s">
        <v>1261</v>
      </c>
      <c r="E325">
        <v>3655</v>
      </c>
      <c r="F325">
        <v>3675</v>
      </c>
      <c r="G325">
        <v>200</v>
      </c>
      <c r="H325" s="106" t="s">
        <v>1247</v>
      </c>
      <c r="I325">
        <v>6479</v>
      </c>
      <c r="J325" s="106" t="s">
        <v>548</v>
      </c>
      <c r="K325" s="106" t="s">
        <v>1252</v>
      </c>
      <c r="L325">
        <v>2153</v>
      </c>
      <c r="M325">
        <v>2189</v>
      </c>
      <c r="N325">
        <v>300</v>
      </c>
      <c r="O325" s="106" t="s">
        <v>1250</v>
      </c>
      <c r="P325">
        <v>0.63753595086828496</v>
      </c>
      <c r="Q325">
        <v>0.86989321524607699</v>
      </c>
      <c r="R325">
        <v>3.1348056902084601E-2</v>
      </c>
      <c r="S325">
        <v>4.7117152510379297E-2</v>
      </c>
      <c r="T325">
        <v>0.28899511395382999</v>
      </c>
      <c r="U325">
        <v>0.28899511395382999</v>
      </c>
      <c r="V325">
        <v>0.54086540700926</v>
      </c>
      <c r="W325">
        <v>1.1299999999999999</v>
      </c>
      <c r="X325">
        <v>10.65</v>
      </c>
      <c r="Y325">
        <v>296672</v>
      </c>
      <c r="Z325">
        <v>18542</v>
      </c>
      <c r="AA325">
        <v>0.88</v>
      </c>
      <c r="AB325">
        <v>16</v>
      </c>
      <c r="AC325">
        <v>10</v>
      </c>
      <c r="AD325">
        <v>6</v>
      </c>
      <c r="AE325">
        <v>62.5</v>
      </c>
      <c r="AF325">
        <v>9</v>
      </c>
      <c r="AG325">
        <v>9</v>
      </c>
      <c r="AH325">
        <v>5</v>
      </c>
      <c r="AI325">
        <v>2</v>
      </c>
    </row>
    <row r="326" spans="1:35" x14ac:dyDescent="0.2">
      <c r="A326" s="102">
        <v>1344</v>
      </c>
      <c r="B326">
        <v>7458</v>
      </c>
      <c r="C326" s="106" t="s">
        <v>1691</v>
      </c>
      <c r="D326" s="106" t="s">
        <v>1254</v>
      </c>
      <c r="E326">
        <v>4795</v>
      </c>
      <c r="F326">
        <v>4750</v>
      </c>
      <c r="G326">
        <v>200</v>
      </c>
      <c r="H326" s="106" t="s">
        <v>1250</v>
      </c>
      <c r="I326">
        <v>9069</v>
      </c>
      <c r="J326" s="106" t="s">
        <v>1358</v>
      </c>
      <c r="K326" s="106" t="s">
        <v>1368</v>
      </c>
      <c r="L326">
        <v>864</v>
      </c>
      <c r="M326">
        <v>867</v>
      </c>
      <c r="N326">
        <v>1100</v>
      </c>
      <c r="O326" s="106" t="s">
        <v>1247</v>
      </c>
      <c r="P326">
        <v>0.79902616722060704</v>
      </c>
      <c r="Q326">
        <v>0.84462739997204395</v>
      </c>
      <c r="R326">
        <v>0.26362129193780098</v>
      </c>
      <c r="S326">
        <v>2.39771528081997E-2</v>
      </c>
      <c r="T326">
        <v>-3.0113092467029099</v>
      </c>
      <c r="U326">
        <v>3.0113092467029099</v>
      </c>
      <c r="V326">
        <v>2.9152547413762702</v>
      </c>
      <c r="W326">
        <v>-8.8699999999999992</v>
      </c>
      <c r="X326">
        <v>0.39</v>
      </c>
      <c r="Y326">
        <v>296213</v>
      </c>
      <c r="Z326">
        <v>17424</v>
      </c>
      <c r="AA326">
        <v>0.79</v>
      </c>
      <c r="AB326">
        <v>17</v>
      </c>
      <c r="AC326">
        <v>11</v>
      </c>
      <c r="AD326">
        <v>6</v>
      </c>
      <c r="AE326">
        <v>64.709999999999994</v>
      </c>
      <c r="AF326">
        <v>12</v>
      </c>
      <c r="AG326">
        <v>6</v>
      </c>
      <c r="AH326">
        <v>3</v>
      </c>
      <c r="AI326">
        <v>8</v>
      </c>
    </row>
    <row r="327" spans="1:35" x14ac:dyDescent="0.2">
      <c r="A327" s="102">
        <v>505</v>
      </c>
      <c r="B327">
        <v>1963</v>
      </c>
      <c r="C327" s="106" t="s">
        <v>1496</v>
      </c>
      <c r="D327" s="106" t="s">
        <v>1257</v>
      </c>
      <c r="E327">
        <v>1541</v>
      </c>
      <c r="F327">
        <v>1566</v>
      </c>
      <c r="G327">
        <v>600</v>
      </c>
      <c r="H327" s="106" t="s">
        <v>1250</v>
      </c>
      <c r="I327">
        <v>7267</v>
      </c>
      <c r="J327" s="106" t="s">
        <v>58</v>
      </c>
      <c r="K327" s="106" t="s">
        <v>1264</v>
      </c>
      <c r="L327">
        <v>3054</v>
      </c>
      <c r="M327">
        <v>3039</v>
      </c>
      <c r="N327">
        <v>300</v>
      </c>
      <c r="O327" s="106" t="s">
        <v>1247</v>
      </c>
      <c r="P327">
        <v>0.698780585170795</v>
      </c>
      <c r="Q327">
        <v>0.904270751842712</v>
      </c>
      <c r="R327">
        <v>0.42087503075071098</v>
      </c>
      <c r="S327" s="15">
        <v>3.2949386099546999E-3</v>
      </c>
      <c r="T327">
        <v>-1.3982561552795201</v>
      </c>
      <c r="U327">
        <v>1.3982561552795201</v>
      </c>
      <c r="V327">
        <v>1.7058416366500699</v>
      </c>
      <c r="W327">
        <v>-5.0599999999999996</v>
      </c>
      <c r="X327">
        <v>3.06</v>
      </c>
      <c r="Y327">
        <v>295769</v>
      </c>
      <c r="Z327">
        <v>13444</v>
      </c>
      <c r="AA327">
        <v>0.68</v>
      </c>
      <c r="AB327">
        <v>22</v>
      </c>
      <c r="AC327">
        <v>14</v>
      </c>
      <c r="AD327">
        <v>8</v>
      </c>
      <c r="AE327">
        <v>63.64</v>
      </c>
      <c r="AF327">
        <v>10</v>
      </c>
      <c r="AG327">
        <v>11</v>
      </c>
      <c r="AH327">
        <v>5</v>
      </c>
      <c r="AI327">
        <v>6</v>
      </c>
    </row>
    <row r="328" spans="1:35" x14ac:dyDescent="0.2">
      <c r="A328" s="102">
        <v>1114</v>
      </c>
      <c r="B328">
        <v>1963</v>
      </c>
      <c r="C328" s="106" t="s">
        <v>1496</v>
      </c>
      <c r="D328" s="106" t="s">
        <v>1257</v>
      </c>
      <c r="E328">
        <v>1541</v>
      </c>
      <c r="F328">
        <v>1566</v>
      </c>
      <c r="G328">
        <v>400</v>
      </c>
      <c r="H328" s="106" t="s">
        <v>1250</v>
      </c>
      <c r="I328">
        <v>7951</v>
      </c>
      <c r="J328" s="106" t="s">
        <v>1577</v>
      </c>
      <c r="K328" s="106" t="s">
        <v>1270</v>
      </c>
      <c r="L328">
        <v>5790</v>
      </c>
      <c r="M328">
        <v>5740</v>
      </c>
      <c r="N328">
        <v>100</v>
      </c>
      <c r="O328" s="106" t="s">
        <v>1247</v>
      </c>
      <c r="P328">
        <v>0.73503829011708099</v>
      </c>
      <c r="Q328">
        <v>0.85998074256232304</v>
      </c>
      <c r="R328">
        <v>0.31752598439872998</v>
      </c>
      <c r="S328">
        <v>1.5216326011833601E-2</v>
      </c>
      <c r="T328">
        <v>-0.48155749655070401</v>
      </c>
      <c r="U328">
        <v>0.48155749655070401</v>
      </c>
      <c r="V328">
        <v>1.32346325735814</v>
      </c>
      <c r="W328">
        <v>-1.83</v>
      </c>
      <c r="X328">
        <v>9.1300000000000008</v>
      </c>
      <c r="Y328">
        <v>294645</v>
      </c>
      <c r="Z328">
        <v>15508</v>
      </c>
      <c r="AA328">
        <v>0.94</v>
      </c>
      <c r="AB328">
        <v>19</v>
      </c>
      <c r="AC328">
        <v>12</v>
      </c>
      <c r="AD328">
        <v>7</v>
      </c>
      <c r="AE328">
        <v>63.16</v>
      </c>
      <c r="AF328">
        <v>11</v>
      </c>
      <c r="AG328">
        <v>9</v>
      </c>
      <c r="AH328">
        <v>5</v>
      </c>
      <c r="AI328">
        <v>5</v>
      </c>
    </row>
    <row r="329" spans="1:35" x14ac:dyDescent="0.2">
      <c r="A329" s="102">
        <v>1199</v>
      </c>
      <c r="B329">
        <v>3291</v>
      </c>
      <c r="C329" s="106" t="s">
        <v>56</v>
      </c>
      <c r="D329" s="106" t="s">
        <v>1268</v>
      </c>
      <c r="E329">
        <v>1629</v>
      </c>
      <c r="F329">
        <v>1631</v>
      </c>
      <c r="G329">
        <v>500</v>
      </c>
      <c r="H329" s="106" t="s">
        <v>1250</v>
      </c>
      <c r="I329">
        <v>4502</v>
      </c>
      <c r="J329" s="106" t="s">
        <v>1522</v>
      </c>
      <c r="K329" s="106" t="s">
        <v>1269</v>
      </c>
      <c r="L329">
        <v>4164</v>
      </c>
      <c r="M329">
        <v>4229</v>
      </c>
      <c r="N329">
        <v>200</v>
      </c>
      <c r="O329" s="106" t="s">
        <v>1247</v>
      </c>
      <c r="P329">
        <v>0.600296491495801</v>
      </c>
      <c r="Q329">
        <v>0.85484917565424501</v>
      </c>
      <c r="R329">
        <v>0.130894937780348</v>
      </c>
      <c r="S329" s="15">
        <v>1.4529141166233601E-3</v>
      </c>
      <c r="T329">
        <v>-2.62646903504411</v>
      </c>
      <c r="U329">
        <v>2.62646903504411</v>
      </c>
      <c r="V329">
        <v>2.46916621935295</v>
      </c>
      <c r="W329">
        <v>-11.86</v>
      </c>
      <c r="X329">
        <v>3.58</v>
      </c>
      <c r="Y329">
        <v>294214</v>
      </c>
      <c r="Z329">
        <v>12792</v>
      </c>
      <c r="AA329">
        <v>0.76</v>
      </c>
      <c r="AB329">
        <v>23</v>
      </c>
      <c r="AC329">
        <v>16</v>
      </c>
      <c r="AD329">
        <v>7</v>
      </c>
      <c r="AE329">
        <v>69.569999999999993</v>
      </c>
      <c r="AF329">
        <v>9</v>
      </c>
      <c r="AG329">
        <v>13</v>
      </c>
      <c r="AH329">
        <v>7</v>
      </c>
      <c r="AI329">
        <v>3</v>
      </c>
    </row>
    <row r="330" spans="1:35" x14ac:dyDescent="0.2">
      <c r="A330" s="102">
        <v>1495</v>
      </c>
      <c r="B330">
        <v>1973</v>
      </c>
      <c r="C330" s="106" t="s">
        <v>1255</v>
      </c>
      <c r="D330" s="106" t="s">
        <v>1249</v>
      </c>
      <c r="E330">
        <v>4195</v>
      </c>
      <c r="F330">
        <v>4210</v>
      </c>
      <c r="G330">
        <v>200</v>
      </c>
      <c r="H330" s="106" t="s">
        <v>1247</v>
      </c>
      <c r="I330">
        <v>7164</v>
      </c>
      <c r="J330" s="106" t="s">
        <v>1456</v>
      </c>
      <c r="K330" s="106" t="s">
        <v>1253</v>
      </c>
      <c r="L330">
        <v>4565</v>
      </c>
      <c r="M330">
        <v>4520</v>
      </c>
      <c r="N330">
        <v>200</v>
      </c>
      <c r="O330" s="106" t="s">
        <v>1250</v>
      </c>
      <c r="P330">
        <v>0.64397470691371606</v>
      </c>
      <c r="Q330">
        <v>0.83524128803629005</v>
      </c>
      <c r="R330">
        <v>0.32096737611450998</v>
      </c>
      <c r="S330" s="106">
        <v>9.7212510980245595E-2</v>
      </c>
      <c r="T330">
        <v>1.7471887516339599</v>
      </c>
      <c r="U330">
        <v>1.7471887516339599</v>
      </c>
      <c r="V330">
        <v>1.7207730515409401</v>
      </c>
      <c r="W330">
        <v>10.71</v>
      </c>
      <c r="X330">
        <v>6.86</v>
      </c>
      <c r="Y330">
        <v>293841</v>
      </c>
      <c r="Z330">
        <v>19589</v>
      </c>
      <c r="AA330">
        <v>1.01</v>
      </c>
      <c r="AB330">
        <v>15</v>
      </c>
      <c r="AC330">
        <v>10</v>
      </c>
      <c r="AD330">
        <v>5</v>
      </c>
      <c r="AE330">
        <v>66.67</v>
      </c>
      <c r="AF330">
        <v>11</v>
      </c>
      <c r="AG330">
        <v>10</v>
      </c>
      <c r="AH330">
        <v>4</v>
      </c>
      <c r="AI330">
        <v>1</v>
      </c>
    </row>
    <row r="331" spans="1:35" x14ac:dyDescent="0.2">
      <c r="A331" s="102">
        <v>166</v>
      </c>
      <c r="B331">
        <v>2267</v>
      </c>
      <c r="C331" s="106" t="s">
        <v>1491</v>
      </c>
      <c r="D331" s="106" t="s">
        <v>1274</v>
      </c>
      <c r="E331">
        <v>5400</v>
      </c>
      <c r="F331">
        <v>5410</v>
      </c>
      <c r="G331">
        <v>200</v>
      </c>
      <c r="H331" s="106" t="s">
        <v>1250</v>
      </c>
      <c r="I331">
        <v>7182</v>
      </c>
      <c r="J331" s="106" t="s">
        <v>1363</v>
      </c>
      <c r="K331" s="106" t="s">
        <v>1303</v>
      </c>
      <c r="L331">
        <v>1008</v>
      </c>
      <c r="M331">
        <v>1009</v>
      </c>
      <c r="N331">
        <v>1100</v>
      </c>
      <c r="O331" s="106" t="s">
        <v>1247</v>
      </c>
      <c r="P331">
        <v>0.78898551759220203</v>
      </c>
      <c r="Q331">
        <v>0.93482075104324402</v>
      </c>
      <c r="R331">
        <v>0.480253752126094</v>
      </c>
      <c r="S331" s="15">
        <v>2.1773534659952101E-2</v>
      </c>
      <c r="T331">
        <v>-1.85255447538652</v>
      </c>
      <c r="U331">
        <v>1.85255447538652</v>
      </c>
      <c r="V331">
        <v>1.99476344626908</v>
      </c>
      <c r="W331">
        <v>-7.16</v>
      </c>
      <c r="X331">
        <v>2.58</v>
      </c>
      <c r="Y331">
        <v>293780</v>
      </c>
      <c r="Z331">
        <v>16321</v>
      </c>
      <c r="AA331">
        <v>1.1200000000000001</v>
      </c>
      <c r="AB331">
        <v>18</v>
      </c>
      <c r="AC331">
        <v>13</v>
      </c>
      <c r="AD331">
        <v>5</v>
      </c>
      <c r="AE331">
        <v>72.22</v>
      </c>
      <c r="AF331">
        <v>13</v>
      </c>
      <c r="AG331">
        <v>9</v>
      </c>
      <c r="AH331">
        <v>2</v>
      </c>
      <c r="AI331">
        <v>7</v>
      </c>
    </row>
    <row r="332" spans="1:35" x14ac:dyDescent="0.2">
      <c r="A332" s="102">
        <v>337</v>
      </c>
      <c r="B332">
        <v>1941</v>
      </c>
      <c r="C332" s="106" t="s">
        <v>1637</v>
      </c>
      <c r="D332" s="106" t="s">
        <v>1257</v>
      </c>
      <c r="E332">
        <v>2429</v>
      </c>
      <c r="F332">
        <v>2430</v>
      </c>
      <c r="G332">
        <v>400</v>
      </c>
      <c r="H332" s="106" t="s">
        <v>1250</v>
      </c>
      <c r="I332">
        <v>3880</v>
      </c>
      <c r="J332" s="106" t="s">
        <v>1192</v>
      </c>
      <c r="K332" s="106" t="s">
        <v>1463</v>
      </c>
      <c r="L332">
        <v>1432</v>
      </c>
      <c r="M332">
        <v>1438</v>
      </c>
      <c r="N332">
        <v>700</v>
      </c>
      <c r="O332" s="106" t="s">
        <v>1247</v>
      </c>
      <c r="P332">
        <v>0.78539706403759901</v>
      </c>
      <c r="Q332">
        <v>0.91596213111839997</v>
      </c>
      <c r="R332" s="106">
        <v>0.19128706395789499</v>
      </c>
      <c r="S332">
        <v>5.96008147247114E-4</v>
      </c>
      <c r="T332">
        <v>-1.04389245501548</v>
      </c>
      <c r="U332">
        <v>1.04389245501548</v>
      </c>
      <c r="V332">
        <v>0.88766472342414604</v>
      </c>
      <c r="W332">
        <v>-1.39</v>
      </c>
      <c r="X332">
        <v>3.56</v>
      </c>
      <c r="Y332">
        <v>293388</v>
      </c>
      <c r="Z332">
        <v>19559</v>
      </c>
      <c r="AA332">
        <v>1.01</v>
      </c>
      <c r="AB332">
        <v>15</v>
      </c>
      <c r="AC332">
        <v>9</v>
      </c>
      <c r="AD332">
        <v>6</v>
      </c>
      <c r="AE332">
        <v>60</v>
      </c>
      <c r="AF332">
        <v>14</v>
      </c>
      <c r="AG332">
        <v>6</v>
      </c>
      <c r="AH332">
        <v>1</v>
      </c>
      <c r="AI332">
        <v>8</v>
      </c>
    </row>
    <row r="333" spans="1:35" x14ac:dyDescent="0.2">
      <c r="A333" s="102">
        <v>1790</v>
      </c>
      <c r="B333">
        <v>4917</v>
      </c>
      <c r="C333" s="106" t="s">
        <v>1585</v>
      </c>
      <c r="D333" s="106" t="s">
        <v>1271</v>
      </c>
      <c r="E333">
        <v>2546</v>
      </c>
      <c r="F333">
        <v>2548</v>
      </c>
      <c r="G333">
        <v>400</v>
      </c>
      <c r="H333" s="106" t="s">
        <v>1250</v>
      </c>
      <c r="I333">
        <v>7272</v>
      </c>
      <c r="J333" s="106" t="s">
        <v>1453</v>
      </c>
      <c r="K333" s="106" t="s">
        <v>1264</v>
      </c>
      <c r="L333">
        <v>1933</v>
      </c>
      <c r="M333">
        <v>1932</v>
      </c>
      <c r="N333">
        <v>500</v>
      </c>
      <c r="O333" s="106" t="s">
        <v>1247</v>
      </c>
      <c r="P333">
        <v>0.82331759715562502</v>
      </c>
      <c r="Q333">
        <v>0.81227974295745997</v>
      </c>
      <c r="R333">
        <v>0.30415467929225098</v>
      </c>
      <c r="S333" s="106">
        <v>6.1522299197751601E-3</v>
      </c>
      <c r="T333">
        <v>-0.19805655156320201</v>
      </c>
      <c r="U333">
        <v>0.19805655156320201</v>
      </c>
      <c r="V333">
        <v>0.37917924300554701</v>
      </c>
      <c r="W333">
        <v>-0.72</v>
      </c>
      <c r="X333">
        <v>5.22</v>
      </c>
      <c r="Y333">
        <v>293070</v>
      </c>
      <c r="Z333">
        <v>20934</v>
      </c>
      <c r="AA333">
        <v>1.02</v>
      </c>
      <c r="AB333">
        <v>14</v>
      </c>
      <c r="AC333">
        <v>8</v>
      </c>
      <c r="AD333">
        <v>6</v>
      </c>
      <c r="AE333">
        <v>57.14</v>
      </c>
      <c r="AF333">
        <v>13</v>
      </c>
      <c r="AG333">
        <v>7</v>
      </c>
      <c r="AH333">
        <v>2</v>
      </c>
      <c r="AI333">
        <v>5</v>
      </c>
    </row>
    <row r="334" spans="1:35" x14ac:dyDescent="0.2">
      <c r="A334" s="102">
        <v>634</v>
      </c>
      <c r="B334">
        <v>5110</v>
      </c>
      <c r="C334" s="106" t="s">
        <v>1104</v>
      </c>
      <c r="D334" s="106" t="s">
        <v>1376</v>
      </c>
      <c r="E334">
        <v>1241</v>
      </c>
      <c r="F334">
        <v>1258</v>
      </c>
      <c r="G334">
        <v>700</v>
      </c>
      <c r="H334" s="106" t="s">
        <v>1247</v>
      </c>
      <c r="I334">
        <v>5471</v>
      </c>
      <c r="J334" s="106" t="s">
        <v>1466</v>
      </c>
      <c r="K334" s="106" t="s">
        <v>1301</v>
      </c>
      <c r="L334">
        <v>4190</v>
      </c>
      <c r="M334">
        <v>4250</v>
      </c>
      <c r="N334">
        <v>200</v>
      </c>
      <c r="O334" s="106" t="s">
        <v>1250</v>
      </c>
      <c r="P334">
        <v>0.94266734112652595</v>
      </c>
      <c r="Q334">
        <v>0.89658859448249095</v>
      </c>
      <c r="R334">
        <v>0.13290443852343101</v>
      </c>
      <c r="S334">
        <v>3.3925329694704097E-2</v>
      </c>
      <c r="T334">
        <v>2.2086739603072298</v>
      </c>
      <c r="U334">
        <v>2.2086739603072298</v>
      </c>
      <c r="V334">
        <v>1.4326039620417801</v>
      </c>
      <c r="W334">
        <v>4.8899999999999997</v>
      </c>
      <c r="X334">
        <v>3.6</v>
      </c>
      <c r="Y334">
        <v>292235</v>
      </c>
      <c r="Z334">
        <v>19482</v>
      </c>
      <c r="AA334">
        <v>1.1200000000000001</v>
      </c>
      <c r="AB334">
        <v>15</v>
      </c>
      <c r="AC334">
        <v>10</v>
      </c>
      <c r="AD334">
        <v>5</v>
      </c>
      <c r="AE334">
        <v>66.67</v>
      </c>
      <c r="AF334">
        <v>14</v>
      </c>
      <c r="AG334">
        <v>8</v>
      </c>
      <c r="AH334">
        <v>1</v>
      </c>
      <c r="AI334">
        <v>6</v>
      </c>
    </row>
    <row r="335" spans="1:35" x14ac:dyDescent="0.2">
      <c r="A335" s="102">
        <v>448</v>
      </c>
      <c r="B335">
        <v>6370</v>
      </c>
      <c r="C335" s="106" t="s">
        <v>1490</v>
      </c>
      <c r="D335" s="106" t="s">
        <v>1259</v>
      </c>
      <c r="E335">
        <v>3220</v>
      </c>
      <c r="F335">
        <v>3220</v>
      </c>
      <c r="G335">
        <v>300</v>
      </c>
      <c r="H335" s="106" t="s">
        <v>1250</v>
      </c>
      <c r="I335">
        <v>8591</v>
      </c>
      <c r="J335" s="106" t="s">
        <v>1417</v>
      </c>
      <c r="K335" s="106" t="s">
        <v>1253</v>
      </c>
      <c r="L335">
        <v>1922</v>
      </c>
      <c r="M335">
        <v>1911</v>
      </c>
      <c r="N335">
        <v>500</v>
      </c>
      <c r="O335" s="106" t="s">
        <v>1247</v>
      </c>
      <c r="P335">
        <v>0.57611551395847305</v>
      </c>
      <c r="Q335">
        <v>0.90809045917042697</v>
      </c>
      <c r="R335">
        <v>0.14405277806083899</v>
      </c>
      <c r="S335">
        <v>6.4536757428142105E-2</v>
      </c>
      <c r="T335">
        <v>-1.4206710395695801</v>
      </c>
      <c r="U335">
        <v>1.4206710395695801</v>
      </c>
      <c r="V335">
        <v>1.55195406488794</v>
      </c>
      <c r="W335">
        <v>-3.92</v>
      </c>
      <c r="X335">
        <v>1.0900000000000001</v>
      </c>
      <c r="Y335">
        <v>291904</v>
      </c>
      <c r="Z335">
        <v>24325</v>
      </c>
      <c r="AA335">
        <v>1.26</v>
      </c>
      <c r="AB335">
        <v>12</v>
      </c>
      <c r="AC335">
        <v>10</v>
      </c>
      <c r="AD335">
        <v>2</v>
      </c>
      <c r="AE335">
        <v>83.33</v>
      </c>
      <c r="AF335">
        <v>14</v>
      </c>
      <c r="AG335">
        <v>5</v>
      </c>
      <c r="AH335">
        <v>2</v>
      </c>
      <c r="AI335">
        <v>5</v>
      </c>
    </row>
    <row r="336" spans="1:35" x14ac:dyDescent="0.2">
      <c r="A336" s="102">
        <v>1484</v>
      </c>
      <c r="B336">
        <v>3865</v>
      </c>
      <c r="C336" s="106" t="s">
        <v>1197</v>
      </c>
      <c r="D336" s="106" t="s">
        <v>1463</v>
      </c>
      <c r="E336">
        <v>489</v>
      </c>
      <c r="F336">
        <v>492</v>
      </c>
      <c r="G336">
        <v>1200</v>
      </c>
      <c r="H336" s="106" t="s">
        <v>1250</v>
      </c>
      <c r="I336">
        <v>4114</v>
      </c>
      <c r="J336" s="106" t="s">
        <v>1401</v>
      </c>
      <c r="K336" s="106" t="s">
        <v>1271</v>
      </c>
      <c r="L336">
        <v>6050</v>
      </c>
      <c r="M336">
        <v>6030</v>
      </c>
      <c r="N336">
        <v>100</v>
      </c>
      <c r="O336" s="106" t="s">
        <v>1247</v>
      </c>
      <c r="P336">
        <v>0.89221251397752899</v>
      </c>
      <c r="Q336">
        <v>0.83593765178336898</v>
      </c>
      <c r="R336" s="106">
        <v>5.1655172826465597E-2</v>
      </c>
      <c r="S336" s="15">
        <v>6.3969428984546502E-3</v>
      </c>
      <c r="T336">
        <v>-0.81123094842675203</v>
      </c>
      <c r="U336">
        <v>0.81123094842675203</v>
      </c>
      <c r="V336">
        <v>1.05372313912716</v>
      </c>
      <c r="W336">
        <v>-1.86</v>
      </c>
      <c r="X336">
        <v>2.09</v>
      </c>
      <c r="Y336">
        <v>289407</v>
      </c>
      <c r="Z336">
        <v>20672</v>
      </c>
      <c r="AA336">
        <v>1.57</v>
      </c>
      <c r="AB336">
        <v>14</v>
      </c>
      <c r="AC336">
        <v>10</v>
      </c>
      <c r="AD336">
        <v>4</v>
      </c>
      <c r="AE336">
        <v>71.430000000000007</v>
      </c>
      <c r="AF336">
        <v>10</v>
      </c>
      <c r="AG336">
        <v>9</v>
      </c>
      <c r="AH336">
        <v>3</v>
      </c>
      <c r="AI336">
        <v>2</v>
      </c>
    </row>
    <row r="337" spans="1:35" x14ac:dyDescent="0.2">
      <c r="A337" s="102">
        <v>1479</v>
      </c>
      <c r="B337">
        <v>6674</v>
      </c>
      <c r="C337" s="106" t="s">
        <v>230</v>
      </c>
      <c r="D337" s="106" t="s">
        <v>1252</v>
      </c>
      <c r="E337">
        <v>2128</v>
      </c>
      <c r="F337">
        <v>2118</v>
      </c>
      <c r="G337">
        <v>500</v>
      </c>
      <c r="H337" s="106" t="s">
        <v>1250</v>
      </c>
      <c r="I337">
        <v>9069</v>
      </c>
      <c r="J337" s="106" t="s">
        <v>1358</v>
      </c>
      <c r="K337" s="106" t="s">
        <v>1368</v>
      </c>
      <c r="L337">
        <v>864</v>
      </c>
      <c r="M337">
        <v>867</v>
      </c>
      <c r="N337">
        <v>1200</v>
      </c>
      <c r="O337" s="106" t="s">
        <v>1247</v>
      </c>
      <c r="P337">
        <v>0.840216110515978</v>
      </c>
      <c r="Q337">
        <v>0.83634143932854899</v>
      </c>
      <c r="R337" s="106">
        <v>0.45012253580884898</v>
      </c>
      <c r="S337">
        <v>1.7006359274405601E-2</v>
      </c>
      <c r="T337">
        <v>-0.86040335301710102</v>
      </c>
      <c r="U337">
        <v>0.86040335301710102</v>
      </c>
      <c r="V337">
        <v>0.503620295344133</v>
      </c>
      <c r="W337">
        <v>-2.79</v>
      </c>
      <c r="X337">
        <v>1.76</v>
      </c>
      <c r="Y337">
        <v>289210</v>
      </c>
      <c r="Z337">
        <v>18076</v>
      </c>
      <c r="AA337">
        <v>1.02</v>
      </c>
      <c r="AB337">
        <v>16</v>
      </c>
      <c r="AC337">
        <v>13</v>
      </c>
      <c r="AD337">
        <v>3</v>
      </c>
      <c r="AE337">
        <v>81.25</v>
      </c>
      <c r="AF337">
        <v>13</v>
      </c>
      <c r="AG337">
        <v>7</v>
      </c>
      <c r="AH337">
        <v>2</v>
      </c>
      <c r="AI337">
        <v>7</v>
      </c>
    </row>
    <row r="338" spans="1:35" x14ac:dyDescent="0.2">
      <c r="A338" s="102">
        <v>21</v>
      </c>
      <c r="B338">
        <v>6758</v>
      </c>
      <c r="C338" s="106" t="s">
        <v>1263</v>
      </c>
      <c r="D338" s="106" t="s">
        <v>1252</v>
      </c>
      <c r="E338">
        <v>7456</v>
      </c>
      <c r="F338">
        <v>7479</v>
      </c>
      <c r="G338">
        <v>100</v>
      </c>
      <c r="H338" s="106" t="s">
        <v>1250</v>
      </c>
      <c r="I338">
        <v>8036</v>
      </c>
      <c r="J338" s="106" t="s">
        <v>1260</v>
      </c>
      <c r="K338" s="106" t="s">
        <v>1254</v>
      </c>
      <c r="L338">
        <v>8020</v>
      </c>
      <c r="M338">
        <v>8010</v>
      </c>
      <c r="N338">
        <v>100</v>
      </c>
      <c r="O338" s="106" t="s">
        <v>1247</v>
      </c>
      <c r="P338">
        <v>0.82635957777605695</v>
      </c>
      <c r="Q338">
        <v>0.96302079348533798</v>
      </c>
      <c r="R338">
        <v>0.45314529362553302</v>
      </c>
      <c r="S338">
        <v>3.2929872068795302E-2</v>
      </c>
      <c r="T338">
        <v>-1.7876866268298399</v>
      </c>
      <c r="U338">
        <v>1.7876866268298399</v>
      </c>
      <c r="V338">
        <v>1.5960887809878399</v>
      </c>
      <c r="W338">
        <v>-4.66</v>
      </c>
      <c r="X338">
        <v>6.63</v>
      </c>
      <c r="Y338">
        <v>288964</v>
      </c>
      <c r="Z338">
        <v>28896</v>
      </c>
      <c r="AA338">
        <v>1.76</v>
      </c>
      <c r="AB338">
        <v>10</v>
      </c>
      <c r="AC338">
        <v>7</v>
      </c>
      <c r="AD338">
        <v>3</v>
      </c>
      <c r="AE338">
        <v>70</v>
      </c>
      <c r="AF338">
        <v>13</v>
      </c>
      <c r="AG338">
        <v>7</v>
      </c>
      <c r="AH338">
        <v>1</v>
      </c>
      <c r="AI338">
        <v>2</v>
      </c>
    </row>
    <row r="339" spans="1:35" x14ac:dyDescent="0.2">
      <c r="A339" s="102">
        <v>1744</v>
      </c>
      <c r="B339">
        <v>7984</v>
      </c>
      <c r="C339" s="106" t="s">
        <v>825</v>
      </c>
      <c r="D339" s="106" t="s">
        <v>1270</v>
      </c>
      <c r="E339">
        <v>1580</v>
      </c>
      <c r="F339">
        <v>1594</v>
      </c>
      <c r="G339">
        <v>500</v>
      </c>
      <c r="H339" s="106" t="s">
        <v>1247</v>
      </c>
      <c r="I339">
        <v>9787</v>
      </c>
      <c r="J339" s="106" t="s">
        <v>1675</v>
      </c>
      <c r="K339" s="106" t="s">
        <v>1261</v>
      </c>
      <c r="L339">
        <v>3745</v>
      </c>
      <c r="M339">
        <v>3670</v>
      </c>
      <c r="N339">
        <v>200</v>
      </c>
      <c r="O339" s="106" t="s">
        <v>1250</v>
      </c>
      <c r="P339">
        <v>0.584483461388422</v>
      </c>
      <c r="Q339">
        <v>0.81579696470185803</v>
      </c>
      <c r="R339" s="15">
        <v>0.25072966204345598</v>
      </c>
      <c r="S339">
        <v>7.18147057696292E-2</v>
      </c>
      <c r="T339">
        <v>0.84147426560712901</v>
      </c>
      <c r="U339">
        <v>0.84147426560712901</v>
      </c>
      <c r="V339">
        <v>0.51565670293759303</v>
      </c>
      <c r="W339">
        <v>1.66</v>
      </c>
      <c r="X339">
        <v>8.58</v>
      </c>
      <c r="Y339">
        <v>288052</v>
      </c>
      <c r="Z339">
        <v>16003</v>
      </c>
      <c r="AA339">
        <v>1.04</v>
      </c>
      <c r="AB339">
        <v>18</v>
      </c>
      <c r="AC339">
        <v>11</v>
      </c>
      <c r="AD339">
        <v>7</v>
      </c>
      <c r="AE339">
        <v>61.11</v>
      </c>
      <c r="AF339">
        <v>14</v>
      </c>
      <c r="AG339">
        <v>7</v>
      </c>
      <c r="AH339">
        <v>2</v>
      </c>
      <c r="AI339">
        <v>9</v>
      </c>
    </row>
    <row r="340" spans="1:35" x14ac:dyDescent="0.2">
      <c r="A340" s="102">
        <v>907</v>
      </c>
      <c r="B340">
        <v>4118</v>
      </c>
      <c r="C340" s="106" t="s">
        <v>1494</v>
      </c>
      <c r="D340" s="106" t="s">
        <v>1271</v>
      </c>
      <c r="E340">
        <v>3310</v>
      </c>
      <c r="F340">
        <v>3315</v>
      </c>
      <c r="G340">
        <v>300</v>
      </c>
      <c r="H340" s="106" t="s">
        <v>1247</v>
      </c>
      <c r="I340">
        <v>6269</v>
      </c>
      <c r="J340" s="106" t="s">
        <v>1669</v>
      </c>
      <c r="K340" s="106" t="s">
        <v>1259</v>
      </c>
      <c r="L340">
        <v>1997</v>
      </c>
      <c r="M340">
        <v>2009</v>
      </c>
      <c r="N340">
        <v>500</v>
      </c>
      <c r="O340" s="106" t="s">
        <v>1250</v>
      </c>
      <c r="P340">
        <v>0.63282346924519595</v>
      </c>
      <c r="Q340">
        <v>0.87573794658974802</v>
      </c>
      <c r="R340">
        <v>0.41686833096165099</v>
      </c>
      <c r="S340">
        <v>1.27501016921511E-2</v>
      </c>
      <c r="T340">
        <v>2.1469013753774799</v>
      </c>
      <c r="U340">
        <v>2.1469013753774799</v>
      </c>
      <c r="V340">
        <v>2.3316383103302099</v>
      </c>
      <c r="W340">
        <v>14.51</v>
      </c>
      <c r="X340">
        <v>1.01</v>
      </c>
      <c r="Y340">
        <v>287658</v>
      </c>
      <c r="Z340">
        <v>16921</v>
      </c>
      <c r="AA340">
        <v>1</v>
      </c>
      <c r="AB340">
        <v>17</v>
      </c>
      <c r="AC340">
        <v>11</v>
      </c>
      <c r="AD340">
        <v>6</v>
      </c>
      <c r="AE340">
        <v>64.709999999999994</v>
      </c>
      <c r="AF340">
        <v>10</v>
      </c>
      <c r="AG340">
        <v>9</v>
      </c>
      <c r="AH340">
        <v>5</v>
      </c>
      <c r="AI340">
        <v>3</v>
      </c>
    </row>
    <row r="341" spans="1:35" x14ac:dyDescent="0.2">
      <c r="A341" s="102">
        <v>316</v>
      </c>
      <c r="B341">
        <v>6269</v>
      </c>
      <c r="C341" s="106" t="s">
        <v>1669</v>
      </c>
      <c r="D341" s="106" t="s">
        <v>1259</v>
      </c>
      <c r="E341">
        <v>1997</v>
      </c>
      <c r="F341">
        <v>2009</v>
      </c>
      <c r="G341">
        <v>500</v>
      </c>
      <c r="H341" s="106" t="s">
        <v>1250</v>
      </c>
      <c r="I341">
        <v>6302</v>
      </c>
      <c r="J341" s="106" t="s">
        <v>1506</v>
      </c>
      <c r="K341" s="106" t="s">
        <v>1259</v>
      </c>
      <c r="L341">
        <v>2675</v>
      </c>
      <c r="M341">
        <v>2636</v>
      </c>
      <c r="N341">
        <v>400</v>
      </c>
      <c r="O341" s="106" t="s">
        <v>1247</v>
      </c>
      <c r="P341">
        <v>0.86230454403307299</v>
      </c>
      <c r="Q341">
        <v>0.917857427533182</v>
      </c>
      <c r="R341" s="106">
        <v>0.30392352971236503</v>
      </c>
      <c r="S341">
        <v>7.5766238737101799E-3</v>
      </c>
      <c r="T341">
        <v>-1.3210318946065001</v>
      </c>
      <c r="U341">
        <v>1.3210318946065001</v>
      </c>
      <c r="V341">
        <v>1.71395349165037</v>
      </c>
      <c r="W341">
        <v>-7.5</v>
      </c>
      <c r="X341">
        <v>4.7300000000000004</v>
      </c>
      <c r="Y341">
        <v>286490</v>
      </c>
      <c r="Z341">
        <v>17906</v>
      </c>
      <c r="AA341">
        <v>0.8</v>
      </c>
      <c r="AB341">
        <v>16</v>
      </c>
      <c r="AC341">
        <v>8</v>
      </c>
      <c r="AD341">
        <v>8</v>
      </c>
      <c r="AE341">
        <v>50</v>
      </c>
      <c r="AF341">
        <v>10</v>
      </c>
      <c r="AG341">
        <v>8</v>
      </c>
      <c r="AH341">
        <v>4</v>
      </c>
      <c r="AI341">
        <v>4</v>
      </c>
    </row>
    <row r="342" spans="1:35" x14ac:dyDescent="0.2">
      <c r="A342" s="102">
        <v>1911</v>
      </c>
      <c r="B342">
        <v>4917</v>
      </c>
      <c r="C342" s="106" t="s">
        <v>1585</v>
      </c>
      <c r="D342" s="106" t="s">
        <v>1271</v>
      </c>
      <c r="E342">
        <v>2546</v>
      </c>
      <c r="F342">
        <v>2548</v>
      </c>
      <c r="G342">
        <v>400</v>
      </c>
      <c r="H342" s="106" t="s">
        <v>1250</v>
      </c>
      <c r="I342">
        <v>9810</v>
      </c>
      <c r="J342" s="106" t="s">
        <v>1214</v>
      </c>
      <c r="K342" s="106" t="s">
        <v>1254</v>
      </c>
      <c r="L342">
        <v>4575</v>
      </c>
      <c r="M342">
        <v>4615</v>
      </c>
      <c r="N342">
        <v>200</v>
      </c>
      <c r="O342" s="106" t="s">
        <v>1247</v>
      </c>
      <c r="P342">
        <v>0.87158896490597104</v>
      </c>
      <c r="Q342">
        <v>0.80320246207425305</v>
      </c>
      <c r="R342" s="15">
        <v>0.138017697074481</v>
      </c>
      <c r="S342" s="15">
        <v>4.1631202095566196E-3</v>
      </c>
      <c r="T342">
        <v>-0.98899347237632396</v>
      </c>
      <c r="U342">
        <v>0.98899347237632396</v>
      </c>
      <c r="V342">
        <v>0.788201687611785</v>
      </c>
      <c r="W342">
        <v>-4.6900000000000004</v>
      </c>
      <c r="X342">
        <v>10.42</v>
      </c>
      <c r="Y342">
        <v>285981</v>
      </c>
      <c r="Z342">
        <v>28598</v>
      </c>
      <c r="AA342">
        <v>1.56</v>
      </c>
      <c r="AB342">
        <v>10</v>
      </c>
      <c r="AC342">
        <v>8</v>
      </c>
      <c r="AD342">
        <v>2</v>
      </c>
      <c r="AE342">
        <v>80</v>
      </c>
      <c r="AF342">
        <v>13</v>
      </c>
      <c r="AG342">
        <v>5</v>
      </c>
      <c r="AH342">
        <v>0</v>
      </c>
      <c r="AI342">
        <v>5</v>
      </c>
    </row>
    <row r="343" spans="1:35" x14ac:dyDescent="0.2">
      <c r="A343" s="102">
        <v>175</v>
      </c>
      <c r="B343">
        <v>4536</v>
      </c>
      <c r="C343" s="106" t="s">
        <v>1534</v>
      </c>
      <c r="D343" s="106" t="s">
        <v>1269</v>
      </c>
      <c r="E343">
        <v>1949</v>
      </c>
      <c r="F343">
        <v>1963</v>
      </c>
      <c r="G343">
        <v>300</v>
      </c>
      <c r="H343" s="106" t="s">
        <v>1250</v>
      </c>
      <c r="I343">
        <v>6857</v>
      </c>
      <c r="J343" s="106" t="s">
        <v>1439</v>
      </c>
      <c r="K343" s="106" t="s">
        <v>1252</v>
      </c>
      <c r="L343">
        <v>5600</v>
      </c>
      <c r="M343">
        <v>5560</v>
      </c>
      <c r="N343">
        <v>100</v>
      </c>
      <c r="O343" s="106" t="s">
        <v>1247</v>
      </c>
      <c r="P343">
        <v>0.57301935668755499</v>
      </c>
      <c r="Q343">
        <v>0.93268421753228203</v>
      </c>
      <c r="R343" s="15">
        <v>0.22001510154218701</v>
      </c>
      <c r="S343" s="15">
        <v>1.4669077371116499E-2</v>
      </c>
      <c r="T343">
        <v>-0.35037238988265401</v>
      </c>
      <c r="U343">
        <v>0.35037238988265401</v>
      </c>
      <c r="V343">
        <v>0.60702525540567298</v>
      </c>
      <c r="W343">
        <v>-1.86</v>
      </c>
      <c r="X343">
        <v>5.92</v>
      </c>
      <c r="Y343">
        <v>285932</v>
      </c>
      <c r="Z343">
        <v>16820</v>
      </c>
      <c r="AA343">
        <v>0.86</v>
      </c>
      <c r="AB343">
        <v>17</v>
      </c>
      <c r="AC343">
        <v>11</v>
      </c>
      <c r="AD343">
        <v>6</v>
      </c>
      <c r="AE343">
        <v>64.709999999999994</v>
      </c>
      <c r="AF343">
        <v>9</v>
      </c>
      <c r="AG343">
        <v>11</v>
      </c>
      <c r="AH343">
        <v>6</v>
      </c>
      <c r="AI343">
        <v>0</v>
      </c>
    </row>
    <row r="344" spans="1:35" x14ac:dyDescent="0.2">
      <c r="A344" s="102">
        <v>1163</v>
      </c>
      <c r="B344">
        <v>1662</v>
      </c>
      <c r="C344" s="106" t="s">
        <v>564</v>
      </c>
      <c r="D344" s="106" t="s">
        <v>1459</v>
      </c>
      <c r="E344">
        <v>2785</v>
      </c>
      <c r="F344">
        <v>2766</v>
      </c>
      <c r="G344">
        <v>300</v>
      </c>
      <c r="H344" s="106" t="s">
        <v>1247</v>
      </c>
      <c r="I344">
        <v>6588</v>
      </c>
      <c r="J344" s="106" t="s">
        <v>436</v>
      </c>
      <c r="K344" s="106" t="s">
        <v>1252</v>
      </c>
      <c r="L344">
        <v>4120</v>
      </c>
      <c r="M344">
        <v>4140</v>
      </c>
      <c r="N344">
        <v>200</v>
      </c>
      <c r="O344" s="106" t="s">
        <v>1250</v>
      </c>
      <c r="P344">
        <v>0.77238058950062205</v>
      </c>
      <c r="Q344">
        <v>0.85660678336842599</v>
      </c>
      <c r="R344">
        <v>0.29122847544933</v>
      </c>
      <c r="S344" s="15">
        <v>6.45359629145449E-2</v>
      </c>
      <c r="T344">
        <v>0.14320145074108701</v>
      </c>
      <c r="U344">
        <v>0.14320145074108701</v>
      </c>
      <c r="V344">
        <v>0.273703300305147</v>
      </c>
      <c r="W344">
        <v>0.57999999999999996</v>
      </c>
      <c r="X344">
        <v>0.22</v>
      </c>
      <c r="Y344">
        <v>285707</v>
      </c>
      <c r="Z344">
        <v>20408</v>
      </c>
      <c r="AA344">
        <v>1.08</v>
      </c>
      <c r="AB344">
        <v>14</v>
      </c>
      <c r="AC344">
        <v>9</v>
      </c>
      <c r="AD344">
        <v>5</v>
      </c>
      <c r="AE344">
        <v>64.290000000000006</v>
      </c>
      <c r="AF344">
        <v>12</v>
      </c>
      <c r="AG344">
        <v>7</v>
      </c>
      <c r="AH344">
        <v>3</v>
      </c>
      <c r="AI344">
        <v>4</v>
      </c>
    </row>
    <row r="345" spans="1:35" x14ac:dyDescent="0.2">
      <c r="A345" s="102">
        <v>1340</v>
      </c>
      <c r="B345">
        <v>6481</v>
      </c>
      <c r="C345" s="106" t="s">
        <v>1668</v>
      </c>
      <c r="D345" s="106" t="s">
        <v>1259</v>
      </c>
      <c r="E345">
        <v>2761</v>
      </c>
      <c r="F345">
        <v>2755</v>
      </c>
      <c r="G345">
        <v>300</v>
      </c>
      <c r="H345" s="106" t="s">
        <v>1247</v>
      </c>
      <c r="I345">
        <v>6902</v>
      </c>
      <c r="J345" s="106" t="s">
        <v>769</v>
      </c>
      <c r="K345" s="106" t="s">
        <v>1264</v>
      </c>
      <c r="L345">
        <v>4470</v>
      </c>
      <c r="M345">
        <v>4452</v>
      </c>
      <c r="N345">
        <v>200</v>
      </c>
      <c r="O345" s="106" t="s">
        <v>1250</v>
      </c>
      <c r="P345">
        <v>0.73262864339187295</v>
      </c>
      <c r="Q345">
        <v>0.84490722094183701</v>
      </c>
      <c r="R345">
        <v>7.5648264004123E-2</v>
      </c>
      <c r="S345">
        <v>4.8963226092799697E-2</v>
      </c>
      <c r="T345">
        <v>3.5418000308115802E-2</v>
      </c>
      <c r="U345">
        <v>3.5418000308115802E-2</v>
      </c>
      <c r="V345">
        <v>9.4440632375510907E-3</v>
      </c>
      <c r="W345">
        <v>0.11</v>
      </c>
      <c r="X345">
        <v>7.18</v>
      </c>
      <c r="Y345">
        <v>285283</v>
      </c>
      <c r="Z345">
        <v>19019</v>
      </c>
      <c r="AA345">
        <v>0.98</v>
      </c>
      <c r="AB345">
        <v>15</v>
      </c>
      <c r="AC345">
        <v>10</v>
      </c>
      <c r="AD345">
        <v>5</v>
      </c>
      <c r="AE345">
        <v>66.67</v>
      </c>
      <c r="AF345">
        <v>13</v>
      </c>
      <c r="AG345">
        <v>7</v>
      </c>
      <c r="AH345">
        <v>1</v>
      </c>
      <c r="AI345">
        <v>7</v>
      </c>
    </row>
    <row r="346" spans="1:35" x14ac:dyDescent="0.2">
      <c r="A346" s="102">
        <v>1127</v>
      </c>
      <c r="B346">
        <v>1824</v>
      </c>
      <c r="C346" s="106" t="s">
        <v>222</v>
      </c>
      <c r="D346" s="106" t="s">
        <v>1257</v>
      </c>
      <c r="E346">
        <v>1069</v>
      </c>
      <c r="F346">
        <v>1054</v>
      </c>
      <c r="G346">
        <v>900</v>
      </c>
      <c r="H346" s="106" t="s">
        <v>1250</v>
      </c>
      <c r="I346">
        <v>8697</v>
      </c>
      <c r="J346" s="106" t="s">
        <v>900</v>
      </c>
      <c r="K346" s="106" t="s">
        <v>1253</v>
      </c>
      <c r="L346">
        <v>1965</v>
      </c>
      <c r="M346">
        <v>1973</v>
      </c>
      <c r="N346">
        <v>500</v>
      </c>
      <c r="O346" s="106" t="s">
        <v>1247</v>
      </c>
      <c r="P346">
        <v>0.70065426987562895</v>
      </c>
      <c r="Q346">
        <v>0.85883285781005703</v>
      </c>
      <c r="R346">
        <v>3.1666952232281701E-3</v>
      </c>
      <c r="S346" s="15">
        <v>2.4187374033898999E-2</v>
      </c>
      <c r="T346">
        <v>-0.585488970493244</v>
      </c>
      <c r="U346">
        <v>0.585488970493244</v>
      </c>
      <c r="V346">
        <v>0.34708112425464199</v>
      </c>
      <c r="W346">
        <v>-2.0299999999999998</v>
      </c>
      <c r="X346">
        <v>3.84</v>
      </c>
      <c r="Y346">
        <v>283927</v>
      </c>
      <c r="Z346">
        <v>15774</v>
      </c>
      <c r="AA346">
        <v>0.77</v>
      </c>
      <c r="AB346">
        <v>18</v>
      </c>
      <c r="AC346">
        <v>13</v>
      </c>
      <c r="AD346">
        <v>5</v>
      </c>
      <c r="AE346">
        <v>72.22</v>
      </c>
      <c r="AF346">
        <v>12</v>
      </c>
      <c r="AG346">
        <v>9</v>
      </c>
      <c r="AH346">
        <v>3</v>
      </c>
      <c r="AI346">
        <v>6</v>
      </c>
    </row>
    <row r="347" spans="1:35" x14ac:dyDescent="0.2">
      <c r="A347" s="102">
        <v>3</v>
      </c>
      <c r="B347">
        <v>6952</v>
      </c>
      <c r="C347" s="106" t="s">
        <v>437</v>
      </c>
      <c r="D347" s="106" t="s">
        <v>1252</v>
      </c>
      <c r="E347">
        <v>2090</v>
      </c>
      <c r="F347">
        <v>2079</v>
      </c>
      <c r="G347">
        <v>500</v>
      </c>
      <c r="H347" s="106" t="s">
        <v>1250</v>
      </c>
      <c r="I347">
        <v>8604</v>
      </c>
      <c r="J347" s="106" t="s">
        <v>438</v>
      </c>
      <c r="K347" s="106" t="s">
        <v>1438</v>
      </c>
      <c r="L347">
        <v>562.29999999999995</v>
      </c>
      <c r="M347">
        <v>561.79999999999995</v>
      </c>
      <c r="N347">
        <v>1900</v>
      </c>
      <c r="O347" s="106" t="s">
        <v>1247</v>
      </c>
      <c r="P347">
        <v>0.58871997878395499</v>
      </c>
      <c r="Q347">
        <v>0.976644362877505</v>
      </c>
      <c r="R347">
        <v>0.15875398779758801</v>
      </c>
      <c r="S347">
        <v>1.2376620972383401E-2</v>
      </c>
      <c r="T347">
        <v>-0.60804409321626895</v>
      </c>
      <c r="U347">
        <v>0.60804409321626895</v>
      </c>
      <c r="V347">
        <v>0.441885848214358</v>
      </c>
      <c r="W347">
        <v>-2.38</v>
      </c>
      <c r="X347">
        <v>2.69</v>
      </c>
      <c r="Y347">
        <v>283906</v>
      </c>
      <c r="Z347">
        <v>16700</v>
      </c>
      <c r="AA347">
        <v>0.84</v>
      </c>
      <c r="AB347">
        <v>17</v>
      </c>
      <c r="AC347">
        <v>11</v>
      </c>
      <c r="AD347">
        <v>6</v>
      </c>
      <c r="AE347">
        <v>64.709999999999994</v>
      </c>
      <c r="AF347">
        <v>13</v>
      </c>
      <c r="AG347">
        <v>6</v>
      </c>
      <c r="AH347">
        <v>2</v>
      </c>
      <c r="AI347">
        <v>9</v>
      </c>
    </row>
    <row r="348" spans="1:35" x14ac:dyDescent="0.2">
      <c r="A348" s="102">
        <v>1034</v>
      </c>
      <c r="B348">
        <v>4536</v>
      </c>
      <c r="C348" s="106" t="s">
        <v>1534</v>
      </c>
      <c r="D348" s="106" t="s">
        <v>1269</v>
      </c>
      <c r="E348">
        <v>1949</v>
      </c>
      <c r="F348">
        <v>1963</v>
      </c>
      <c r="G348">
        <v>400</v>
      </c>
      <c r="H348" s="106" t="s">
        <v>1247</v>
      </c>
      <c r="I348">
        <v>6750</v>
      </c>
      <c r="J348" s="106" t="s">
        <v>1306</v>
      </c>
      <c r="K348" s="106" t="s">
        <v>1252</v>
      </c>
      <c r="L348">
        <v>3915</v>
      </c>
      <c r="M348">
        <v>3885</v>
      </c>
      <c r="N348">
        <v>200</v>
      </c>
      <c r="O348" s="106" t="s">
        <v>1250</v>
      </c>
      <c r="P348">
        <v>0.74137820543906197</v>
      </c>
      <c r="Q348">
        <v>0.86644188336222605</v>
      </c>
      <c r="R348">
        <v>8.1959739768322798E-2</v>
      </c>
      <c r="S348">
        <v>5.5819459338404001E-2</v>
      </c>
      <c r="T348">
        <v>1.2461933734547299</v>
      </c>
      <c r="U348">
        <v>1.2461933734547299</v>
      </c>
      <c r="V348">
        <v>0.71706470416083901</v>
      </c>
      <c r="W348">
        <v>4.6500000000000004</v>
      </c>
      <c r="X348">
        <v>1.06</v>
      </c>
      <c r="Y348">
        <v>283761</v>
      </c>
      <c r="Z348">
        <v>17735</v>
      </c>
      <c r="AA348">
        <v>0.94</v>
      </c>
      <c r="AB348">
        <v>16</v>
      </c>
      <c r="AC348">
        <v>10</v>
      </c>
      <c r="AD348">
        <v>6</v>
      </c>
      <c r="AE348">
        <v>62.5</v>
      </c>
      <c r="AF348">
        <v>11</v>
      </c>
      <c r="AG348">
        <v>9</v>
      </c>
      <c r="AH348">
        <v>3</v>
      </c>
      <c r="AI348">
        <v>4</v>
      </c>
    </row>
    <row r="349" spans="1:35" x14ac:dyDescent="0.2">
      <c r="A349" s="102">
        <v>546</v>
      </c>
      <c r="B349">
        <v>6471</v>
      </c>
      <c r="C349" s="106" t="s">
        <v>1101</v>
      </c>
      <c r="D349" s="106" t="s">
        <v>1259</v>
      </c>
      <c r="E349">
        <v>903</v>
      </c>
      <c r="F349">
        <v>901</v>
      </c>
      <c r="G349">
        <v>1000</v>
      </c>
      <c r="H349" s="106" t="s">
        <v>1250</v>
      </c>
      <c r="I349">
        <v>7278</v>
      </c>
      <c r="J349" s="106" t="s">
        <v>43</v>
      </c>
      <c r="K349" s="106" t="s">
        <v>1264</v>
      </c>
      <c r="L349">
        <v>2227</v>
      </c>
      <c r="M349">
        <v>2223</v>
      </c>
      <c r="N349">
        <v>400</v>
      </c>
      <c r="O349" s="106" t="s">
        <v>1247</v>
      </c>
      <c r="P349">
        <v>0.95643605853902003</v>
      </c>
      <c r="Q349">
        <v>0.90147914997010903</v>
      </c>
      <c r="R349">
        <v>0.13872844127102299</v>
      </c>
      <c r="S349" s="15">
        <v>4.8799594931794497E-2</v>
      </c>
      <c r="T349">
        <v>-1.4102107503597101</v>
      </c>
      <c r="U349">
        <v>1.4102107503597101</v>
      </c>
      <c r="V349">
        <v>1.24486471024072</v>
      </c>
      <c r="W349">
        <v>-4.1399999999999997</v>
      </c>
      <c r="X349">
        <v>1.33</v>
      </c>
      <c r="Y349">
        <v>283041</v>
      </c>
      <c r="Z349">
        <v>14897</v>
      </c>
      <c r="AA349">
        <v>0.69</v>
      </c>
      <c r="AB349">
        <v>19</v>
      </c>
      <c r="AC349">
        <v>13</v>
      </c>
      <c r="AD349">
        <v>6</v>
      </c>
      <c r="AE349">
        <v>68.42</v>
      </c>
      <c r="AF349">
        <v>14</v>
      </c>
      <c r="AG349">
        <v>8</v>
      </c>
      <c r="AH349">
        <v>4</v>
      </c>
      <c r="AI349">
        <v>7</v>
      </c>
    </row>
    <row r="350" spans="1:35" x14ac:dyDescent="0.2">
      <c r="A350" s="102">
        <v>1006</v>
      </c>
      <c r="B350">
        <v>5991</v>
      </c>
      <c r="C350" s="106" t="s">
        <v>1077</v>
      </c>
      <c r="D350" s="106" t="s">
        <v>1446</v>
      </c>
      <c r="E350">
        <v>903</v>
      </c>
      <c r="F350">
        <v>905</v>
      </c>
      <c r="G350">
        <v>800</v>
      </c>
      <c r="H350" s="106" t="s">
        <v>1250</v>
      </c>
      <c r="I350">
        <v>9787</v>
      </c>
      <c r="J350" s="106" t="s">
        <v>1675</v>
      </c>
      <c r="K350" s="106" t="s">
        <v>1261</v>
      </c>
      <c r="L350">
        <v>3745</v>
      </c>
      <c r="M350">
        <v>3670</v>
      </c>
      <c r="N350">
        <v>200</v>
      </c>
      <c r="O350" s="106" t="s">
        <v>1247</v>
      </c>
      <c r="P350">
        <v>0.69319858806693102</v>
      </c>
      <c r="Q350">
        <v>0.868736717907584</v>
      </c>
      <c r="R350" s="106">
        <v>0.45043371006227101</v>
      </c>
      <c r="S350" s="15">
        <v>2.14303725723205E-2</v>
      </c>
      <c r="T350">
        <v>-0.44545696560755599</v>
      </c>
      <c r="U350">
        <v>0.44545696560755599</v>
      </c>
      <c r="V350">
        <v>1.0002414321633</v>
      </c>
      <c r="W350">
        <v>-1.43</v>
      </c>
      <c r="X350">
        <v>1.36</v>
      </c>
      <c r="Y350">
        <v>282803</v>
      </c>
      <c r="Z350">
        <v>15711</v>
      </c>
      <c r="AA350">
        <v>0.96</v>
      </c>
      <c r="AB350">
        <v>18</v>
      </c>
      <c r="AC350">
        <v>10</v>
      </c>
      <c r="AD350">
        <v>8</v>
      </c>
      <c r="AE350">
        <v>55.56</v>
      </c>
      <c r="AF350">
        <v>10</v>
      </c>
      <c r="AG350">
        <v>9</v>
      </c>
      <c r="AH350">
        <v>3</v>
      </c>
      <c r="AI350">
        <v>6</v>
      </c>
    </row>
    <row r="351" spans="1:35" x14ac:dyDescent="0.2">
      <c r="A351" s="102">
        <v>174</v>
      </c>
      <c r="B351">
        <v>4095</v>
      </c>
      <c r="C351" s="106" t="s">
        <v>1965</v>
      </c>
      <c r="D351" s="106" t="s">
        <v>1271</v>
      </c>
      <c r="E351">
        <v>1107</v>
      </c>
      <c r="F351">
        <v>1105</v>
      </c>
      <c r="G351">
        <v>900</v>
      </c>
      <c r="H351" s="106" t="s">
        <v>1250</v>
      </c>
      <c r="I351">
        <v>7976</v>
      </c>
      <c r="J351" s="106" t="s">
        <v>1298</v>
      </c>
      <c r="K351" s="106" t="s">
        <v>1270</v>
      </c>
      <c r="L351">
        <v>1589</v>
      </c>
      <c r="M351">
        <v>1588</v>
      </c>
      <c r="N351">
        <v>600</v>
      </c>
      <c r="O351" s="106" t="s">
        <v>1247</v>
      </c>
      <c r="P351">
        <v>0.57506272504765799</v>
      </c>
      <c r="Q351">
        <v>0.93281745983085196</v>
      </c>
      <c r="R351">
        <v>0.28462686164538298</v>
      </c>
      <c r="S351" s="15">
        <v>3.8002322358557702E-2</v>
      </c>
      <c r="T351">
        <v>-0.18276238655134899</v>
      </c>
      <c r="U351">
        <v>0.18276238655134899</v>
      </c>
      <c r="V351">
        <v>0.342751114816574</v>
      </c>
      <c r="W351">
        <v>-0.51</v>
      </c>
      <c r="X351">
        <v>4.38</v>
      </c>
      <c r="Y351">
        <v>282537</v>
      </c>
      <c r="Z351">
        <v>16620</v>
      </c>
      <c r="AA351">
        <v>0.82</v>
      </c>
      <c r="AB351">
        <v>17</v>
      </c>
      <c r="AC351">
        <v>10</v>
      </c>
      <c r="AD351">
        <v>7</v>
      </c>
      <c r="AE351">
        <v>58.82</v>
      </c>
      <c r="AF351">
        <v>14</v>
      </c>
      <c r="AG351">
        <v>6</v>
      </c>
      <c r="AH351">
        <v>4</v>
      </c>
      <c r="AI351">
        <v>7</v>
      </c>
    </row>
    <row r="352" spans="1:35" x14ac:dyDescent="0.2">
      <c r="A352" s="102">
        <v>244</v>
      </c>
      <c r="B352">
        <v>1951</v>
      </c>
      <c r="C352" s="106" t="s">
        <v>1678</v>
      </c>
      <c r="D352" s="106" t="s">
        <v>1257</v>
      </c>
      <c r="E352">
        <v>2628</v>
      </c>
      <c r="F352">
        <v>2625</v>
      </c>
      <c r="G352">
        <v>400</v>
      </c>
      <c r="H352" s="106" t="s">
        <v>1247</v>
      </c>
      <c r="I352">
        <v>4202</v>
      </c>
      <c r="J352" s="106" t="s">
        <v>46</v>
      </c>
      <c r="K352" s="106" t="s">
        <v>1271</v>
      </c>
      <c r="L352">
        <v>1003</v>
      </c>
      <c r="M352">
        <v>989</v>
      </c>
      <c r="N352">
        <v>1100</v>
      </c>
      <c r="O352" s="106" t="s">
        <v>1250</v>
      </c>
      <c r="P352">
        <v>0.79797647777177505</v>
      </c>
      <c r="Q352">
        <v>0.92519659574987501</v>
      </c>
      <c r="R352">
        <v>3.1325652555563403E-2</v>
      </c>
      <c r="S352" s="15">
        <v>3.0701268885960999E-5</v>
      </c>
      <c r="T352">
        <v>0.27687764989741298</v>
      </c>
      <c r="U352">
        <v>0.27687764989741298</v>
      </c>
      <c r="V352">
        <v>0.17601488339808199</v>
      </c>
      <c r="W352">
        <v>0.8</v>
      </c>
      <c r="X352">
        <v>3.61</v>
      </c>
      <c r="Y352">
        <v>281743</v>
      </c>
      <c r="Z352">
        <v>12250</v>
      </c>
      <c r="AA352">
        <v>0.56999999999999995</v>
      </c>
      <c r="AB352">
        <v>23</v>
      </c>
      <c r="AC352">
        <v>15</v>
      </c>
      <c r="AD352">
        <v>8</v>
      </c>
      <c r="AE352">
        <v>65.22</v>
      </c>
      <c r="AF352">
        <v>11</v>
      </c>
      <c r="AG352">
        <v>11</v>
      </c>
      <c r="AH352">
        <v>6</v>
      </c>
      <c r="AI352">
        <v>6</v>
      </c>
    </row>
    <row r="353" spans="1:35" x14ac:dyDescent="0.2">
      <c r="A353" s="102">
        <v>962</v>
      </c>
      <c r="B353">
        <v>2229</v>
      </c>
      <c r="C353" s="106" t="s">
        <v>1875</v>
      </c>
      <c r="D353" s="106" t="s">
        <v>1274</v>
      </c>
      <c r="E353">
        <v>3020</v>
      </c>
      <c r="F353">
        <v>3025</v>
      </c>
      <c r="G353">
        <v>300</v>
      </c>
      <c r="H353" s="106" t="s">
        <v>1250</v>
      </c>
      <c r="I353">
        <v>4613</v>
      </c>
      <c r="J353" s="106" t="s">
        <v>224</v>
      </c>
      <c r="K353" s="106" t="s">
        <v>1271</v>
      </c>
      <c r="L353">
        <v>2515</v>
      </c>
      <c r="M353">
        <v>2556</v>
      </c>
      <c r="N353">
        <v>400</v>
      </c>
      <c r="O353" s="106" t="s">
        <v>1247</v>
      </c>
      <c r="P353">
        <v>0.59706106216791699</v>
      </c>
      <c r="Q353">
        <v>0.87173619706274696</v>
      </c>
      <c r="R353" s="15">
        <v>0.36287986602936001</v>
      </c>
      <c r="S353">
        <v>5.4891447752883002E-3</v>
      </c>
      <c r="T353">
        <v>-2.5952826276423702</v>
      </c>
      <c r="U353">
        <v>2.5952826276423702</v>
      </c>
      <c r="V353">
        <v>2.3112919598231998</v>
      </c>
      <c r="W353">
        <v>-11.19</v>
      </c>
      <c r="X353">
        <v>12.66</v>
      </c>
      <c r="Y353">
        <v>281321</v>
      </c>
      <c r="Z353">
        <v>18755</v>
      </c>
      <c r="AA353">
        <v>0.86</v>
      </c>
      <c r="AB353">
        <v>15</v>
      </c>
      <c r="AC353">
        <v>10</v>
      </c>
      <c r="AD353">
        <v>5</v>
      </c>
      <c r="AE353">
        <v>66.67</v>
      </c>
      <c r="AF353">
        <v>13</v>
      </c>
      <c r="AG353">
        <v>7</v>
      </c>
      <c r="AH353">
        <v>2</v>
      </c>
      <c r="AI353">
        <v>6</v>
      </c>
    </row>
    <row r="354" spans="1:35" x14ac:dyDescent="0.2">
      <c r="A354" s="102">
        <v>519</v>
      </c>
      <c r="B354">
        <v>5947</v>
      </c>
      <c r="C354" s="106" t="s">
        <v>228</v>
      </c>
      <c r="D354" s="106" t="s">
        <v>1446</v>
      </c>
      <c r="E354">
        <v>8140</v>
      </c>
      <c r="F354">
        <v>8190</v>
      </c>
      <c r="G354">
        <v>100</v>
      </c>
      <c r="H354" s="106" t="s">
        <v>1247</v>
      </c>
      <c r="I354">
        <v>6134</v>
      </c>
      <c r="J354" s="106" t="s">
        <v>1471</v>
      </c>
      <c r="K354" s="106" t="s">
        <v>1259</v>
      </c>
      <c r="L354">
        <v>1880</v>
      </c>
      <c r="M354">
        <v>1870</v>
      </c>
      <c r="N354">
        <v>400</v>
      </c>
      <c r="O354" s="106" t="s">
        <v>1250</v>
      </c>
      <c r="P354">
        <v>0.82689925707719503</v>
      </c>
      <c r="Q354">
        <v>0.90352217441882499</v>
      </c>
      <c r="R354">
        <v>4.5732202222668397E-2</v>
      </c>
      <c r="S354">
        <v>4.7992228569265501E-2</v>
      </c>
      <c r="T354">
        <v>0.47800515170637797</v>
      </c>
      <c r="U354">
        <v>0.47800515170637797</v>
      </c>
      <c r="V354">
        <v>0.38550839088580402</v>
      </c>
      <c r="W354">
        <v>1.27</v>
      </c>
      <c r="X354">
        <v>8.67</v>
      </c>
      <c r="Y354">
        <v>281225</v>
      </c>
      <c r="Z354">
        <v>21633</v>
      </c>
      <c r="AA354">
        <v>1.1499999999999999</v>
      </c>
      <c r="AB354">
        <v>13</v>
      </c>
      <c r="AC354">
        <v>8</v>
      </c>
      <c r="AD354">
        <v>5</v>
      </c>
      <c r="AE354">
        <v>61.54</v>
      </c>
      <c r="AF354">
        <v>11</v>
      </c>
      <c r="AG354">
        <v>8</v>
      </c>
      <c r="AH354">
        <v>4</v>
      </c>
      <c r="AI354">
        <v>1</v>
      </c>
    </row>
    <row r="355" spans="1:35" x14ac:dyDescent="0.2">
      <c r="A355" s="102">
        <v>1828</v>
      </c>
      <c r="B355">
        <v>3863</v>
      </c>
      <c r="C355" s="106" t="s">
        <v>1464</v>
      </c>
      <c r="D355" s="106" t="s">
        <v>1463</v>
      </c>
      <c r="E355">
        <v>1709</v>
      </c>
      <c r="F355">
        <v>1705</v>
      </c>
      <c r="G355">
        <v>500</v>
      </c>
      <c r="H355" s="106" t="s">
        <v>1247</v>
      </c>
      <c r="I355">
        <v>4540</v>
      </c>
      <c r="J355" s="106" t="s">
        <v>1679</v>
      </c>
      <c r="K355" s="106" t="s">
        <v>1269</v>
      </c>
      <c r="L355">
        <v>2796</v>
      </c>
      <c r="M355">
        <v>2806</v>
      </c>
      <c r="N355">
        <v>300</v>
      </c>
      <c r="O355" s="106" t="s">
        <v>1250</v>
      </c>
      <c r="P355">
        <v>0.84260829162408801</v>
      </c>
      <c r="Q355">
        <v>0.80934681519682405</v>
      </c>
      <c r="R355" s="15">
        <v>0.166540785805699</v>
      </c>
      <c r="S355" s="106">
        <v>5.7324917203679902E-2</v>
      </c>
      <c r="T355">
        <v>1.06021168869046</v>
      </c>
      <c r="U355">
        <v>1.06021168869046</v>
      </c>
      <c r="V355">
        <v>1.41708951762863</v>
      </c>
      <c r="W355">
        <v>2.62</v>
      </c>
      <c r="X355">
        <v>1.27</v>
      </c>
      <c r="Y355">
        <v>280907</v>
      </c>
      <c r="Z355">
        <v>15606</v>
      </c>
      <c r="AA355">
        <v>0.84</v>
      </c>
      <c r="AB355">
        <v>18</v>
      </c>
      <c r="AC355">
        <v>13</v>
      </c>
      <c r="AD355">
        <v>5</v>
      </c>
      <c r="AE355">
        <v>72.22</v>
      </c>
      <c r="AF355">
        <v>12</v>
      </c>
      <c r="AG355">
        <v>7</v>
      </c>
      <c r="AH355">
        <v>3</v>
      </c>
      <c r="AI355">
        <v>8</v>
      </c>
    </row>
    <row r="356" spans="1:35" x14ac:dyDescent="0.2">
      <c r="A356" s="102">
        <v>1547</v>
      </c>
      <c r="B356">
        <v>4634</v>
      </c>
      <c r="C356" s="106" t="s">
        <v>63</v>
      </c>
      <c r="D356" s="106" t="s">
        <v>1271</v>
      </c>
      <c r="E356">
        <v>2391</v>
      </c>
      <c r="F356">
        <v>2410</v>
      </c>
      <c r="G356">
        <v>400</v>
      </c>
      <c r="H356" s="106" t="s">
        <v>1247</v>
      </c>
      <c r="I356">
        <v>4917</v>
      </c>
      <c r="J356" s="106" t="s">
        <v>1585</v>
      </c>
      <c r="K356" s="106" t="s">
        <v>1271</v>
      </c>
      <c r="L356">
        <v>2546</v>
      </c>
      <c r="M356">
        <v>2548</v>
      </c>
      <c r="N356">
        <v>400</v>
      </c>
      <c r="O356" s="106" t="s">
        <v>1250</v>
      </c>
      <c r="P356">
        <v>0.78223034422641002</v>
      </c>
      <c r="Q356">
        <v>0.83185316474646898</v>
      </c>
      <c r="R356" s="15">
        <v>0.43456720387499798</v>
      </c>
      <c r="S356">
        <v>1.33359609464258E-2</v>
      </c>
      <c r="T356">
        <v>1.13518969174127</v>
      </c>
      <c r="U356">
        <v>1.13518969174127</v>
      </c>
      <c r="V356">
        <v>0.92334391960084405</v>
      </c>
      <c r="W356">
        <v>4.07</v>
      </c>
      <c r="X356">
        <v>5.42</v>
      </c>
      <c r="Y356">
        <v>280218</v>
      </c>
      <c r="Z356">
        <v>18681</v>
      </c>
      <c r="AA356">
        <v>0.91</v>
      </c>
      <c r="AB356">
        <v>15</v>
      </c>
      <c r="AC356">
        <v>8</v>
      </c>
      <c r="AD356">
        <v>7</v>
      </c>
      <c r="AE356">
        <v>53.33</v>
      </c>
      <c r="AF356">
        <v>14</v>
      </c>
      <c r="AG356">
        <v>7</v>
      </c>
      <c r="AH356">
        <v>2</v>
      </c>
      <c r="AI356">
        <v>6</v>
      </c>
    </row>
    <row r="357" spans="1:35" x14ac:dyDescent="0.2">
      <c r="A357" s="102">
        <v>1412</v>
      </c>
      <c r="B357">
        <v>1951</v>
      </c>
      <c r="C357" s="106" t="s">
        <v>1678</v>
      </c>
      <c r="D357" s="106" t="s">
        <v>1257</v>
      </c>
      <c r="E357">
        <v>2628</v>
      </c>
      <c r="F357">
        <v>2625</v>
      </c>
      <c r="G357">
        <v>400</v>
      </c>
      <c r="H357" s="106" t="s">
        <v>1247</v>
      </c>
      <c r="I357">
        <v>6471</v>
      </c>
      <c r="J357" s="106" t="s">
        <v>1101</v>
      </c>
      <c r="K357" s="106" t="s">
        <v>1259</v>
      </c>
      <c r="L357">
        <v>903</v>
      </c>
      <c r="M357">
        <v>901</v>
      </c>
      <c r="N357">
        <v>1200</v>
      </c>
      <c r="O357" s="106" t="s">
        <v>1250</v>
      </c>
      <c r="P357">
        <v>0.83247514298640901</v>
      </c>
      <c r="Q357">
        <v>0.841006206608233</v>
      </c>
      <c r="R357">
        <v>0.31144161393261499</v>
      </c>
      <c r="S357">
        <v>4.7484745031817398E-2</v>
      </c>
      <c r="T357">
        <v>1.29594466888666</v>
      </c>
      <c r="U357">
        <v>1.29594466888666</v>
      </c>
      <c r="V357">
        <v>1.18968184863036</v>
      </c>
      <c r="W357">
        <v>5.71</v>
      </c>
      <c r="X357">
        <v>2.97</v>
      </c>
      <c r="Y357">
        <v>279735</v>
      </c>
      <c r="Z357">
        <v>13987</v>
      </c>
      <c r="AA357">
        <v>0.72</v>
      </c>
      <c r="AB357">
        <v>20</v>
      </c>
      <c r="AC357">
        <v>12</v>
      </c>
      <c r="AD357">
        <v>8</v>
      </c>
      <c r="AE357">
        <v>60</v>
      </c>
      <c r="AF357">
        <v>12</v>
      </c>
      <c r="AG357">
        <v>11</v>
      </c>
      <c r="AH357">
        <v>4</v>
      </c>
      <c r="AI357">
        <v>5</v>
      </c>
    </row>
    <row r="358" spans="1:35" x14ac:dyDescent="0.2">
      <c r="A358" s="102">
        <v>1311</v>
      </c>
      <c r="B358">
        <v>6301</v>
      </c>
      <c r="C358" s="106" t="s">
        <v>53</v>
      </c>
      <c r="D358" s="106" t="s">
        <v>1259</v>
      </c>
      <c r="E358">
        <v>2284.5</v>
      </c>
      <c r="F358">
        <v>2283</v>
      </c>
      <c r="G358">
        <v>400</v>
      </c>
      <c r="H358" s="106" t="s">
        <v>1250</v>
      </c>
      <c r="I358">
        <v>7267</v>
      </c>
      <c r="J358" s="106" t="s">
        <v>58</v>
      </c>
      <c r="K358" s="106" t="s">
        <v>1264</v>
      </c>
      <c r="L358">
        <v>3054</v>
      </c>
      <c r="M358">
        <v>3039</v>
      </c>
      <c r="N358">
        <v>300</v>
      </c>
      <c r="O358" s="106" t="s">
        <v>1247</v>
      </c>
      <c r="P358">
        <v>0.70124669103537396</v>
      </c>
      <c r="Q358">
        <v>0.84702440577006899</v>
      </c>
      <c r="R358" s="106">
        <v>0.13258986773298201</v>
      </c>
      <c r="S358">
        <v>3.5977147624365702E-3</v>
      </c>
      <c r="T358">
        <v>-3.15510402569724</v>
      </c>
      <c r="U358">
        <v>3.15510402569724</v>
      </c>
      <c r="V358">
        <v>3.2280346401255402</v>
      </c>
      <c r="W358">
        <v>-12.02</v>
      </c>
      <c r="X358">
        <v>0.16</v>
      </c>
      <c r="Y358">
        <v>279648</v>
      </c>
      <c r="Z358">
        <v>17478</v>
      </c>
      <c r="AA358">
        <v>1</v>
      </c>
      <c r="AB358">
        <v>16</v>
      </c>
      <c r="AC358">
        <v>10</v>
      </c>
      <c r="AD358">
        <v>6</v>
      </c>
      <c r="AE358">
        <v>62.5</v>
      </c>
      <c r="AF358">
        <v>14</v>
      </c>
      <c r="AG358">
        <v>7</v>
      </c>
      <c r="AH358">
        <v>2</v>
      </c>
      <c r="AI358">
        <v>7</v>
      </c>
    </row>
    <row r="359" spans="1:35" x14ac:dyDescent="0.2">
      <c r="A359" s="102">
        <v>1138</v>
      </c>
      <c r="B359">
        <v>8309</v>
      </c>
      <c r="C359" s="106" t="s">
        <v>866</v>
      </c>
      <c r="D359" s="106" t="s">
        <v>1303</v>
      </c>
      <c r="E359">
        <v>4021</v>
      </c>
      <c r="F359">
        <v>4053</v>
      </c>
      <c r="G359">
        <v>200</v>
      </c>
      <c r="H359" s="106" t="s">
        <v>1247</v>
      </c>
      <c r="I359">
        <v>9069</v>
      </c>
      <c r="J359" s="106" t="s">
        <v>1358</v>
      </c>
      <c r="K359" s="106" t="s">
        <v>1368</v>
      </c>
      <c r="L359">
        <v>864</v>
      </c>
      <c r="M359">
        <v>867</v>
      </c>
      <c r="N359">
        <v>900</v>
      </c>
      <c r="O359" s="106" t="s">
        <v>1250</v>
      </c>
      <c r="P359">
        <v>0.91463291836961502</v>
      </c>
      <c r="Q359">
        <v>0.85828239218348801</v>
      </c>
      <c r="R359">
        <v>1.00434847037541E-2</v>
      </c>
      <c r="S359">
        <v>7.2189265052356004E-3</v>
      </c>
      <c r="T359">
        <v>1.5081407393811399</v>
      </c>
      <c r="U359">
        <v>1.5081407393811399</v>
      </c>
      <c r="V359">
        <v>0.33263499197338098</v>
      </c>
      <c r="W359">
        <v>1.61</v>
      </c>
      <c r="X359">
        <v>3.74</v>
      </c>
      <c r="Y359">
        <v>279637</v>
      </c>
      <c r="Z359">
        <v>17477</v>
      </c>
      <c r="AA359">
        <v>1.04</v>
      </c>
      <c r="AB359">
        <v>16</v>
      </c>
      <c r="AC359">
        <v>11</v>
      </c>
      <c r="AD359">
        <v>5</v>
      </c>
      <c r="AE359">
        <v>68.75</v>
      </c>
      <c r="AF359">
        <v>12</v>
      </c>
      <c r="AG359">
        <v>7</v>
      </c>
      <c r="AH359">
        <v>1</v>
      </c>
      <c r="AI359">
        <v>8</v>
      </c>
    </row>
    <row r="360" spans="1:35" x14ac:dyDescent="0.2">
      <c r="A360" s="102">
        <v>1772</v>
      </c>
      <c r="B360">
        <v>6268</v>
      </c>
      <c r="C360" s="106" t="s">
        <v>1674</v>
      </c>
      <c r="D360" s="106" t="s">
        <v>1259</v>
      </c>
      <c r="E360">
        <v>3195</v>
      </c>
      <c r="F360">
        <v>3225</v>
      </c>
      <c r="G360">
        <v>300</v>
      </c>
      <c r="H360" s="106" t="s">
        <v>1247</v>
      </c>
      <c r="I360">
        <v>6963</v>
      </c>
      <c r="J360" s="106" t="s">
        <v>2153</v>
      </c>
      <c r="K360" s="106" t="s">
        <v>1252</v>
      </c>
      <c r="L360">
        <v>8170</v>
      </c>
      <c r="M360">
        <v>8300</v>
      </c>
      <c r="N360">
        <v>100</v>
      </c>
      <c r="O360" s="106" t="s">
        <v>1250</v>
      </c>
      <c r="P360">
        <v>0.53807348557050205</v>
      </c>
      <c r="Q360">
        <v>0.81345081421625098</v>
      </c>
      <c r="R360" s="106">
        <v>1.64697129404754E-2</v>
      </c>
      <c r="S360">
        <v>7.4504081650660803E-2</v>
      </c>
      <c r="T360">
        <v>0.43528694097394199</v>
      </c>
      <c r="U360">
        <v>0.43528694097394199</v>
      </c>
      <c r="V360">
        <v>0.80902025762287699</v>
      </c>
      <c r="W360">
        <v>1.5</v>
      </c>
      <c r="X360">
        <v>16.57</v>
      </c>
      <c r="Y360">
        <v>279390</v>
      </c>
      <c r="Z360">
        <v>31043</v>
      </c>
      <c r="AA360">
        <v>1.74</v>
      </c>
      <c r="AB360">
        <v>9</v>
      </c>
      <c r="AC360">
        <v>7</v>
      </c>
      <c r="AD360">
        <v>2</v>
      </c>
      <c r="AE360">
        <v>77.78</v>
      </c>
      <c r="AF360">
        <v>14</v>
      </c>
      <c r="AG360">
        <v>5</v>
      </c>
      <c r="AH360">
        <v>0</v>
      </c>
      <c r="AI360">
        <v>4</v>
      </c>
    </row>
    <row r="361" spans="1:35" x14ac:dyDescent="0.2">
      <c r="A361" s="102">
        <v>622</v>
      </c>
      <c r="B361">
        <v>1414</v>
      </c>
      <c r="C361" s="106" t="s">
        <v>1427</v>
      </c>
      <c r="D361" s="106" t="s">
        <v>1257</v>
      </c>
      <c r="E361">
        <v>4215</v>
      </c>
      <c r="F361">
        <v>4285</v>
      </c>
      <c r="G361">
        <v>200</v>
      </c>
      <c r="H361" s="106" t="s">
        <v>1250</v>
      </c>
      <c r="I361">
        <v>7729</v>
      </c>
      <c r="J361" s="106" t="s">
        <v>544</v>
      </c>
      <c r="K361" s="106" t="s">
        <v>1256</v>
      </c>
      <c r="L361">
        <v>3845</v>
      </c>
      <c r="M361">
        <v>3865</v>
      </c>
      <c r="N361">
        <v>200</v>
      </c>
      <c r="O361" s="106" t="s">
        <v>1247</v>
      </c>
      <c r="P361">
        <v>0.73490536645773197</v>
      </c>
      <c r="Q361">
        <v>0.89746007838774</v>
      </c>
      <c r="R361">
        <v>0.168076875107287</v>
      </c>
      <c r="S361">
        <v>3.3916747187281902E-2</v>
      </c>
      <c r="T361">
        <v>-0.19120680009212199</v>
      </c>
      <c r="U361">
        <v>0.19120680009212199</v>
      </c>
      <c r="V361">
        <v>0.58525790097451902</v>
      </c>
      <c r="W361">
        <v>-0.71</v>
      </c>
      <c r="X361">
        <v>9.8000000000000007</v>
      </c>
      <c r="Y361">
        <v>278965</v>
      </c>
      <c r="Z361">
        <v>23247</v>
      </c>
      <c r="AA361">
        <v>1.18</v>
      </c>
      <c r="AB361">
        <v>12</v>
      </c>
      <c r="AC361">
        <v>9</v>
      </c>
      <c r="AD361">
        <v>3</v>
      </c>
      <c r="AE361">
        <v>75</v>
      </c>
      <c r="AF361">
        <v>13</v>
      </c>
      <c r="AG361">
        <v>5</v>
      </c>
      <c r="AH361">
        <v>2</v>
      </c>
      <c r="AI361">
        <v>5</v>
      </c>
    </row>
    <row r="362" spans="1:35" x14ac:dyDescent="0.2">
      <c r="A362" s="102">
        <v>1091</v>
      </c>
      <c r="B362">
        <v>2206</v>
      </c>
      <c r="C362" s="106" t="s">
        <v>582</v>
      </c>
      <c r="D362" s="106" t="s">
        <v>1274</v>
      </c>
      <c r="E362">
        <v>4665</v>
      </c>
      <c r="F362">
        <v>4660</v>
      </c>
      <c r="G362">
        <v>200</v>
      </c>
      <c r="H362" s="106" t="s">
        <v>1247</v>
      </c>
      <c r="I362">
        <v>4540</v>
      </c>
      <c r="J362" s="106" t="s">
        <v>1679</v>
      </c>
      <c r="K362" s="106" t="s">
        <v>1269</v>
      </c>
      <c r="L362">
        <v>2796</v>
      </c>
      <c r="M362">
        <v>2806</v>
      </c>
      <c r="N362">
        <v>300</v>
      </c>
      <c r="O362" s="106" t="s">
        <v>1250</v>
      </c>
      <c r="P362">
        <v>0.79551429124376405</v>
      </c>
      <c r="Q362">
        <v>0.86118590831352504</v>
      </c>
      <c r="R362" s="15">
        <v>0.27192681543878899</v>
      </c>
      <c r="S362" s="15">
        <v>4.3488364200499001E-2</v>
      </c>
      <c r="T362">
        <v>1.88558269695868</v>
      </c>
      <c r="U362">
        <v>1.88558269695868</v>
      </c>
      <c r="V362">
        <v>2.2761886846228498</v>
      </c>
      <c r="W362">
        <v>5.25</v>
      </c>
      <c r="X362">
        <v>9.68</v>
      </c>
      <c r="Y362">
        <v>278648</v>
      </c>
      <c r="Z362">
        <v>39807</v>
      </c>
      <c r="AA362">
        <v>2.15</v>
      </c>
      <c r="AB362">
        <v>7</v>
      </c>
      <c r="AC362">
        <v>6</v>
      </c>
      <c r="AD362">
        <v>1</v>
      </c>
      <c r="AE362">
        <v>85.71</v>
      </c>
      <c r="AF362">
        <v>12</v>
      </c>
      <c r="AG362">
        <v>4</v>
      </c>
      <c r="AH362">
        <v>0</v>
      </c>
      <c r="AI362">
        <v>3</v>
      </c>
    </row>
    <row r="363" spans="1:35" x14ac:dyDescent="0.2">
      <c r="A363" s="102">
        <v>257</v>
      </c>
      <c r="B363">
        <v>4208</v>
      </c>
      <c r="C363" s="106" t="s">
        <v>1440</v>
      </c>
      <c r="D363" s="106" t="s">
        <v>1271</v>
      </c>
      <c r="E363">
        <v>2170</v>
      </c>
      <c r="F363">
        <v>2169</v>
      </c>
      <c r="G363">
        <v>500</v>
      </c>
      <c r="H363" s="106" t="s">
        <v>1247</v>
      </c>
      <c r="I363">
        <v>5334</v>
      </c>
      <c r="J363" s="106" t="s">
        <v>1492</v>
      </c>
      <c r="K363" s="106" t="s">
        <v>1246</v>
      </c>
      <c r="L363">
        <v>1934</v>
      </c>
      <c r="M363">
        <v>1934</v>
      </c>
      <c r="N363">
        <v>600</v>
      </c>
      <c r="O363" s="106" t="s">
        <v>1250</v>
      </c>
      <c r="P363">
        <v>0.87937944677907098</v>
      </c>
      <c r="Q363">
        <v>0.92404997548840795</v>
      </c>
      <c r="R363">
        <v>0.115424086796011</v>
      </c>
      <c r="S363">
        <v>1.9000702477920201E-2</v>
      </c>
      <c r="T363">
        <v>0.53025563525066099</v>
      </c>
      <c r="U363">
        <v>0.53025563525066099</v>
      </c>
      <c r="V363">
        <v>0.52343711657875402</v>
      </c>
      <c r="W363">
        <v>1.68</v>
      </c>
      <c r="X363">
        <v>7</v>
      </c>
      <c r="Y363">
        <v>278500</v>
      </c>
      <c r="Z363">
        <v>12659</v>
      </c>
      <c r="AA363">
        <v>0.64</v>
      </c>
      <c r="AB363">
        <v>22</v>
      </c>
      <c r="AC363">
        <v>15</v>
      </c>
      <c r="AD363">
        <v>7</v>
      </c>
      <c r="AE363">
        <v>68.180000000000007</v>
      </c>
      <c r="AF363">
        <v>12</v>
      </c>
      <c r="AG363">
        <v>8</v>
      </c>
      <c r="AH363">
        <v>5</v>
      </c>
      <c r="AI363">
        <v>9</v>
      </c>
    </row>
    <row r="364" spans="1:35" x14ac:dyDescent="0.2">
      <c r="A364" s="102">
        <v>1686</v>
      </c>
      <c r="B364">
        <v>3048</v>
      </c>
      <c r="C364" s="106" t="s">
        <v>1564</v>
      </c>
      <c r="D364" s="106" t="s">
        <v>1272</v>
      </c>
      <c r="E364">
        <v>1078</v>
      </c>
      <c r="F364">
        <v>1072</v>
      </c>
      <c r="G364">
        <v>500</v>
      </c>
      <c r="H364" s="106" t="s">
        <v>1250</v>
      </c>
      <c r="I364">
        <v>9062</v>
      </c>
      <c r="J364" s="106" t="s">
        <v>1212</v>
      </c>
      <c r="K364" s="106" t="s">
        <v>1368</v>
      </c>
      <c r="L364">
        <v>5850</v>
      </c>
      <c r="M364">
        <v>5800</v>
      </c>
      <c r="N364">
        <v>100</v>
      </c>
      <c r="O364" s="106" t="s">
        <v>1247</v>
      </c>
      <c r="P364">
        <v>0.54496672687097303</v>
      </c>
      <c r="Q364">
        <v>0.82083527853634097</v>
      </c>
      <c r="R364">
        <v>0.26356867082456098</v>
      </c>
      <c r="S364">
        <v>1.5354553209274801E-2</v>
      </c>
      <c r="T364">
        <v>-0.52475275353662099</v>
      </c>
      <c r="U364">
        <v>0.52475275353662099</v>
      </c>
      <c r="V364">
        <v>0.70597010335381205</v>
      </c>
      <c r="W364">
        <v>-2.5299999999999998</v>
      </c>
      <c r="X364">
        <v>7.59</v>
      </c>
      <c r="Y364">
        <v>277830</v>
      </c>
      <c r="Z364">
        <v>13892</v>
      </c>
      <c r="AA364">
        <v>1</v>
      </c>
      <c r="AB364">
        <v>20</v>
      </c>
      <c r="AC364">
        <v>12</v>
      </c>
      <c r="AD364">
        <v>8</v>
      </c>
      <c r="AE364">
        <v>60</v>
      </c>
      <c r="AF364">
        <v>12</v>
      </c>
      <c r="AG364">
        <v>11</v>
      </c>
      <c r="AH364">
        <v>2</v>
      </c>
      <c r="AI364">
        <v>7</v>
      </c>
    </row>
    <row r="365" spans="1:35" x14ac:dyDescent="0.2">
      <c r="A365" s="102">
        <v>76</v>
      </c>
      <c r="B365">
        <v>4613</v>
      </c>
      <c r="C365" s="106" t="s">
        <v>224</v>
      </c>
      <c r="D365" s="106" t="s">
        <v>1271</v>
      </c>
      <c r="E365">
        <v>2515</v>
      </c>
      <c r="F365">
        <v>2556</v>
      </c>
      <c r="G365">
        <v>300</v>
      </c>
      <c r="H365" s="106" t="s">
        <v>1250</v>
      </c>
      <c r="I365">
        <v>6845</v>
      </c>
      <c r="J365" s="106" t="s">
        <v>1482</v>
      </c>
      <c r="K365" s="106" t="s">
        <v>1252</v>
      </c>
      <c r="L365">
        <v>2936</v>
      </c>
      <c r="M365">
        <v>2952</v>
      </c>
      <c r="N365">
        <v>300</v>
      </c>
      <c r="O365" s="106" t="s">
        <v>1247</v>
      </c>
      <c r="P365">
        <v>0.75280806444776605</v>
      </c>
      <c r="Q365">
        <v>0.95010245333954702</v>
      </c>
      <c r="R365">
        <v>0.37861847276513</v>
      </c>
      <c r="S365">
        <v>4.5402036626703397E-2</v>
      </c>
      <c r="T365">
        <v>-0.129417323095774</v>
      </c>
      <c r="U365">
        <v>0.129417323095774</v>
      </c>
      <c r="V365">
        <v>0.34660928078400199</v>
      </c>
      <c r="W365">
        <v>-0.28000000000000003</v>
      </c>
      <c r="X365">
        <v>13.41</v>
      </c>
      <c r="Y365">
        <v>277645</v>
      </c>
      <c r="Z365">
        <v>27764</v>
      </c>
      <c r="AA365">
        <v>1.39</v>
      </c>
      <c r="AB365">
        <v>10</v>
      </c>
      <c r="AC365">
        <v>8</v>
      </c>
      <c r="AD365">
        <v>2</v>
      </c>
      <c r="AE365">
        <v>80</v>
      </c>
      <c r="AF365">
        <v>12</v>
      </c>
      <c r="AG365">
        <v>5</v>
      </c>
      <c r="AH365">
        <v>1</v>
      </c>
      <c r="AI365">
        <v>4</v>
      </c>
    </row>
    <row r="366" spans="1:35" x14ac:dyDescent="0.2">
      <c r="A366" s="102">
        <v>1895</v>
      </c>
      <c r="B366">
        <v>4208</v>
      </c>
      <c r="C366" s="106" t="s">
        <v>1440</v>
      </c>
      <c r="D366" s="106" t="s">
        <v>1271</v>
      </c>
      <c r="E366">
        <v>2170</v>
      </c>
      <c r="F366">
        <v>2169</v>
      </c>
      <c r="G366">
        <v>500</v>
      </c>
      <c r="H366" s="106" t="s">
        <v>1247</v>
      </c>
      <c r="I366">
        <v>7453</v>
      </c>
      <c r="J366" s="106" t="s">
        <v>51</v>
      </c>
      <c r="K366" s="106" t="s">
        <v>1272</v>
      </c>
      <c r="L366">
        <v>1740</v>
      </c>
      <c r="M366">
        <v>1726</v>
      </c>
      <c r="N366">
        <v>600</v>
      </c>
      <c r="O366" s="106" t="s">
        <v>1250</v>
      </c>
      <c r="P366">
        <v>0.832605767588248</v>
      </c>
      <c r="Q366">
        <v>0.80419597139227394</v>
      </c>
      <c r="R366">
        <v>0.1945013751978</v>
      </c>
      <c r="S366" s="106">
        <v>3.5611161522843097E-2</v>
      </c>
      <c r="T366">
        <v>1.84202148180728</v>
      </c>
      <c r="U366">
        <v>1.84202148180728</v>
      </c>
      <c r="V366">
        <v>1.80814699726434</v>
      </c>
      <c r="W366">
        <v>17.63</v>
      </c>
      <c r="X366">
        <v>4.51</v>
      </c>
      <c r="Y366">
        <v>277608</v>
      </c>
      <c r="Z366">
        <v>19829</v>
      </c>
      <c r="AA366">
        <v>1.06</v>
      </c>
      <c r="AB366">
        <v>14</v>
      </c>
      <c r="AC366">
        <v>8</v>
      </c>
      <c r="AD366">
        <v>6</v>
      </c>
      <c r="AE366">
        <v>57.14</v>
      </c>
      <c r="AF366">
        <v>11</v>
      </c>
      <c r="AG366">
        <v>8</v>
      </c>
      <c r="AH366">
        <v>3</v>
      </c>
      <c r="AI366">
        <v>3</v>
      </c>
    </row>
    <row r="367" spans="1:35" x14ac:dyDescent="0.2">
      <c r="A367" s="102">
        <v>1802</v>
      </c>
      <c r="B367">
        <v>4043</v>
      </c>
      <c r="C367" s="106" t="s">
        <v>1528</v>
      </c>
      <c r="D367" s="106" t="s">
        <v>1271</v>
      </c>
      <c r="E367">
        <v>2707</v>
      </c>
      <c r="F367">
        <v>2693</v>
      </c>
      <c r="G367">
        <v>400</v>
      </c>
      <c r="H367" s="106" t="s">
        <v>1250</v>
      </c>
      <c r="I367">
        <v>4527</v>
      </c>
      <c r="J367" s="106" t="s">
        <v>1688</v>
      </c>
      <c r="K367" s="106" t="s">
        <v>1269</v>
      </c>
      <c r="L367">
        <v>3270</v>
      </c>
      <c r="M367">
        <v>3340</v>
      </c>
      <c r="N367">
        <v>300</v>
      </c>
      <c r="O367" s="106" t="s">
        <v>1247</v>
      </c>
      <c r="P367">
        <v>0.70445278364682595</v>
      </c>
      <c r="Q367">
        <v>0.81131643672565401</v>
      </c>
      <c r="R367" s="106">
        <v>5.8663418549148701E-2</v>
      </c>
      <c r="S367" s="106">
        <v>5.6402600270922698E-2</v>
      </c>
      <c r="T367">
        <v>-1.6568728519521501</v>
      </c>
      <c r="U367">
        <v>1.6568728519521501</v>
      </c>
      <c r="V367">
        <v>1.0001814865354</v>
      </c>
      <c r="W367">
        <v>-7</v>
      </c>
      <c r="X367">
        <v>7.5</v>
      </c>
      <c r="Y367">
        <v>277189</v>
      </c>
      <c r="Z367">
        <v>25199</v>
      </c>
      <c r="AA367">
        <v>1.31</v>
      </c>
      <c r="AB367">
        <v>11</v>
      </c>
      <c r="AC367">
        <v>7</v>
      </c>
      <c r="AD367">
        <v>4</v>
      </c>
      <c r="AE367">
        <v>63.64</v>
      </c>
      <c r="AF367">
        <v>10</v>
      </c>
      <c r="AG367">
        <v>7</v>
      </c>
      <c r="AH367">
        <v>3</v>
      </c>
      <c r="AI367">
        <v>1</v>
      </c>
    </row>
    <row r="368" spans="1:35" x14ac:dyDescent="0.2">
      <c r="A368" s="102">
        <v>640</v>
      </c>
      <c r="B368">
        <v>3880</v>
      </c>
      <c r="C368" s="106" t="s">
        <v>1192</v>
      </c>
      <c r="D368" s="106" t="s">
        <v>1463</v>
      </c>
      <c r="E368">
        <v>1432</v>
      </c>
      <c r="F368">
        <v>1438</v>
      </c>
      <c r="G368">
        <v>800</v>
      </c>
      <c r="H368" s="106" t="s">
        <v>1247</v>
      </c>
      <c r="I368">
        <v>6287</v>
      </c>
      <c r="J368" s="106" t="s">
        <v>1349</v>
      </c>
      <c r="K368" s="106" t="s">
        <v>1259</v>
      </c>
      <c r="L368">
        <v>2726</v>
      </c>
      <c r="M368">
        <v>2738</v>
      </c>
      <c r="N368">
        <v>400</v>
      </c>
      <c r="O368" s="106" t="s">
        <v>1250</v>
      </c>
      <c r="P368">
        <v>0.71473519707517197</v>
      </c>
      <c r="Q368">
        <v>0.89631037807272596</v>
      </c>
      <c r="R368">
        <v>1.56700877886774E-2</v>
      </c>
      <c r="S368">
        <v>4.3271350536224999E-3</v>
      </c>
      <c r="T368">
        <v>2.8584805165858098</v>
      </c>
      <c r="U368">
        <v>2.8584805165858098</v>
      </c>
      <c r="V368">
        <v>3.0553615870577202</v>
      </c>
      <c r="W368">
        <v>13.12</v>
      </c>
      <c r="X368">
        <v>5.04</v>
      </c>
      <c r="Y368">
        <v>277017</v>
      </c>
      <c r="Z368">
        <v>15390</v>
      </c>
      <c r="AA368">
        <v>0.71</v>
      </c>
      <c r="AB368">
        <v>18</v>
      </c>
      <c r="AC368">
        <v>11</v>
      </c>
      <c r="AD368">
        <v>7</v>
      </c>
      <c r="AE368">
        <v>61.11</v>
      </c>
      <c r="AF368">
        <v>14</v>
      </c>
      <c r="AG368">
        <v>7</v>
      </c>
      <c r="AH368">
        <v>2</v>
      </c>
      <c r="AI368">
        <v>9</v>
      </c>
    </row>
    <row r="369" spans="1:35" x14ac:dyDescent="0.2">
      <c r="A369" s="102">
        <v>1339</v>
      </c>
      <c r="B369">
        <v>6183</v>
      </c>
      <c r="C369" s="106" t="s">
        <v>1475</v>
      </c>
      <c r="D369" s="106" t="s">
        <v>1261</v>
      </c>
      <c r="E369">
        <v>1500</v>
      </c>
      <c r="F369">
        <v>1485</v>
      </c>
      <c r="G369">
        <v>700</v>
      </c>
      <c r="H369" s="106" t="s">
        <v>1250</v>
      </c>
      <c r="I369">
        <v>7649</v>
      </c>
      <c r="J369" s="106" t="s">
        <v>1476</v>
      </c>
      <c r="K369" s="106" t="s">
        <v>1272</v>
      </c>
      <c r="L369">
        <v>5450</v>
      </c>
      <c r="M369">
        <v>5430</v>
      </c>
      <c r="N369">
        <v>200</v>
      </c>
      <c r="O369" s="106" t="s">
        <v>1247</v>
      </c>
      <c r="P369">
        <v>0.88560082924119798</v>
      </c>
      <c r="Q369">
        <v>0.84492779548061303</v>
      </c>
      <c r="R369">
        <v>2.2404608327945E-2</v>
      </c>
      <c r="S369">
        <v>2.9927783426563501E-4</v>
      </c>
      <c r="T369">
        <v>-1.40921794030417</v>
      </c>
      <c r="U369">
        <v>1.40921794030417</v>
      </c>
      <c r="V369">
        <v>0.771035409637433</v>
      </c>
      <c r="W369">
        <v>-3.23</v>
      </c>
      <c r="X369">
        <v>4.28</v>
      </c>
      <c r="Y369">
        <v>275770</v>
      </c>
      <c r="Z369">
        <v>15321</v>
      </c>
      <c r="AA369">
        <v>1.1000000000000001</v>
      </c>
      <c r="AB369">
        <v>18</v>
      </c>
      <c r="AC369">
        <v>13</v>
      </c>
      <c r="AD369">
        <v>5</v>
      </c>
      <c r="AE369">
        <v>72.22</v>
      </c>
      <c r="AF369">
        <v>10</v>
      </c>
      <c r="AG369">
        <v>11</v>
      </c>
      <c r="AH369">
        <v>3</v>
      </c>
      <c r="AI369">
        <v>4</v>
      </c>
    </row>
    <row r="370" spans="1:35" x14ac:dyDescent="0.2">
      <c r="A370" s="102">
        <v>643</v>
      </c>
      <c r="B370">
        <v>6370</v>
      </c>
      <c r="C370" s="106" t="s">
        <v>1490</v>
      </c>
      <c r="D370" s="106" t="s">
        <v>1259</v>
      </c>
      <c r="E370">
        <v>3220</v>
      </c>
      <c r="F370">
        <v>3220</v>
      </c>
      <c r="G370">
        <v>300</v>
      </c>
      <c r="H370" s="106" t="s">
        <v>1250</v>
      </c>
      <c r="I370">
        <v>8804</v>
      </c>
      <c r="J370" s="106" t="s">
        <v>905</v>
      </c>
      <c r="K370" s="106" t="s">
        <v>1268</v>
      </c>
      <c r="L370">
        <v>1713</v>
      </c>
      <c r="M370">
        <v>1697</v>
      </c>
      <c r="N370">
        <v>600</v>
      </c>
      <c r="O370" s="106" t="s">
        <v>1247</v>
      </c>
      <c r="P370">
        <v>0.61213394326934001</v>
      </c>
      <c r="Q370">
        <v>0.89626588901544202</v>
      </c>
      <c r="R370">
        <v>1.20316564535461E-2</v>
      </c>
      <c r="S370">
        <v>7.0537142843180994E-2</v>
      </c>
      <c r="T370">
        <v>-0.16666104037392199</v>
      </c>
      <c r="U370">
        <v>0.16666104037392199</v>
      </c>
      <c r="V370">
        <v>0.44671318713618202</v>
      </c>
      <c r="W370">
        <v>-0.7</v>
      </c>
      <c r="X370">
        <v>5.4</v>
      </c>
      <c r="Y370">
        <v>274735</v>
      </c>
      <c r="Z370">
        <v>14460</v>
      </c>
      <c r="AA370">
        <v>0.77</v>
      </c>
      <c r="AB370">
        <v>19</v>
      </c>
      <c r="AC370">
        <v>11</v>
      </c>
      <c r="AD370">
        <v>8</v>
      </c>
      <c r="AE370">
        <v>57.89</v>
      </c>
      <c r="AF370">
        <v>14</v>
      </c>
      <c r="AG370">
        <v>10</v>
      </c>
      <c r="AH370">
        <v>4</v>
      </c>
      <c r="AI370">
        <v>5</v>
      </c>
    </row>
    <row r="371" spans="1:35" x14ac:dyDescent="0.2">
      <c r="A371" s="102">
        <v>1598</v>
      </c>
      <c r="B371">
        <v>3291</v>
      </c>
      <c r="C371" s="106" t="s">
        <v>56</v>
      </c>
      <c r="D371" s="106" t="s">
        <v>1268</v>
      </c>
      <c r="E371">
        <v>1629</v>
      </c>
      <c r="F371">
        <v>1631</v>
      </c>
      <c r="G371">
        <v>500</v>
      </c>
      <c r="H371" s="106" t="s">
        <v>1250</v>
      </c>
      <c r="I371">
        <v>9787</v>
      </c>
      <c r="J371" s="106" t="s">
        <v>1675</v>
      </c>
      <c r="K371" s="106" t="s">
        <v>1261</v>
      </c>
      <c r="L371">
        <v>3745</v>
      </c>
      <c r="M371">
        <v>3670</v>
      </c>
      <c r="N371">
        <v>200</v>
      </c>
      <c r="O371" s="106" t="s">
        <v>1247</v>
      </c>
      <c r="P371">
        <v>0.64563026949832802</v>
      </c>
      <c r="Q371">
        <v>0.82778968288002197</v>
      </c>
      <c r="R371">
        <v>0.17372898929153699</v>
      </c>
      <c r="S371">
        <v>7.8815765024184605E-3</v>
      </c>
      <c r="T371">
        <v>-2.47724745099559</v>
      </c>
      <c r="U371">
        <v>2.47724745099559</v>
      </c>
      <c r="V371">
        <v>3.31350239667375</v>
      </c>
      <c r="W371">
        <v>-9.98</v>
      </c>
      <c r="X371">
        <v>11.1</v>
      </c>
      <c r="Y371">
        <v>274387</v>
      </c>
      <c r="Z371">
        <v>22866</v>
      </c>
      <c r="AA371">
        <v>1.5</v>
      </c>
      <c r="AB371">
        <v>12</v>
      </c>
      <c r="AC371">
        <v>9</v>
      </c>
      <c r="AD371">
        <v>3</v>
      </c>
      <c r="AE371">
        <v>75</v>
      </c>
      <c r="AF371">
        <v>12</v>
      </c>
      <c r="AG371">
        <v>7</v>
      </c>
      <c r="AH371">
        <v>1</v>
      </c>
      <c r="AI371">
        <v>4</v>
      </c>
    </row>
    <row r="372" spans="1:35" x14ac:dyDescent="0.2">
      <c r="A372" s="102">
        <v>405</v>
      </c>
      <c r="B372">
        <v>7751</v>
      </c>
      <c r="C372" s="106" t="s">
        <v>1687</v>
      </c>
      <c r="D372" s="106" t="s">
        <v>1252</v>
      </c>
      <c r="E372">
        <v>2780</v>
      </c>
      <c r="F372">
        <v>2776</v>
      </c>
      <c r="G372">
        <v>300</v>
      </c>
      <c r="H372" s="106" t="s">
        <v>1247</v>
      </c>
      <c r="I372">
        <v>8377</v>
      </c>
      <c r="J372" s="106" t="s">
        <v>1369</v>
      </c>
      <c r="K372" s="106" t="s">
        <v>1303</v>
      </c>
      <c r="L372">
        <v>1009</v>
      </c>
      <c r="M372">
        <v>1013</v>
      </c>
      <c r="N372">
        <v>800</v>
      </c>
      <c r="O372" s="106" t="s">
        <v>1250</v>
      </c>
      <c r="P372">
        <v>0.81209738962102895</v>
      </c>
      <c r="Q372">
        <v>0.91049633415785503</v>
      </c>
      <c r="R372" s="15">
        <v>0.22085097175017099</v>
      </c>
      <c r="S372" s="15">
        <v>1.77007172067913E-4</v>
      </c>
      <c r="T372">
        <v>0.54424204787396502</v>
      </c>
      <c r="U372">
        <v>0.54424204787396502</v>
      </c>
      <c r="V372">
        <v>0.97143858042974895</v>
      </c>
      <c r="W372">
        <v>1.1599999999999999</v>
      </c>
      <c r="X372">
        <v>2.69</v>
      </c>
      <c r="Y372">
        <v>274009</v>
      </c>
      <c r="Z372">
        <v>18267</v>
      </c>
      <c r="AA372">
        <v>0.96</v>
      </c>
      <c r="AB372">
        <v>15</v>
      </c>
      <c r="AC372">
        <v>12</v>
      </c>
      <c r="AD372">
        <v>3</v>
      </c>
      <c r="AE372">
        <v>80</v>
      </c>
      <c r="AF372">
        <v>12</v>
      </c>
      <c r="AG372">
        <v>6</v>
      </c>
      <c r="AH372">
        <v>2</v>
      </c>
      <c r="AI372">
        <v>7</v>
      </c>
    </row>
    <row r="373" spans="1:35" x14ac:dyDescent="0.2">
      <c r="A373" s="102">
        <v>1319</v>
      </c>
      <c r="B373">
        <v>3116</v>
      </c>
      <c r="C373" s="106" t="s">
        <v>1436</v>
      </c>
      <c r="D373" s="106" t="s">
        <v>1264</v>
      </c>
      <c r="E373">
        <v>1621</v>
      </c>
      <c r="F373">
        <v>1628</v>
      </c>
      <c r="G373">
        <v>600</v>
      </c>
      <c r="H373" s="106" t="s">
        <v>1247</v>
      </c>
      <c r="I373">
        <v>8410</v>
      </c>
      <c r="J373" s="106" t="s">
        <v>1461</v>
      </c>
      <c r="K373" s="106" t="s">
        <v>1303</v>
      </c>
      <c r="L373">
        <v>317</v>
      </c>
      <c r="M373">
        <v>321</v>
      </c>
      <c r="N373">
        <v>3000</v>
      </c>
      <c r="O373" s="106" t="s">
        <v>1250</v>
      </c>
      <c r="P373">
        <v>0.88585922024012598</v>
      </c>
      <c r="Q373">
        <v>0.84658193099443202</v>
      </c>
      <c r="R373" s="15">
        <v>0.10219717764802599</v>
      </c>
      <c r="S373" s="15">
        <v>6.5211074513263897E-2</v>
      </c>
      <c r="T373">
        <v>2.8966904950220598E-2</v>
      </c>
      <c r="U373">
        <v>2.8966904950220598E-2</v>
      </c>
      <c r="V373">
        <v>0.20885981564535699</v>
      </c>
      <c r="W373">
        <v>0.06</v>
      </c>
      <c r="X373">
        <v>1.41</v>
      </c>
      <c r="Y373">
        <v>273872</v>
      </c>
      <c r="Z373">
        <v>15215</v>
      </c>
      <c r="AA373">
        <v>0.74</v>
      </c>
      <c r="AB373">
        <v>18</v>
      </c>
      <c r="AC373">
        <v>10</v>
      </c>
      <c r="AD373">
        <v>8</v>
      </c>
      <c r="AE373">
        <v>55.56</v>
      </c>
      <c r="AF373">
        <v>12</v>
      </c>
      <c r="AG373">
        <v>8</v>
      </c>
      <c r="AH373">
        <v>2</v>
      </c>
      <c r="AI373">
        <v>8</v>
      </c>
    </row>
    <row r="374" spans="1:35" x14ac:dyDescent="0.2">
      <c r="A374" s="102">
        <v>1540</v>
      </c>
      <c r="B374">
        <v>1951</v>
      </c>
      <c r="C374" s="106" t="s">
        <v>1678</v>
      </c>
      <c r="D374" s="106" t="s">
        <v>1257</v>
      </c>
      <c r="E374">
        <v>2628</v>
      </c>
      <c r="F374">
        <v>2625</v>
      </c>
      <c r="G374">
        <v>400</v>
      </c>
      <c r="H374" s="106" t="s">
        <v>1247</v>
      </c>
      <c r="I374">
        <v>9076</v>
      </c>
      <c r="J374" s="106" t="s">
        <v>917</v>
      </c>
      <c r="K374" s="106" t="s">
        <v>1368</v>
      </c>
      <c r="L374">
        <v>1335</v>
      </c>
      <c r="M374">
        <v>1330</v>
      </c>
      <c r="N374">
        <v>800</v>
      </c>
      <c r="O374" s="106" t="s">
        <v>1250</v>
      </c>
      <c r="P374">
        <v>0.85778595938073399</v>
      </c>
      <c r="Q374">
        <v>0.832253509563192</v>
      </c>
      <c r="R374">
        <v>3.5014916516484702E-2</v>
      </c>
      <c r="S374">
        <v>1.5754454581273801E-2</v>
      </c>
      <c r="T374">
        <v>1.62532806090176</v>
      </c>
      <c r="U374">
        <v>1.62532806090176</v>
      </c>
      <c r="V374">
        <v>1.28570505759575</v>
      </c>
      <c r="W374">
        <v>3.44</v>
      </c>
      <c r="X374">
        <v>1.33</v>
      </c>
      <c r="Y374">
        <v>273370</v>
      </c>
      <c r="Z374">
        <v>13668</v>
      </c>
      <c r="AA374">
        <v>0.61</v>
      </c>
      <c r="AB374">
        <v>20</v>
      </c>
      <c r="AC374">
        <v>14</v>
      </c>
      <c r="AD374">
        <v>6</v>
      </c>
      <c r="AE374">
        <v>70</v>
      </c>
      <c r="AF374">
        <v>12</v>
      </c>
      <c r="AG374">
        <v>8</v>
      </c>
      <c r="AH374">
        <v>3</v>
      </c>
      <c r="AI374">
        <v>9</v>
      </c>
    </row>
    <row r="375" spans="1:35" x14ac:dyDescent="0.2">
      <c r="A375" s="102">
        <v>1539</v>
      </c>
      <c r="B375">
        <v>2201</v>
      </c>
      <c r="C375" s="106" t="s">
        <v>580</v>
      </c>
      <c r="D375" s="106" t="s">
        <v>1274</v>
      </c>
      <c r="E375">
        <v>4620</v>
      </c>
      <c r="F375">
        <v>4630</v>
      </c>
      <c r="G375">
        <v>200</v>
      </c>
      <c r="H375" s="106" t="s">
        <v>1247</v>
      </c>
      <c r="I375">
        <v>8919</v>
      </c>
      <c r="J375" s="106" t="s">
        <v>1672</v>
      </c>
      <c r="K375" s="106" t="s">
        <v>1268</v>
      </c>
      <c r="L375">
        <v>4005</v>
      </c>
      <c r="M375">
        <v>3945</v>
      </c>
      <c r="N375">
        <v>200</v>
      </c>
      <c r="O375" s="106" t="s">
        <v>1250</v>
      </c>
      <c r="P375">
        <v>0.81159645181708495</v>
      </c>
      <c r="Q375">
        <v>0.83226460761575904</v>
      </c>
      <c r="R375" s="15">
        <v>0.20223368932990601</v>
      </c>
      <c r="S375">
        <v>6.3472162729148298E-3</v>
      </c>
      <c r="T375">
        <v>0.757183382846777</v>
      </c>
      <c r="U375">
        <v>0.757183382846777</v>
      </c>
      <c r="V375">
        <v>0.93387084291204203</v>
      </c>
      <c r="W375">
        <v>2.42</v>
      </c>
      <c r="X375">
        <v>14.79</v>
      </c>
      <c r="Y375">
        <v>273285</v>
      </c>
      <c r="Z375">
        <v>39041</v>
      </c>
      <c r="AA375">
        <v>2.46</v>
      </c>
      <c r="AB375">
        <v>7</v>
      </c>
      <c r="AC375">
        <v>6</v>
      </c>
      <c r="AD375">
        <v>1</v>
      </c>
      <c r="AE375">
        <v>85.71</v>
      </c>
      <c r="AF375">
        <v>9</v>
      </c>
      <c r="AG375">
        <v>5</v>
      </c>
      <c r="AH375">
        <v>1</v>
      </c>
      <c r="AI375">
        <v>1</v>
      </c>
    </row>
    <row r="376" spans="1:35" x14ac:dyDescent="0.2">
      <c r="A376" s="102">
        <v>1735</v>
      </c>
      <c r="B376">
        <v>1951</v>
      </c>
      <c r="C376" s="106" t="s">
        <v>1678</v>
      </c>
      <c r="D376" s="106" t="s">
        <v>1257</v>
      </c>
      <c r="E376">
        <v>2628</v>
      </c>
      <c r="F376">
        <v>2625</v>
      </c>
      <c r="G376">
        <v>300</v>
      </c>
      <c r="H376" s="106" t="s">
        <v>1247</v>
      </c>
      <c r="I376">
        <v>4540</v>
      </c>
      <c r="J376" s="106" t="s">
        <v>1679</v>
      </c>
      <c r="K376" s="106" t="s">
        <v>1269</v>
      </c>
      <c r="L376">
        <v>2796</v>
      </c>
      <c r="M376">
        <v>2806</v>
      </c>
      <c r="N376">
        <v>300</v>
      </c>
      <c r="O376" s="106" t="s">
        <v>1250</v>
      </c>
      <c r="P376">
        <v>0.84702884567353798</v>
      </c>
      <c r="Q376">
        <v>0.81647530954540004</v>
      </c>
      <c r="R376">
        <v>0.44045483062838803</v>
      </c>
      <c r="S376">
        <v>2.3832271678371798E-2</v>
      </c>
      <c r="T376">
        <v>2.0094790807006002</v>
      </c>
      <c r="U376">
        <v>2.0094790807006002</v>
      </c>
      <c r="V376">
        <v>2.1380558715435698</v>
      </c>
      <c r="W376">
        <v>4.6399999999999997</v>
      </c>
      <c r="X376">
        <v>6.45</v>
      </c>
      <c r="Y376">
        <v>273106</v>
      </c>
      <c r="Z376">
        <v>19508</v>
      </c>
      <c r="AA376">
        <v>1.03</v>
      </c>
      <c r="AB376">
        <v>14</v>
      </c>
      <c r="AC376">
        <v>7</v>
      </c>
      <c r="AD376">
        <v>7</v>
      </c>
      <c r="AE376">
        <v>50</v>
      </c>
      <c r="AF376">
        <v>11</v>
      </c>
      <c r="AG376">
        <v>6</v>
      </c>
      <c r="AH376">
        <v>3</v>
      </c>
      <c r="AI376">
        <v>5</v>
      </c>
    </row>
    <row r="377" spans="1:35" x14ac:dyDescent="0.2">
      <c r="A377" s="102">
        <v>846</v>
      </c>
      <c r="B377">
        <v>6995</v>
      </c>
      <c r="C377" s="106" t="s">
        <v>48</v>
      </c>
      <c r="D377" s="106" t="s">
        <v>1264</v>
      </c>
      <c r="E377">
        <v>1819</v>
      </c>
      <c r="F377">
        <v>1810</v>
      </c>
      <c r="G377">
        <v>600</v>
      </c>
      <c r="H377" s="106" t="s">
        <v>1247</v>
      </c>
      <c r="I377">
        <v>9107</v>
      </c>
      <c r="J377" s="106" t="s">
        <v>1487</v>
      </c>
      <c r="K377" s="106" t="s">
        <v>1488</v>
      </c>
      <c r="L377">
        <v>1468</v>
      </c>
      <c r="M377">
        <v>1464</v>
      </c>
      <c r="N377">
        <v>700</v>
      </c>
      <c r="O377" s="106" t="s">
        <v>1250</v>
      </c>
      <c r="P377">
        <v>0.95239341138435396</v>
      </c>
      <c r="Q377">
        <v>0.88039103680654796</v>
      </c>
      <c r="R377">
        <v>7.6920724586953301E-2</v>
      </c>
      <c r="S377" s="15">
        <v>9.47616916756297E-2</v>
      </c>
      <c r="T377">
        <v>0.38505544006508202</v>
      </c>
      <c r="U377">
        <v>0.38505544006508202</v>
      </c>
      <c r="V377">
        <v>0.15431375579048601</v>
      </c>
      <c r="W377">
        <v>1.74</v>
      </c>
      <c r="X377">
        <v>5.64</v>
      </c>
      <c r="Y377">
        <v>272798</v>
      </c>
      <c r="Z377">
        <v>11367</v>
      </c>
      <c r="AA377">
        <v>0.55000000000000004</v>
      </c>
      <c r="AB377">
        <v>24</v>
      </c>
      <c r="AC377">
        <v>14</v>
      </c>
      <c r="AD377">
        <v>10</v>
      </c>
      <c r="AE377">
        <v>58.33</v>
      </c>
      <c r="AF377">
        <v>11</v>
      </c>
      <c r="AG377">
        <v>10</v>
      </c>
      <c r="AH377">
        <v>6</v>
      </c>
      <c r="AI377">
        <v>8</v>
      </c>
    </row>
    <row r="378" spans="1:35" x14ac:dyDescent="0.2">
      <c r="A378" s="102">
        <v>1708</v>
      </c>
      <c r="B378">
        <v>7321</v>
      </c>
      <c r="C378" s="106" t="s">
        <v>1451</v>
      </c>
      <c r="D378" s="106" t="s">
        <v>1303</v>
      </c>
      <c r="E378">
        <v>566</v>
      </c>
      <c r="F378">
        <v>571</v>
      </c>
      <c r="G378">
        <v>1800</v>
      </c>
      <c r="H378" s="106" t="s">
        <v>1250</v>
      </c>
      <c r="I378">
        <v>9716</v>
      </c>
      <c r="J378" s="106" t="s">
        <v>1448</v>
      </c>
      <c r="K378" s="106" t="s">
        <v>1261</v>
      </c>
      <c r="L378">
        <v>1156</v>
      </c>
      <c r="M378">
        <v>1166</v>
      </c>
      <c r="N378">
        <v>900</v>
      </c>
      <c r="O378" s="106" t="s">
        <v>1247</v>
      </c>
      <c r="P378">
        <v>0.92770589163097505</v>
      </c>
      <c r="Q378">
        <v>0.81858150072590496</v>
      </c>
      <c r="R378">
        <v>2.5726844448585699E-2</v>
      </c>
      <c r="S378">
        <v>3.7194939606062399E-3</v>
      </c>
      <c r="T378">
        <v>-0.40448687520585802</v>
      </c>
      <c r="U378">
        <v>0.40448687520585802</v>
      </c>
      <c r="V378">
        <v>0.96614058806946201</v>
      </c>
      <c r="W378">
        <v>-1.56</v>
      </c>
      <c r="X378">
        <v>2.06</v>
      </c>
      <c r="Y378">
        <v>271997</v>
      </c>
      <c r="Z378">
        <v>38857</v>
      </c>
      <c r="AA378">
        <v>1.9</v>
      </c>
      <c r="AB378">
        <v>7</v>
      </c>
      <c r="AC378">
        <v>6</v>
      </c>
      <c r="AD378">
        <v>1</v>
      </c>
      <c r="AE378">
        <v>85.71</v>
      </c>
      <c r="AF378">
        <v>8</v>
      </c>
      <c r="AG378">
        <v>5</v>
      </c>
      <c r="AH378">
        <v>1</v>
      </c>
      <c r="AI378">
        <v>1</v>
      </c>
    </row>
    <row r="379" spans="1:35" x14ac:dyDescent="0.2">
      <c r="A379" s="102">
        <v>1781</v>
      </c>
      <c r="B379">
        <v>1963</v>
      </c>
      <c r="C379" s="106" t="s">
        <v>1496</v>
      </c>
      <c r="D379" s="106" t="s">
        <v>1257</v>
      </c>
      <c r="E379">
        <v>1541</v>
      </c>
      <c r="F379">
        <v>1566</v>
      </c>
      <c r="G379">
        <v>700</v>
      </c>
      <c r="H379" s="106" t="s">
        <v>1247</v>
      </c>
      <c r="I379">
        <v>6472</v>
      </c>
      <c r="J379" s="106" t="s">
        <v>60</v>
      </c>
      <c r="K379" s="106" t="s">
        <v>1259</v>
      </c>
      <c r="L379">
        <v>291</v>
      </c>
      <c r="M379">
        <v>291</v>
      </c>
      <c r="N379">
        <v>3800</v>
      </c>
      <c r="O379" s="106" t="s">
        <v>1250</v>
      </c>
      <c r="P379">
        <v>0.83258006873880597</v>
      </c>
      <c r="Q379">
        <v>0.81293951644545503</v>
      </c>
      <c r="R379" s="106">
        <v>0.31124640577985602</v>
      </c>
      <c r="S379">
        <v>5.0161920381916997E-2</v>
      </c>
      <c r="T379">
        <v>1.7552661063201001</v>
      </c>
      <c r="U379">
        <v>1.7552661063201001</v>
      </c>
      <c r="V379">
        <v>1.3448067715771499</v>
      </c>
      <c r="W379">
        <v>7.45</v>
      </c>
      <c r="X379">
        <v>0.88</v>
      </c>
      <c r="Y379">
        <v>270465</v>
      </c>
      <c r="Z379">
        <v>12879</v>
      </c>
      <c r="AA379">
        <v>0.64</v>
      </c>
      <c r="AB379">
        <v>21</v>
      </c>
      <c r="AC379">
        <v>13</v>
      </c>
      <c r="AD379">
        <v>8</v>
      </c>
      <c r="AE379">
        <v>61.9</v>
      </c>
      <c r="AF379">
        <v>12</v>
      </c>
      <c r="AG379">
        <v>9</v>
      </c>
      <c r="AH379">
        <v>6</v>
      </c>
      <c r="AI379">
        <v>6</v>
      </c>
    </row>
    <row r="380" spans="1:35" x14ac:dyDescent="0.2">
      <c r="A380" s="102">
        <v>806</v>
      </c>
      <c r="B380">
        <v>1941</v>
      </c>
      <c r="C380" s="106" t="s">
        <v>1637</v>
      </c>
      <c r="D380" s="106" t="s">
        <v>1257</v>
      </c>
      <c r="E380">
        <v>2429</v>
      </c>
      <c r="F380">
        <v>2430</v>
      </c>
      <c r="G380">
        <v>400</v>
      </c>
      <c r="H380" s="106" t="s">
        <v>1247</v>
      </c>
      <c r="I380">
        <v>4613</v>
      </c>
      <c r="J380" s="106" t="s">
        <v>224</v>
      </c>
      <c r="K380" s="106" t="s">
        <v>1271</v>
      </c>
      <c r="L380">
        <v>2515</v>
      </c>
      <c r="M380">
        <v>2556</v>
      </c>
      <c r="N380">
        <v>400</v>
      </c>
      <c r="O380" s="106" t="s">
        <v>1250</v>
      </c>
      <c r="P380">
        <v>0.55913020922990597</v>
      </c>
      <c r="Q380">
        <v>0.88357126503126304</v>
      </c>
      <c r="R380" s="15">
        <v>0.24971397211993501</v>
      </c>
      <c r="S380">
        <v>1.34252123279134E-2</v>
      </c>
      <c r="T380">
        <v>0.118912965577866</v>
      </c>
      <c r="U380">
        <v>0.118912965577866</v>
      </c>
      <c r="V380">
        <v>0.68435283201964203</v>
      </c>
      <c r="W380">
        <v>0.3</v>
      </c>
      <c r="X380">
        <v>4.93</v>
      </c>
      <c r="Y380">
        <v>270458</v>
      </c>
      <c r="Z380">
        <v>24587</v>
      </c>
      <c r="AA380">
        <v>1.1599999999999999</v>
      </c>
      <c r="AB380">
        <v>11</v>
      </c>
      <c r="AC380">
        <v>6</v>
      </c>
      <c r="AD380">
        <v>5</v>
      </c>
      <c r="AE380">
        <v>54.55</v>
      </c>
      <c r="AF380">
        <v>14</v>
      </c>
      <c r="AG380">
        <v>4</v>
      </c>
      <c r="AH380">
        <v>1</v>
      </c>
      <c r="AI380">
        <v>6</v>
      </c>
    </row>
    <row r="381" spans="1:35" x14ac:dyDescent="0.2">
      <c r="A381" s="102">
        <v>1935</v>
      </c>
      <c r="B381">
        <v>3048</v>
      </c>
      <c r="C381" s="106" t="s">
        <v>1564</v>
      </c>
      <c r="D381" s="106" t="s">
        <v>1272</v>
      </c>
      <c r="E381">
        <v>1078</v>
      </c>
      <c r="F381">
        <v>1072</v>
      </c>
      <c r="G381">
        <v>1000</v>
      </c>
      <c r="H381" s="106" t="s">
        <v>1250</v>
      </c>
      <c r="I381">
        <v>8020</v>
      </c>
      <c r="J381" s="106" t="s">
        <v>1364</v>
      </c>
      <c r="K381" s="106" t="s">
        <v>1254</v>
      </c>
      <c r="L381">
        <v>1293</v>
      </c>
      <c r="M381">
        <v>1311</v>
      </c>
      <c r="N381">
        <v>800</v>
      </c>
      <c r="O381" s="106" t="s">
        <v>1247</v>
      </c>
      <c r="P381">
        <v>0.82929880378361098</v>
      </c>
      <c r="Q381">
        <v>0.80017420879867796</v>
      </c>
      <c r="R381">
        <v>7.6346488309706098E-2</v>
      </c>
      <c r="S381">
        <v>8.5321920796660206E-2</v>
      </c>
      <c r="T381">
        <v>-1.99145318542265</v>
      </c>
      <c r="U381">
        <v>1.99145318542265</v>
      </c>
      <c r="V381">
        <v>0.97902130074094396</v>
      </c>
      <c r="W381">
        <v>-5.09</v>
      </c>
      <c r="X381">
        <v>2.21</v>
      </c>
      <c r="Y381">
        <v>270058</v>
      </c>
      <c r="Z381">
        <v>15003</v>
      </c>
      <c r="AA381">
        <v>0.72</v>
      </c>
      <c r="AB381">
        <v>18</v>
      </c>
      <c r="AC381">
        <v>13</v>
      </c>
      <c r="AD381">
        <v>5</v>
      </c>
      <c r="AE381">
        <v>72.22</v>
      </c>
      <c r="AF381">
        <v>10</v>
      </c>
      <c r="AG381">
        <v>9</v>
      </c>
      <c r="AH381">
        <v>5</v>
      </c>
      <c r="AI381">
        <v>4</v>
      </c>
    </row>
    <row r="382" spans="1:35" x14ac:dyDescent="0.2">
      <c r="A382" s="102">
        <v>1015</v>
      </c>
      <c r="B382">
        <v>7202</v>
      </c>
      <c r="C382" s="106" t="s">
        <v>783</v>
      </c>
      <c r="D382" s="106" t="s">
        <v>1264</v>
      </c>
      <c r="E382">
        <v>1141.5</v>
      </c>
      <c r="F382">
        <v>1139.5</v>
      </c>
      <c r="G382">
        <v>900</v>
      </c>
      <c r="H382" s="106" t="s">
        <v>1247</v>
      </c>
      <c r="I382">
        <v>9474</v>
      </c>
      <c r="J382" s="106" t="s">
        <v>1460</v>
      </c>
      <c r="K382" s="106" t="s">
        <v>1249</v>
      </c>
      <c r="L382">
        <v>1466</v>
      </c>
      <c r="M382">
        <v>1474</v>
      </c>
      <c r="N382">
        <v>700</v>
      </c>
      <c r="O382" s="106" t="s">
        <v>1250</v>
      </c>
      <c r="P382">
        <v>0.93723702126865804</v>
      </c>
      <c r="Q382">
        <v>0.86774686716998095</v>
      </c>
      <c r="R382" s="15">
        <v>6.6237679795813506E-2</v>
      </c>
      <c r="S382">
        <v>8.9501438443113396E-2</v>
      </c>
      <c r="T382">
        <v>2.2929879639723199</v>
      </c>
      <c r="U382">
        <v>2.2929879639723199</v>
      </c>
      <c r="V382">
        <v>2.5687231600408098</v>
      </c>
      <c r="W382">
        <v>9.5</v>
      </c>
      <c r="X382">
        <v>0.61</v>
      </c>
      <c r="Y382">
        <v>269688</v>
      </c>
      <c r="Z382">
        <v>13484</v>
      </c>
      <c r="AA382">
        <v>0.66</v>
      </c>
      <c r="AB382">
        <v>20</v>
      </c>
      <c r="AC382">
        <v>13</v>
      </c>
      <c r="AD382">
        <v>7</v>
      </c>
      <c r="AE382">
        <v>65</v>
      </c>
      <c r="AF382">
        <v>11</v>
      </c>
      <c r="AG382">
        <v>10</v>
      </c>
      <c r="AH382">
        <v>5</v>
      </c>
      <c r="AI382">
        <v>5</v>
      </c>
    </row>
    <row r="383" spans="1:35" x14ac:dyDescent="0.2">
      <c r="A383" s="102">
        <v>827</v>
      </c>
      <c r="B383">
        <v>2607</v>
      </c>
      <c r="C383" s="106" t="s">
        <v>1275</v>
      </c>
      <c r="D383" s="106" t="s">
        <v>1274</v>
      </c>
      <c r="E383">
        <v>2750</v>
      </c>
      <c r="F383">
        <v>2752</v>
      </c>
      <c r="G383">
        <v>300</v>
      </c>
      <c r="H383" s="106" t="s">
        <v>1247</v>
      </c>
      <c r="I383">
        <v>7211</v>
      </c>
      <c r="J383" s="106" t="s">
        <v>26</v>
      </c>
      <c r="K383" s="106" t="s">
        <v>1264</v>
      </c>
      <c r="L383">
        <v>406</v>
      </c>
      <c r="M383">
        <v>404</v>
      </c>
      <c r="N383">
        <v>2000</v>
      </c>
      <c r="O383" s="106" t="s">
        <v>1250</v>
      </c>
      <c r="P383">
        <v>0.90787871059224201</v>
      </c>
      <c r="Q383">
        <v>0.88185880945831396</v>
      </c>
      <c r="R383" s="15">
        <v>9.6947919125871404E-2</v>
      </c>
      <c r="S383" s="15">
        <v>1.8422671286970099E-2</v>
      </c>
      <c r="T383">
        <v>1.1075632878461401</v>
      </c>
      <c r="U383">
        <v>1.1075632878461401</v>
      </c>
      <c r="V383">
        <v>1.0216799594810999</v>
      </c>
      <c r="W383">
        <v>4.0199999999999996</v>
      </c>
      <c r="X383">
        <v>2.13</v>
      </c>
      <c r="Y383">
        <v>269451</v>
      </c>
      <c r="Z383">
        <v>15850</v>
      </c>
      <c r="AA383">
        <v>0.83</v>
      </c>
      <c r="AB383">
        <v>17</v>
      </c>
      <c r="AC383">
        <v>10</v>
      </c>
      <c r="AD383">
        <v>7</v>
      </c>
      <c r="AE383">
        <v>58.82</v>
      </c>
      <c r="AF383">
        <v>11</v>
      </c>
      <c r="AG383">
        <v>8</v>
      </c>
      <c r="AH383">
        <v>4</v>
      </c>
      <c r="AI383">
        <v>5</v>
      </c>
    </row>
    <row r="384" spans="1:35" x14ac:dyDescent="0.2">
      <c r="A384" s="102">
        <v>224</v>
      </c>
      <c r="B384">
        <v>6744</v>
      </c>
      <c r="C384" s="106" t="s">
        <v>1693</v>
      </c>
      <c r="D384" s="106" t="s">
        <v>1252</v>
      </c>
      <c r="E384">
        <v>2310</v>
      </c>
      <c r="F384">
        <v>2317</v>
      </c>
      <c r="G384">
        <v>500</v>
      </c>
      <c r="H384" s="106" t="s">
        <v>1250</v>
      </c>
      <c r="I384">
        <v>9746</v>
      </c>
      <c r="J384" s="106" t="s">
        <v>1452</v>
      </c>
      <c r="K384" s="106" t="s">
        <v>1249</v>
      </c>
      <c r="L384">
        <v>5250</v>
      </c>
      <c r="M384">
        <v>5300</v>
      </c>
      <c r="N384">
        <v>200</v>
      </c>
      <c r="O384" s="106" t="s">
        <v>1247</v>
      </c>
      <c r="P384">
        <v>0.61897972021077496</v>
      </c>
      <c r="Q384">
        <v>0.92750194223799098</v>
      </c>
      <c r="R384">
        <v>0.148004844924219</v>
      </c>
      <c r="S384" s="15">
        <v>2.7157392605379801E-2</v>
      </c>
      <c r="T384">
        <v>-1.8986219073788599</v>
      </c>
      <c r="U384">
        <v>1.8986219073788599</v>
      </c>
      <c r="V384">
        <v>1.72088905393679</v>
      </c>
      <c r="W384">
        <v>-5.83</v>
      </c>
      <c r="X384">
        <v>9.2899999999999991</v>
      </c>
      <c r="Y384">
        <v>268884</v>
      </c>
      <c r="Z384">
        <v>15817</v>
      </c>
      <c r="AA384">
        <v>0.91</v>
      </c>
      <c r="AB384">
        <v>17</v>
      </c>
      <c r="AC384">
        <v>12</v>
      </c>
      <c r="AD384">
        <v>5</v>
      </c>
      <c r="AE384">
        <v>70.59</v>
      </c>
      <c r="AF384">
        <v>10</v>
      </c>
      <c r="AG384">
        <v>8</v>
      </c>
      <c r="AH384">
        <v>4</v>
      </c>
      <c r="AI384">
        <v>5</v>
      </c>
    </row>
    <row r="385" spans="1:35" x14ac:dyDescent="0.2">
      <c r="A385" s="102">
        <v>1607</v>
      </c>
      <c r="B385">
        <v>3076</v>
      </c>
      <c r="C385" s="106" t="s">
        <v>1565</v>
      </c>
      <c r="D385" s="106" t="s">
        <v>1254</v>
      </c>
      <c r="E385">
        <v>1735</v>
      </c>
      <c r="F385">
        <v>1717</v>
      </c>
      <c r="G385">
        <v>600</v>
      </c>
      <c r="H385" s="106" t="s">
        <v>1250</v>
      </c>
      <c r="I385">
        <v>8410</v>
      </c>
      <c r="J385" s="106" t="s">
        <v>1461</v>
      </c>
      <c r="K385" s="106" t="s">
        <v>1303</v>
      </c>
      <c r="L385">
        <v>317</v>
      </c>
      <c r="M385">
        <v>321</v>
      </c>
      <c r="N385">
        <v>3200</v>
      </c>
      <c r="O385" s="106" t="s">
        <v>1247</v>
      </c>
      <c r="P385">
        <v>0.72660544400718097</v>
      </c>
      <c r="Q385">
        <v>0.82724410230720602</v>
      </c>
      <c r="R385">
        <v>0.45826852543929802</v>
      </c>
      <c r="S385">
        <v>1.13597749941173E-2</v>
      </c>
      <c r="T385">
        <v>-1.85443861648749</v>
      </c>
      <c r="U385">
        <v>1.85443861648749</v>
      </c>
      <c r="V385">
        <v>1.57937803883484</v>
      </c>
      <c r="W385">
        <v>-8.24</v>
      </c>
      <c r="X385">
        <v>0.28999999999999998</v>
      </c>
      <c r="Y385">
        <v>268602</v>
      </c>
      <c r="Z385">
        <v>13430</v>
      </c>
      <c r="AA385">
        <v>0.72</v>
      </c>
      <c r="AB385">
        <v>20</v>
      </c>
      <c r="AC385">
        <v>11</v>
      </c>
      <c r="AD385">
        <v>9</v>
      </c>
      <c r="AE385">
        <v>55</v>
      </c>
      <c r="AF385">
        <v>12</v>
      </c>
      <c r="AG385">
        <v>9</v>
      </c>
      <c r="AH385">
        <v>5</v>
      </c>
      <c r="AI385">
        <v>6</v>
      </c>
    </row>
    <row r="386" spans="1:35" x14ac:dyDescent="0.2">
      <c r="A386" s="102">
        <v>1807</v>
      </c>
      <c r="B386">
        <v>3076</v>
      </c>
      <c r="C386" s="106" t="s">
        <v>1565</v>
      </c>
      <c r="D386" s="106" t="s">
        <v>1254</v>
      </c>
      <c r="E386">
        <v>1735</v>
      </c>
      <c r="F386">
        <v>1717</v>
      </c>
      <c r="G386">
        <v>600</v>
      </c>
      <c r="H386" s="106" t="s">
        <v>1250</v>
      </c>
      <c r="I386">
        <v>3116</v>
      </c>
      <c r="J386" s="106" t="s">
        <v>1436</v>
      </c>
      <c r="K386" s="106" t="s">
        <v>1264</v>
      </c>
      <c r="L386">
        <v>1621</v>
      </c>
      <c r="M386">
        <v>1628</v>
      </c>
      <c r="N386">
        <v>600</v>
      </c>
      <c r="O386" s="106" t="s">
        <v>1247</v>
      </c>
      <c r="P386">
        <v>0.72513657523554498</v>
      </c>
      <c r="Q386">
        <v>0.810817120698754</v>
      </c>
      <c r="R386">
        <v>0.37069977074214</v>
      </c>
      <c r="S386">
        <v>7.2574146365238804E-2</v>
      </c>
      <c r="T386">
        <v>-2.2394967549205398</v>
      </c>
      <c r="U386">
        <v>2.2394967549205398</v>
      </c>
      <c r="V386">
        <v>1.9900921842513399</v>
      </c>
      <c r="W386">
        <v>-8.31</v>
      </c>
      <c r="X386">
        <v>5.18</v>
      </c>
      <c r="Y386">
        <v>268422</v>
      </c>
      <c r="Z386">
        <v>22368</v>
      </c>
      <c r="AA386">
        <v>1.1499999999999999</v>
      </c>
      <c r="AB386">
        <v>12</v>
      </c>
      <c r="AC386">
        <v>8</v>
      </c>
      <c r="AD386">
        <v>4</v>
      </c>
      <c r="AE386">
        <v>66.67</v>
      </c>
      <c r="AF386">
        <v>11</v>
      </c>
      <c r="AG386">
        <v>6</v>
      </c>
      <c r="AH386">
        <v>2</v>
      </c>
      <c r="AI386">
        <v>4</v>
      </c>
    </row>
    <row r="387" spans="1:35" x14ac:dyDescent="0.2">
      <c r="A387" s="102">
        <v>420</v>
      </c>
      <c r="B387">
        <v>2331</v>
      </c>
      <c r="C387" s="106" t="s">
        <v>1396</v>
      </c>
      <c r="D387" s="106" t="s">
        <v>1261</v>
      </c>
      <c r="E387">
        <v>5490</v>
      </c>
      <c r="F387">
        <v>5530</v>
      </c>
      <c r="G387">
        <v>100</v>
      </c>
      <c r="H387" s="106" t="s">
        <v>1250</v>
      </c>
      <c r="I387">
        <v>6857</v>
      </c>
      <c r="J387" s="106" t="s">
        <v>1439</v>
      </c>
      <c r="K387" s="106" t="s">
        <v>1252</v>
      </c>
      <c r="L387">
        <v>5600</v>
      </c>
      <c r="M387">
        <v>5560</v>
      </c>
      <c r="N387">
        <v>100</v>
      </c>
      <c r="O387" s="106" t="s">
        <v>1247</v>
      </c>
      <c r="P387">
        <v>0.64151084747461096</v>
      </c>
      <c r="Q387">
        <v>0.90969986527440005</v>
      </c>
      <c r="R387">
        <v>7.0520375712002994E-2</v>
      </c>
      <c r="S387">
        <v>2.7472970217691E-2</v>
      </c>
      <c r="T387">
        <v>-0.38788643392987598</v>
      </c>
      <c r="U387">
        <v>0.38788643392987598</v>
      </c>
      <c r="V387">
        <v>0.555732280955758</v>
      </c>
      <c r="W387">
        <v>-2.25</v>
      </c>
      <c r="X387">
        <v>0.54</v>
      </c>
      <c r="Y387">
        <v>268187</v>
      </c>
      <c r="Z387">
        <v>22349</v>
      </c>
      <c r="AA387">
        <v>1.41</v>
      </c>
      <c r="AB387">
        <v>12</v>
      </c>
      <c r="AC387">
        <v>9</v>
      </c>
      <c r="AD387">
        <v>3</v>
      </c>
      <c r="AE387">
        <v>75</v>
      </c>
      <c r="AF387">
        <v>9</v>
      </c>
      <c r="AG387">
        <v>7</v>
      </c>
      <c r="AH387">
        <v>3</v>
      </c>
      <c r="AI387">
        <v>2</v>
      </c>
    </row>
    <row r="388" spans="1:35" x14ac:dyDescent="0.2">
      <c r="A388" s="102">
        <v>238</v>
      </c>
      <c r="B388">
        <v>4208</v>
      </c>
      <c r="C388" s="106" t="s">
        <v>1440</v>
      </c>
      <c r="D388" s="106" t="s">
        <v>1271</v>
      </c>
      <c r="E388">
        <v>2170</v>
      </c>
      <c r="F388">
        <v>2169</v>
      </c>
      <c r="G388">
        <v>400</v>
      </c>
      <c r="H388" s="106" t="s">
        <v>1247</v>
      </c>
      <c r="I388">
        <v>6301</v>
      </c>
      <c r="J388" s="106" t="s">
        <v>53</v>
      </c>
      <c r="K388" s="106" t="s">
        <v>1259</v>
      </c>
      <c r="L388">
        <v>2284.5</v>
      </c>
      <c r="M388">
        <v>2283</v>
      </c>
      <c r="N388">
        <v>400</v>
      </c>
      <c r="O388" s="106" t="s">
        <v>1250</v>
      </c>
      <c r="P388">
        <v>0.92225211602359203</v>
      </c>
      <c r="Q388">
        <v>0.92550131106158795</v>
      </c>
      <c r="R388" s="15">
        <v>0.147062757473122</v>
      </c>
      <c r="S388">
        <v>4.7940139300289E-3</v>
      </c>
      <c r="T388">
        <v>2.2791153812522098</v>
      </c>
      <c r="U388">
        <v>2.2791153812522098</v>
      </c>
      <c r="V388">
        <v>1.95204262656905</v>
      </c>
      <c r="W388">
        <v>4.67</v>
      </c>
      <c r="X388">
        <v>4.99</v>
      </c>
      <c r="Y388">
        <v>267339</v>
      </c>
      <c r="Z388">
        <v>22278</v>
      </c>
      <c r="AA388">
        <v>1.1200000000000001</v>
      </c>
      <c r="AB388">
        <v>12</v>
      </c>
      <c r="AC388">
        <v>8</v>
      </c>
      <c r="AD388">
        <v>4</v>
      </c>
      <c r="AE388">
        <v>66.67</v>
      </c>
      <c r="AF388">
        <v>12</v>
      </c>
      <c r="AG388">
        <v>6</v>
      </c>
      <c r="AH388">
        <v>1</v>
      </c>
      <c r="AI388">
        <v>5</v>
      </c>
    </row>
    <row r="389" spans="1:35" x14ac:dyDescent="0.2">
      <c r="A389" s="102">
        <v>979</v>
      </c>
      <c r="B389">
        <v>2602</v>
      </c>
      <c r="C389" s="106" t="s">
        <v>550</v>
      </c>
      <c r="D389" s="106" t="s">
        <v>1274</v>
      </c>
      <c r="E389">
        <v>3725</v>
      </c>
      <c r="F389">
        <v>3715</v>
      </c>
      <c r="G389">
        <v>200</v>
      </c>
      <c r="H389" s="106" t="s">
        <v>1250</v>
      </c>
      <c r="I389">
        <v>6592</v>
      </c>
      <c r="J389" s="106" t="s">
        <v>1474</v>
      </c>
      <c r="K389" s="106" t="s">
        <v>1252</v>
      </c>
      <c r="L389">
        <v>4185</v>
      </c>
      <c r="M389">
        <v>4120</v>
      </c>
      <c r="N389">
        <v>200</v>
      </c>
      <c r="O389" s="106" t="s">
        <v>1247</v>
      </c>
      <c r="P389">
        <v>0.789654797179417</v>
      </c>
      <c r="Q389">
        <v>0.87049322834634901</v>
      </c>
      <c r="R389">
        <v>0.210823554448792</v>
      </c>
      <c r="S389">
        <v>9.5478413672373197E-2</v>
      </c>
      <c r="T389">
        <v>-9.3927424777961302E-2</v>
      </c>
      <c r="U389">
        <v>9.3927424777961302E-2</v>
      </c>
      <c r="V389">
        <v>0.579756915896809</v>
      </c>
      <c r="W389">
        <v>-0.21</v>
      </c>
      <c r="X389">
        <v>9.83</v>
      </c>
      <c r="Y389">
        <v>266896</v>
      </c>
      <c r="Z389">
        <v>22241</v>
      </c>
      <c r="AA389">
        <v>1.1299999999999999</v>
      </c>
      <c r="AB389">
        <v>12</v>
      </c>
      <c r="AC389">
        <v>9</v>
      </c>
      <c r="AD389">
        <v>3</v>
      </c>
      <c r="AE389">
        <v>75</v>
      </c>
      <c r="AF389">
        <v>11</v>
      </c>
      <c r="AG389">
        <v>6</v>
      </c>
      <c r="AH389">
        <v>2</v>
      </c>
      <c r="AI389">
        <v>4</v>
      </c>
    </row>
    <row r="390" spans="1:35" x14ac:dyDescent="0.2">
      <c r="A390" s="102">
        <v>903</v>
      </c>
      <c r="B390">
        <v>1333</v>
      </c>
      <c r="C390" s="106" t="s">
        <v>1365</v>
      </c>
      <c r="D390" s="106" t="s">
        <v>1366</v>
      </c>
      <c r="E390">
        <v>2558</v>
      </c>
      <c r="F390">
        <v>2544</v>
      </c>
      <c r="G390">
        <v>400</v>
      </c>
      <c r="H390" s="106" t="s">
        <v>1247</v>
      </c>
      <c r="I390">
        <v>4004</v>
      </c>
      <c r="J390" s="106" t="s">
        <v>1441</v>
      </c>
      <c r="K390" s="106" t="s">
        <v>1271</v>
      </c>
      <c r="L390">
        <v>2670</v>
      </c>
      <c r="M390">
        <v>2654</v>
      </c>
      <c r="N390">
        <v>400</v>
      </c>
      <c r="O390" s="106" t="s">
        <v>1250</v>
      </c>
      <c r="P390">
        <v>0.84045131288116204</v>
      </c>
      <c r="Q390">
        <v>0.87581817790545202</v>
      </c>
      <c r="R390" s="106">
        <v>0.46571545356359501</v>
      </c>
      <c r="S390">
        <v>3.0214290184208702E-2</v>
      </c>
      <c r="T390">
        <v>7.7052118052975599E-2</v>
      </c>
      <c r="U390">
        <v>7.7052118052975599E-2</v>
      </c>
      <c r="V390">
        <v>0.350752332542211</v>
      </c>
      <c r="W390">
        <v>0.23</v>
      </c>
      <c r="X390">
        <v>4.1399999999999997</v>
      </c>
      <c r="Y390">
        <v>266861</v>
      </c>
      <c r="Z390">
        <v>19062</v>
      </c>
      <c r="AA390">
        <v>0.84</v>
      </c>
      <c r="AB390">
        <v>14</v>
      </c>
      <c r="AC390">
        <v>10</v>
      </c>
      <c r="AD390">
        <v>4</v>
      </c>
      <c r="AE390">
        <v>71.430000000000007</v>
      </c>
      <c r="AF390">
        <v>10</v>
      </c>
      <c r="AG390">
        <v>8</v>
      </c>
      <c r="AH390">
        <v>4</v>
      </c>
      <c r="AI390">
        <v>2</v>
      </c>
    </row>
    <row r="391" spans="1:35" x14ac:dyDescent="0.2">
      <c r="A391" s="102">
        <v>1930</v>
      </c>
      <c r="B391">
        <v>1951</v>
      </c>
      <c r="C391" s="106" t="s">
        <v>1678</v>
      </c>
      <c r="D391" s="106" t="s">
        <v>1257</v>
      </c>
      <c r="E391">
        <v>2628</v>
      </c>
      <c r="F391">
        <v>2625</v>
      </c>
      <c r="G391">
        <v>400</v>
      </c>
      <c r="H391" s="106" t="s">
        <v>1247</v>
      </c>
      <c r="I391">
        <v>6473</v>
      </c>
      <c r="J391" s="106" t="s">
        <v>1102</v>
      </c>
      <c r="K391" s="106" t="s">
        <v>1259</v>
      </c>
      <c r="L391">
        <v>1162</v>
      </c>
      <c r="M391">
        <v>1156</v>
      </c>
      <c r="N391">
        <v>900</v>
      </c>
      <c r="O391" s="106" t="s">
        <v>1250</v>
      </c>
      <c r="P391">
        <v>0.84473793729890601</v>
      </c>
      <c r="Q391">
        <v>0.800649615856726</v>
      </c>
      <c r="R391">
        <v>0.100527687292948</v>
      </c>
      <c r="S391">
        <v>9.0562025653750697E-2</v>
      </c>
      <c r="T391">
        <v>1.0728030197909899</v>
      </c>
      <c r="U391">
        <v>1.0728030197909899</v>
      </c>
      <c r="V391">
        <v>1.08084818502135</v>
      </c>
      <c r="W391">
        <v>5.66</v>
      </c>
      <c r="X391">
        <v>0.91</v>
      </c>
      <c r="Y391">
        <v>266513</v>
      </c>
      <c r="Z391">
        <v>12114</v>
      </c>
      <c r="AA391">
        <v>0.74</v>
      </c>
      <c r="AB391">
        <v>22</v>
      </c>
      <c r="AC391">
        <v>14</v>
      </c>
      <c r="AD391">
        <v>8</v>
      </c>
      <c r="AE391">
        <v>63.64</v>
      </c>
      <c r="AF391">
        <v>11</v>
      </c>
      <c r="AG391">
        <v>11</v>
      </c>
      <c r="AH391">
        <v>6</v>
      </c>
      <c r="AI391">
        <v>5</v>
      </c>
    </row>
    <row r="392" spans="1:35" x14ac:dyDescent="0.2">
      <c r="A392" s="102">
        <v>609</v>
      </c>
      <c r="B392">
        <v>7735</v>
      </c>
      <c r="C392" s="106" t="s">
        <v>1680</v>
      </c>
      <c r="D392" s="106" t="s">
        <v>1252</v>
      </c>
      <c r="E392">
        <v>6160</v>
      </c>
      <c r="F392">
        <v>6040</v>
      </c>
      <c r="G392">
        <v>100</v>
      </c>
      <c r="H392" s="106" t="s">
        <v>1250</v>
      </c>
      <c r="I392">
        <v>9684</v>
      </c>
      <c r="J392" s="106" t="s">
        <v>1431</v>
      </c>
      <c r="K392" s="106" t="s">
        <v>1249</v>
      </c>
      <c r="L392">
        <v>4980</v>
      </c>
      <c r="M392">
        <v>4945</v>
      </c>
      <c r="N392">
        <v>100</v>
      </c>
      <c r="O392" s="106" t="s">
        <v>1247</v>
      </c>
      <c r="P392">
        <v>0.71330051063232403</v>
      </c>
      <c r="Q392">
        <v>0.89785734772885195</v>
      </c>
      <c r="R392">
        <v>6.3319413170447605E-2</v>
      </c>
      <c r="S392" s="106">
        <v>6.7076664789899806E-2</v>
      </c>
      <c r="T392">
        <v>-1.51699272246824</v>
      </c>
      <c r="U392">
        <v>1.51699272246824</v>
      </c>
      <c r="V392">
        <v>1.2494059355955101</v>
      </c>
      <c r="W392">
        <v>-12.36</v>
      </c>
      <c r="X392">
        <v>18.13</v>
      </c>
      <c r="Y392">
        <v>266427</v>
      </c>
      <c r="Z392">
        <v>33303</v>
      </c>
      <c r="AA392">
        <v>1.66</v>
      </c>
      <c r="AB392">
        <v>8</v>
      </c>
      <c r="AC392">
        <v>7</v>
      </c>
      <c r="AD392">
        <v>1</v>
      </c>
      <c r="AE392">
        <v>87.5</v>
      </c>
      <c r="AF392">
        <v>7</v>
      </c>
      <c r="AG392">
        <v>5</v>
      </c>
      <c r="AH392">
        <v>1</v>
      </c>
      <c r="AI392">
        <v>2</v>
      </c>
    </row>
    <row r="393" spans="1:35" x14ac:dyDescent="0.2">
      <c r="A393" s="102">
        <v>1865</v>
      </c>
      <c r="B393">
        <v>4045</v>
      </c>
      <c r="C393" s="106" t="s">
        <v>1567</v>
      </c>
      <c r="D393" s="106" t="s">
        <v>1271</v>
      </c>
      <c r="E393">
        <v>1228</v>
      </c>
      <c r="F393">
        <v>1221</v>
      </c>
      <c r="G393">
        <v>900</v>
      </c>
      <c r="H393" s="106" t="s">
        <v>1247</v>
      </c>
      <c r="I393">
        <v>8385</v>
      </c>
      <c r="J393" s="106" t="s">
        <v>886</v>
      </c>
      <c r="K393" s="106" t="s">
        <v>1303</v>
      </c>
      <c r="L393">
        <v>532</v>
      </c>
      <c r="M393">
        <v>537</v>
      </c>
      <c r="N393">
        <v>2000</v>
      </c>
      <c r="O393" s="106" t="s">
        <v>1250</v>
      </c>
      <c r="P393">
        <v>0.587327820173981</v>
      </c>
      <c r="Q393">
        <v>0.80660177965771995</v>
      </c>
      <c r="R393">
        <v>0.46487519424387003</v>
      </c>
      <c r="S393">
        <v>8.4753035317625999E-2</v>
      </c>
      <c r="T393">
        <v>1.98516705330456</v>
      </c>
      <c r="U393">
        <v>1.98516705330456</v>
      </c>
      <c r="V393">
        <v>2.3018109021413098</v>
      </c>
      <c r="W393">
        <v>6.07</v>
      </c>
      <c r="X393">
        <v>2.27</v>
      </c>
      <c r="Y393">
        <v>265379</v>
      </c>
      <c r="Z393">
        <v>15611</v>
      </c>
      <c r="AA393">
        <v>0.74</v>
      </c>
      <c r="AB393">
        <v>17</v>
      </c>
      <c r="AC393">
        <v>11</v>
      </c>
      <c r="AD393">
        <v>6</v>
      </c>
      <c r="AE393">
        <v>64.709999999999994</v>
      </c>
      <c r="AF393">
        <v>14</v>
      </c>
      <c r="AG393">
        <v>7</v>
      </c>
      <c r="AH393">
        <v>3</v>
      </c>
      <c r="AI393">
        <v>7</v>
      </c>
    </row>
    <row r="394" spans="1:35" x14ac:dyDescent="0.2">
      <c r="A394" s="102">
        <v>1177</v>
      </c>
      <c r="B394">
        <v>3774</v>
      </c>
      <c r="C394" s="106" t="s">
        <v>657</v>
      </c>
      <c r="D394" s="106" t="s">
        <v>1249</v>
      </c>
      <c r="E394">
        <v>3300</v>
      </c>
      <c r="F394">
        <v>3370</v>
      </c>
      <c r="G394">
        <v>300</v>
      </c>
      <c r="H394" s="106" t="s">
        <v>1247</v>
      </c>
      <c r="I394">
        <v>4186</v>
      </c>
      <c r="J394" s="106" t="s">
        <v>666</v>
      </c>
      <c r="K394" s="106" t="s">
        <v>1271</v>
      </c>
      <c r="L394">
        <v>4420</v>
      </c>
      <c r="M394">
        <v>4480</v>
      </c>
      <c r="N394">
        <v>200</v>
      </c>
      <c r="O394" s="106" t="s">
        <v>1250</v>
      </c>
      <c r="P394">
        <v>0.77742565741813097</v>
      </c>
      <c r="Q394">
        <v>0.85605113287516699</v>
      </c>
      <c r="R394" s="15">
        <v>0.193479683953589</v>
      </c>
      <c r="S394" s="15">
        <v>4.5546609396902298E-2</v>
      </c>
      <c r="T394">
        <v>2.3563379849817601</v>
      </c>
      <c r="U394">
        <v>2.3563379849817601</v>
      </c>
      <c r="V394">
        <v>2.5502428279538099</v>
      </c>
      <c r="W394">
        <v>12.7</v>
      </c>
      <c r="X394">
        <v>12.83</v>
      </c>
      <c r="Y394">
        <v>265148</v>
      </c>
      <c r="Z394">
        <v>18939</v>
      </c>
      <c r="AA394">
        <v>1.04</v>
      </c>
      <c r="AB394">
        <v>14</v>
      </c>
      <c r="AC394">
        <v>10</v>
      </c>
      <c r="AD394">
        <v>4</v>
      </c>
      <c r="AE394">
        <v>71.430000000000007</v>
      </c>
      <c r="AF394">
        <v>9</v>
      </c>
      <c r="AG394">
        <v>8</v>
      </c>
      <c r="AH394">
        <v>4</v>
      </c>
      <c r="AI394">
        <v>2</v>
      </c>
    </row>
    <row r="395" spans="1:35" x14ac:dyDescent="0.2">
      <c r="A395" s="102">
        <v>240</v>
      </c>
      <c r="B395">
        <v>4208</v>
      </c>
      <c r="C395" s="106" t="s">
        <v>1440</v>
      </c>
      <c r="D395" s="106" t="s">
        <v>1271</v>
      </c>
      <c r="E395">
        <v>2170</v>
      </c>
      <c r="F395">
        <v>2169</v>
      </c>
      <c r="G395">
        <v>500</v>
      </c>
      <c r="H395" s="106" t="s">
        <v>1247</v>
      </c>
      <c r="I395">
        <v>7762</v>
      </c>
      <c r="J395" s="106" t="s">
        <v>1454</v>
      </c>
      <c r="K395" s="106" t="s">
        <v>1256</v>
      </c>
      <c r="L395">
        <v>484</v>
      </c>
      <c r="M395">
        <v>480</v>
      </c>
      <c r="N395">
        <v>2300</v>
      </c>
      <c r="O395" s="106" t="s">
        <v>1250</v>
      </c>
      <c r="P395">
        <v>0.92670367444379997</v>
      </c>
      <c r="Q395">
        <v>0.92544959653344105</v>
      </c>
      <c r="R395">
        <v>6.5276209906013904E-2</v>
      </c>
      <c r="S395">
        <v>2.0146579463991101E-4</v>
      </c>
      <c r="T395">
        <v>2.8714574216400601</v>
      </c>
      <c r="U395">
        <v>2.8714574216400601</v>
      </c>
      <c r="V395">
        <v>2.6381168401616302</v>
      </c>
      <c r="W395">
        <v>10.68</v>
      </c>
      <c r="X395">
        <v>1.8</v>
      </c>
      <c r="Y395">
        <v>264335</v>
      </c>
      <c r="Z395">
        <v>17622</v>
      </c>
      <c r="AA395">
        <v>0.89</v>
      </c>
      <c r="AB395">
        <v>15</v>
      </c>
      <c r="AC395">
        <v>10</v>
      </c>
      <c r="AD395">
        <v>5</v>
      </c>
      <c r="AE395">
        <v>66.67</v>
      </c>
      <c r="AF395">
        <v>13</v>
      </c>
      <c r="AG395">
        <v>5</v>
      </c>
      <c r="AH395">
        <v>2</v>
      </c>
      <c r="AI395">
        <v>8</v>
      </c>
    </row>
    <row r="396" spans="1:35" x14ac:dyDescent="0.2">
      <c r="A396" s="102">
        <v>466</v>
      </c>
      <c r="B396">
        <v>4324</v>
      </c>
      <c r="C396" s="106" t="s">
        <v>1481</v>
      </c>
      <c r="D396" s="106" t="s">
        <v>1261</v>
      </c>
      <c r="E396">
        <v>3385</v>
      </c>
      <c r="F396">
        <v>3325</v>
      </c>
      <c r="G396">
        <v>300</v>
      </c>
      <c r="H396" s="106" t="s">
        <v>1250</v>
      </c>
      <c r="I396">
        <v>5301</v>
      </c>
      <c r="J396" s="106" t="s">
        <v>701</v>
      </c>
      <c r="K396" s="106" t="s">
        <v>1246</v>
      </c>
      <c r="L396">
        <v>1020</v>
      </c>
      <c r="M396">
        <v>1016</v>
      </c>
      <c r="N396">
        <v>1000</v>
      </c>
      <c r="O396" s="106" t="s">
        <v>1247</v>
      </c>
      <c r="P396">
        <v>0.69506259368706902</v>
      </c>
      <c r="Q396">
        <v>0.90664612927623101</v>
      </c>
      <c r="R396">
        <v>0.39304555910684302</v>
      </c>
      <c r="S396" s="15">
        <v>2.16453014620206E-3</v>
      </c>
      <c r="T396">
        <v>-2.3466202024473</v>
      </c>
      <c r="U396">
        <v>2.3466202024473</v>
      </c>
      <c r="V396">
        <v>2.08264172307865</v>
      </c>
      <c r="W396">
        <v>-10.46</v>
      </c>
      <c r="X396">
        <v>1.85</v>
      </c>
      <c r="Y396">
        <v>263546</v>
      </c>
      <c r="Z396">
        <v>16472</v>
      </c>
      <c r="AA396">
        <v>0.6</v>
      </c>
      <c r="AB396">
        <v>16</v>
      </c>
      <c r="AC396">
        <v>10</v>
      </c>
      <c r="AD396">
        <v>6</v>
      </c>
      <c r="AE396">
        <v>62.5</v>
      </c>
      <c r="AF396">
        <v>8</v>
      </c>
      <c r="AG396">
        <v>9</v>
      </c>
      <c r="AH396">
        <v>5</v>
      </c>
      <c r="AI396">
        <v>2</v>
      </c>
    </row>
    <row r="397" spans="1:35" x14ac:dyDescent="0.2">
      <c r="A397" s="102">
        <v>1680</v>
      </c>
      <c r="B397">
        <v>1721</v>
      </c>
      <c r="C397" s="106" t="s">
        <v>1944</v>
      </c>
      <c r="D397" s="106" t="s">
        <v>1257</v>
      </c>
      <c r="E397">
        <v>2899</v>
      </c>
      <c r="F397">
        <v>2855</v>
      </c>
      <c r="G397">
        <v>300</v>
      </c>
      <c r="H397" s="106" t="s">
        <v>1250</v>
      </c>
      <c r="I397">
        <v>4204</v>
      </c>
      <c r="J397" s="106" t="s">
        <v>227</v>
      </c>
      <c r="K397" s="106" t="s">
        <v>1271</v>
      </c>
      <c r="L397">
        <v>1795</v>
      </c>
      <c r="M397">
        <v>1793</v>
      </c>
      <c r="N397">
        <v>500</v>
      </c>
      <c r="O397" s="106" t="s">
        <v>1247</v>
      </c>
      <c r="P397">
        <v>0.70577337716744204</v>
      </c>
      <c r="Q397">
        <v>0.82181556788000598</v>
      </c>
      <c r="R397" s="15">
        <v>3.0405182294929101E-2</v>
      </c>
      <c r="S397">
        <v>8.0980192745272697E-2</v>
      </c>
      <c r="T397">
        <v>-2.0845110782483798</v>
      </c>
      <c r="U397">
        <v>2.0845110782483798</v>
      </c>
      <c r="V397">
        <v>1.5289665402427</v>
      </c>
      <c r="W397">
        <v>-4.8</v>
      </c>
      <c r="X397">
        <v>4.67</v>
      </c>
      <c r="Y397">
        <v>262146</v>
      </c>
      <c r="Z397">
        <v>14564</v>
      </c>
      <c r="AA397">
        <v>0.74</v>
      </c>
      <c r="AB397">
        <v>18</v>
      </c>
      <c r="AC397">
        <v>13</v>
      </c>
      <c r="AD397">
        <v>5</v>
      </c>
      <c r="AE397">
        <v>72.22</v>
      </c>
      <c r="AF397">
        <v>14</v>
      </c>
      <c r="AG397">
        <v>7</v>
      </c>
      <c r="AH397">
        <v>4</v>
      </c>
      <c r="AI397">
        <v>7</v>
      </c>
    </row>
    <row r="398" spans="1:35" x14ac:dyDescent="0.2">
      <c r="A398" s="102">
        <v>589</v>
      </c>
      <c r="B398">
        <v>6471</v>
      </c>
      <c r="C398" s="106" t="s">
        <v>1101</v>
      </c>
      <c r="D398" s="106" t="s">
        <v>1259</v>
      </c>
      <c r="E398">
        <v>903</v>
      </c>
      <c r="F398">
        <v>901</v>
      </c>
      <c r="G398">
        <v>900</v>
      </c>
      <c r="H398" s="106" t="s">
        <v>1250</v>
      </c>
      <c r="I398">
        <v>7259</v>
      </c>
      <c r="J398" s="106" t="s">
        <v>25</v>
      </c>
      <c r="K398" s="106" t="s">
        <v>1264</v>
      </c>
      <c r="L398">
        <v>3930</v>
      </c>
      <c r="M398">
        <v>3940</v>
      </c>
      <c r="N398">
        <v>200</v>
      </c>
      <c r="O398" s="106" t="s">
        <v>1247</v>
      </c>
      <c r="P398">
        <v>0.89865950887692903</v>
      </c>
      <c r="Q398">
        <v>0.89926008846739303</v>
      </c>
      <c r="R398" s="15">
        <v>7.9707643006471304E-3</v>
      </c>
      <c r="S398" s="15">
        <v>3.4413595092897698E-3</v>
      </c>
      <c r="T398">
        <v>-3.0783965429923201</v>
      </c>
      <c r="U398">
        <v>3.0783965429923201</v>
      </c>
      <c r="V398">
        <v>2.7851773012298402</v>
      </c>
      <c r="W398">
        <v>-10.46</v>
      </c>
      <c r="X398">
        <v>2.91</v>
      </c>
      <c r="Y398">
        <v>261673</v>
      </c>
      <c r="Z398">
        <v>13772</v>
      </c>
      <c r="AA398">
        <v>0.96</v>
      </c>
      <c r="AB398">
        <v>19</v>
      </c>
      <c r="AC398">
        <v>14</v>
      </c>
      <c r="AD398">
        <v>5</v>
      </c>
      <c r="AE398">
        <v>73.680000000000007</v>
      </c>
      <c r="AF398">
        <v>13</v>
      </c>
      <c r="AG398">
        <v>8</v>
      </c>
      <c r="AH398">
        <v>2</v>
      </c>
      <c r="AI398">
        <v>9</v>
      </c>
    </row>
    <row r="399" spans="1:35" x14ac:dyDescent="0.2">
      <c r="A399" s="102">
        <v>414</v>
      </c>
      <c r="B399">
        <v>7259</v>
      </c>
      <c r="C399" s="106" t="s">
        <v>25</v>
      </c>
      <c r="D399" s="106" t="s">
        <v>1264</v>
      </c>
      <c r="E399">
        <v>3930</v>
      </c>
      <c r="F399">
        <v>3940</v>
      </c>
      <c r="G399">
        <v>200</v>
      </c>
      <c r="H399" s="106" t="s">
        <v>1247</v>
      </c>
      <c r="I399">
        <v>7272</v>
      </c>
      <c r="J399" s="106" t="s">
        <v>1453</v>
      </c>
      <c r="K399" s="106" t="s">
        <v>1264</v>
      </c>
      <c r="L399">
        <v>1933</v>
      </c>
      <c r="M399">
        <v>1932</v>
      </c>
      <c r="N399">
        <v>400</v>
      </c>
      <c r="O399" s="106" t="s">
        <v>1250</v>
      </c>
      <c r="P399">
        <v>0.86034317592879495</v>
      </c>
      <c r="Q399">
        <v>0.90999329861691702</v>
      </c>
      <c r="R399" s="15">
        <v>5.4713668818657503E-2</v>
      </c>
      <c r="S399">
        <v>3.3877567339388598E-3</v>
      </c>
      <c r="T399">
        <v>2.49273599224454</v>
      </c>
      <c r="U399">
        <v>2.49273599224454</v>
      </c>
      <c r="V399">
        <v>2.18507300563178</v>
      </c>
      <c r="W399">
        <v>9.18</v>
      </c>
      <c r="X399">
        <v>1.93</v>
      </c>
      <c r="Y399">
        <v>261321</v>
      </c>
      <c r="Z399">
        <v>21777</v>
      </c>
      <c r="AA399">
        <v>1.4</v>
      </c>
      <c r="AB399">
        <v>12</v>
      </c>
      <c r="AC399">
        <v>10</v>
      </c>
      <c r="AD399">
        <v>2</v>
      </c>
      <c r="AE399">
        <v>83.33</v>
      </c>
      <c r="AF399">
        <v>15</v>
      </c>
      <c r="AG399">
        <v>7</v>
      </c>
      <c r="AH399">
        <v>1</v>
      </c>
      <c r="AI399">
        <v>4</v>
      </c>
    </row>
    <row r="400" spans="1:35" x14ac:dyDescent="0.2">
      <c r="A400" s="102">
        <v>328</v>
      </c>
      <c r="B400">
        <v>4005</v>
      </c>
      <c r="C400" s="106" t="s">
        <v>1489</v>
      </c>
      <c r="D400" s="106" t="s">
        <v>1271</v>
      </c>
      <c r="E400">
        <v>445</v>
      </c>
      <c r="F400">
        <v>446</v>
      </c>
      <c r="G400">
        <v>2100</v>
      </c>
      <c r="H400" s="106" t="s">
        <v>1247</v>
      </c>
      <c r="I400">
        <v>7276</v>
      </c>
      <c r="J400" s="106" t="s">
        <v>1299</v>
      </c>
      <c r="K400" s="106" t="s">
        <v>1252</v>
      </c>
      <c r="L400">
        <v>4650</v>
      </c>
      <c r="M400">
        <v>4640</v>
      </c>
      <c r="N400">
        <v>200</v>
      </c>
      <c r="O400" s="106" t="s">
        <v>1250</v>
      </c>
      <c r="P400">
        <v>0.87328970587017096</v>
      </c>
      <c r="Q400">
        <v>0.91681666113726001</v>
      </c>
      <c r="R400">
        <v>0.33625888551822303</v>
      </c>
      <c r="S400">
        <v>2.3463061479034198E-3</v>
      </c>
      <c r="T400">
        <v>0.88988950756009499</v>
      </c>
      <c r="U400">
        <v>0.88988950756009499</v>
      </c>
      <c r="V400">
        <v>0.61182876908639705</v>
      </c>
      <c r="W400">
        <v>3.56</v>
      </c>
      <c r="X400">
        <v>0.93</v>
      </c>
      <c r="Y400">
        <v>260895</v>
      </c>
      <c r="Z400">
        <v>13731</v>
      </c>
      <c r="AA400">
        <v>0.75</v>
      </c>
      <c r="AB400">
        <v>19</v>
      </c>
      <c r="AC400">
        <v>13</v>
      </c>
      <c r="AD400">
        <v>6</v>
      </c>
      <c r="AE400">
        <v>68.42</v>
      </c>
      <c r="AF400">
        <v>13</v>
      </c>
      <c r="AG400">
        <v>6</v>
      </c>
      <c r="AH400">
        <v>4</v>
      </c>
      <c r="AI400">
        <v>9</v>
      </c>
    </row>
    <row r="401" spans="1:35" x14ac:dyDescent="0.2">
      <c r="A401" s="102">
        <v>1124</v>
      </c>
      <c r="B401">
        <v>6371</v>
      </c>
      <c r="C401" s="106" t="s">
        <v>1409</v>
      </c>
      <c r="D401" s="106" t="s">
        <v>1259</v>
      </c>
      <c r="E401">
        <v>3200</v>
      </c>
      <c r="F401">
        <v>3215</v>
      </c>
      <c r="G401">
        <v>300</v>
      </c>
      <c r="H401" s="106" t="s">
        <v>1250</v>
      </c>
      <c r="I401">
        <v>8411</v>
      </c>
      <c r="J401" s="106" t="s">
        <v>1371</v>
      </c>
      <c r="K401" s="106" t="s">
        <v>1303</v>
      </c>
      <c r="L401">
        <v>159</v>
      </c>
      <c r="M401">
        <v>159.1</v>
      </c>
      <c r="N401">
        <v>6100</v>
      </c>
      <c r="O401" s="106" t="s">
        <v>1247</v>
      </c>
      <c r="P401">
        <v>0.90526819372159995</v>
      </c>
      <c r="Q401">
        <v>0.85916768018704903</v>
      </c>
      <c r="R401">
        <v>0.38318065902892401</v>
      </c>
      <c r="S401" s="15">
        <v>6.3927902322118799E-2</v>
      </c>
      <c r="T401">
        <v>-2.2537883193311901</v>
      </c>
      <c r="U401">
        <v>2.2537883193311901</v>
      </c>
      <c r="V401">
        <v>2.25845220224164</v>
      </c>
      <c r="W401">
        <v>-10.4</v>
      </c>
      <c r="X401">
        <v>0.62</v>
      </c>
      <c r="Y401">
        <v>260771</v>
      </c>
      <c r="Z401">
        <v>17385</v>
      </c>
      <c r="AA401">
        <v>0.83</v>
      </c>
      <c r="AB401">
        <v>15</v>
      </c>
      <c r="AC401">
        <v>9</v>
      </c>
      <c r="AD401">
        <v>6</v>
      </c>
      <c r="AE401">
        <v>60</v>
      </c>
      <c r="AF401">
        <v>13</v>
      </c>
      <c r="AG401">
        <v>7</v>
      </c>
      <c r="AH401">
        <v>1</v>
      </c>
      <c r="AI401">
        <v>7</v>
      </c>
    </row>
    <row r="402" spans="1:35" x14ac:dyDescent="0.2">
      <c r="A402" s="102">
        <v>1727</v>
      </c>
      <c r="B402">
        <v>5463</v>
      </c>
      <c r="C402" s="106" t="s">
        <v>64</v>
      </c>
      <c r="D402" s="106" t="s">
        <v>1301</v>
      </c>
      <c r="E402">
        <v>2831</v>
      </c>
      <c r="F402">
        <v>2843</v>
      </c>
      <c r="G402">
        <v>300</v>
      </c>
      <c r="H402" s="106" t="s">
        <v>1250</v>
      </c>
      <c r="I402">
        <v>7984</v>
      </c>
      <c r="J402" s="106" t="s">
        <v>825</v>
      </c>
      <c r="K402" s="106" t="s">
        <v>1270</v>
      </c>
      <c r="L402">
        <v>1580</v>
      </c>
      <c r="M402">
        <v>1594</v>
      </c>
      <c r="N402">
        <v>500</v>
      </c>
      <c r="O402" s="106" t="s">
        <v>1247</v>
      </c>
      <c r="P402">
        <v>0.730840404562211</v>
      </c>
      <c r="Q402">
        <v>0.81715632539962502</v>
      </c>
      <c r="R402">
        <v>0.16996035350948599</v>
      </c>
      <c r="S402">
        <v>2.8672298609535501E-2</v>
      </c>
      <c r="T402">
        <v>-2.00558093555953</v>
      </c>
      <c r="U402">
        <v>2.00558093555953</v>
      </c>
      <c r="V402">
        <v>1.7600801788384799</v>
      </c>
      <c r="W402">
        <v>-5.43</v>
      </c>
      <c r="X402">
        <v>6.55</v>
      </c>
      <c r="Y402">
        <v>260379</v>
      </c>
      <c r="Z402">
        <v>16274</v>
      </c>
      <c r="AA402">
        <v>0.87</v>
      </c>
      <c r="AB402">
        <v>16</v>
      </c>
      <c r="AC402">
        <v>10</v>
      </c>
      <c r="AD402">
        <v>6</v>
      </c>
      <c r="AE402">
        <v>62.5</v>
      </c>
      <c r="AF402">
        <v>13</v>
      </c>
      <c r="AG402">
        <v>8</v>
      </c>
      <c r="AH402">
        <v>4</v>
      </c>
      <c r="AI402">
        <v>4</v>
      </c>
    </row>
    <row r="403" spans="1:35" x14ac:dyDescent="0.2">
      <c r="A403" s="102">
        <v>1703</v>
      </c>
      <c r="B403">
        <v>4502</v>
      </c>
      <c r="C403" s="106" t="s">
        <v>1522</v>
      </c>
      <c r="D403" s="106" t="s">
        <v>1269</v>
      </c>
      <c r="E403">
        <v>4164</v>
      </c>
      <c r="F403">
        <v>4229</v>
      </c>
      <c r="G403">
        <v>200</v>
      </c>
      <c r="H403" s="106" t="s">
        <v>1247</v>
      </c>
      <c r="I403">
        <v>8358</v>
      </c>
      <c r="J403" s="106" t="s">
        <v>1523</v>
      </c>
      <c r="K403" s="106" t="s">
        <v>1303</v>
      </c>
      <c r="L403">
        <v>436</v>
      </c>
      <c r="M403">
        <v>448</v>
      </c>
      <c r="N403">
        <v>1900</v>
      </c>
      <c r="O403" s="106" t="s">
        <v>1250</v>
      </c>
      <c r="P403">
        <v>0.60224532399295305</v>
      </c>
      <c r="Q403">
        <v>0.81893308643963003</v>
      </c>
      <c r="R403">
        <v>3.6965852219427498E-3</v>
      </c>
      <c r="S403" s="15">
        <v>8.4999212129827306E-2</v>
      </c>
      <c r="T403">
        <v>0.67396670236459899</v>
      </c>
      <c r="U403">
        <v>0.67396670236459899</v>
      </c>
      <c r="V403">
        <v>0.84311359007725395</v>
      </c>
      <c r="W403">
        <v>5.18</v>
      </c>
      <c r="X403">
        <v>0.64</v>
      </c>
      <c r="Y403">
        <v>260240</v>
      </c>
      <c r="Z403">
        <v>10410</v>
      </c>
      <c r="AA403">
        <v>0.46</v>
      </c>
      <c r="AB403">
        <v>25</v>
      </c>
      <c r="AC403">
        <v>16</v>
      </c>
      <c r="AD403">
        <v>9</v>
      </c>
      <c r="AE403">
        <v>64</v>
      </c>
      <c r="AF403">
        <v>10</v>
      </c>
      <c r="AG403">
        <v>13</v>
      </c>
      <c r="AH403">
        <v>7</v>
      </c>
      <c r="AI403">
        <v>5</v>
      </c>
    </row>
    <row r="404" spans="1:35" x14ac:dyDescent="0.2">
      <c r="A404" s="102">
        <v>1195</v>
      </c>
      <c r="B404">
        <v>2206</v>
      </c>
      <c r="C404" s="106" t="s">
        <v>582</v>
      </c>
      <c r="D404" s="106" t="s">
        <v>1274</v>
      </c>
      <c r="E404">
        <v>4665</v>
      </c>
      <c r="F404">
        <v>4660</v>
      </c>
      <c r="G404">
        <v>200</v>
      </c>
      <c r="H404" s="106" t="s">
        <v>1247</v>
      </c>
      <c r="I404">
        <v>7211</v>
      </c>
      <c r="J404" s="106" t="s">
        <v>26</v>
      </c>
      <c r="K404" s="106" t="s">
        <v>1264</v>
      </c>
      <c r="L404">
        <v>406</v>
      </c>
      <c r="M404">
        <v>404</v>
      </c>
      <c r="N404">
        <v>2300</v>
      </c>
      <c r="O404" s="106" t="s">
        <v>1250</v>
      </c>
      <c r="P404">
        <v>0.85989332223329396</v>
      </c>
      <c r="Q404">
        <v>0.85510161414848096</v>
      </c>
      <c r="R404">
        <v>5.6711255933493002E-3</v>
      </c>
      <c r="S404">
        <v>6.4985631176487299E-2</v>
      </c>
      <c r="T404">
        <v>1.4493723334212301</v>
      </c>
      <c r="U404">
        <v>1.4493723334212301</v>
      </c>
      <c r="V404">
        <v>1.6655438479942499</v>
      </c>
      <c r="W404">
        <v>7</v>
      </c>
      <c r="X404">
        <v>0.3</v>
      </c>
      <c r="Y404">
        <v>259695</v>
      </c>
      <c r="Z404">
        <v>15276</v>
      </c>
      <c r="AA404">
        <v>0.97</v>
      </c>
      <c r="AB404">
        <v>17</v>
      </c>
      <c r="AC404">
        <v>10</v>
      </c>
      <c r="AD404">
        <v>7</v>
      </c>
      <c r="AE404">
        <v>58.82</v>
      </c>
      <c r="AF404">
        <v>11</v>
      </c>
      <c r="AG404">
        <v>8</v>
      </c>
      <c r="AH404">
        <v>5</v>
      </c>
      <c r="AI404">
        <v>4</v>
      </c>
    </row>
    <row r="405" spans="1:35" x14ac:dyDescent="0.2">
      <c r="A405" s="102">
        <v>1654</v>
      </c>
      <c r="B405">
        <v>1812</v>
      </c>
      <c r="C405" s="106" t="s">
        <v>1344</v>
      </c>
      <c r="D405" s="106" t="s">
        <v>1257</v>
      </c>
      <c r="E405">
        <v>1270</v>
      </c>
      <c r="F405">
        <v>1260</v>
      </c>
      <c r="G405">
        <v>800</v>
      </c>
      <c r="H405" s="106" t="s">
        <v>1250</v>
      </c>
      <c r="I405">
        <v>8136</v>
      </c>
      <c r="J405" s="106" t="s">
        <v>1355</v>
      </c>
      <c r="K405" s="106" t="s">
        <v>1254</v>
      </c>
      <c r="L405">
        <v>1963</v>
      </c>
      <c r="M405">
        <v>1902</v>
      </c>
      <c r="N405">
        <v>500</v>
      </c>
      <c r="O405" s="106" t="s">
        <v>1247</v>
      </c>
      <c r="P405">
        <v>0.88059142736532803</v>
      </c>
      <c r="Q405">
        <v>0.82337529877581594</v>
      </c>
      <c r="R405">
        <v>1.6073517165926299E-2</v>
      </c>
      <c r="S405">
        <v>8.5906511942254501E-2</v>
      </c>
      <c r="T405">
        <v>-0.35783918098012302</v>
      </c>
      <c r="U405">
        <v>0.35783918098012302</v>
      </c>
      <c r="V405">
        <v>1.0968291792045799</v>
      </c>
      <c r="W405">
        <v>-0.95</v>
      </c>
      <c r="X405">
        <v>5.99</v>
      </c>
      <c r="Y405">
        <v>259373</v>
      </c>
      <c r="Z405">
        <v>12351</v>
      </c>
      <c r="AA405">
        <v>0.55000000000000004</v>
      </c>
      <c r="AB405">
        <v>21</v>
      </c>
      <c r="AC405">
        <v>13</v>
      </c>
      <c r="AD405">
        <v>8</v>
      </c>
      <c r="AE405">
        <v>61.9</v>
      </c>
      <c r="AF405">
        <v>12</v>
      </c>
      <c r="AG405">
        <v>10</v>
      </c>
      <c r="AH405">
        <v>5</v>
      </c>
      <c r="AI405">
        <v>6</v>
      </c>
    </row>
    <row r="406" spans="1:35" x14ac:dyDescent="0.2">
      <c r="A406" s="102">
        <v>464</v>
      </c>
      <c r="B406">
        <v>7202</v>
      </c>
      <c r="C406" s="106" t="s">
        <v>783</v>
      </c>
      <c r="D406" s="106" t="s">
        <v>1264</v>
      </c>
      <c r="E406">
        <v>1141.5</v>
      </c>
      <c r="F406">
        <v>1139.5</v>
      </c>
      <c r="G406">
        <v>900</v>
      </c>
      <c r="H406" s="106" t="s">
        <v>1247</v>
      </c>
      <c r="I406">
        <v>9603</v>
      </c>
      <c r="J406" s="106" t="s">
        <v>1422</v>
      </c>
      <c r="K406" s="106" t="s">
        <v>1261</v>
      </c>
      <c r="L406">
        <v>2468</v>
      </c>
      <c r="M406">
        <v>2475</v>
      </c>
      <c r="N406">
        <v>400</v>
      </c>
      <c r="O406" s="106" t="s">
        <v>1250</v>
      </c>
      <c r="P406">
        <v>0.93190210699725595</v>
      </c>
      <c r="Q406">
        <v>0.90681014063433696</v>
      </c>
      <c r="R406" s="15">
        <v>0.116345806680709</v>
      </c>
      <c r="S406" s="15">
        <v>5.7986526167255904E-3</v>
      </c>
      <c r="T406">
        <v>1.9333241058139501</v>
      </c>
      <c r="U406">
        <v>1.9333241058139501</v>
      </c>
      <c r="V406">
        <v>1.75803789527077</v>
      </c>
      <c r="W406">
        <v>6.18</v>
      </c>
      <c r="X406">
        <v>3.59</v>
      </c>
      <c r="Y406">
        <v>259047</v>
      </c>
      <c r="Z406">
        <v>11263</v>
      </c>
      <c r="AA406">
        <v>0.52</v>
      </c>
      <c r="AB406">
        <v>23</v>
      </c>
      <c r="AC406">
        <v>13</v>
      </c>
      <c r="AD406">
        <v>10</v>
      </c>
      <c r="AE406">
        <v>56.52</v>
      </c>
      <c r="AF406">
        <v>10</v>
      </c>
      <c r="AG406">
        <v>12</v>
      </c>
      <c r="AH406">
        <v>7</v>
      </c>
      <c r="AI406">
        <v>4</v>
      </c>
    </row>
    <row r="407" spans="1:35" x14ac:dyDescent="0.2">
      <c r="A407" s="102">
        <v>1863</v>
      </c>
      <c r="B407">
        <v>4042</v>
      </c>
      <c r="C407" s="106" t="s">
        <v>1535</v>
      </c>
      <c r="D407" s="106" t="s">
        <v>1271</v>
      </c>
      <c r="E407">
        <v>1636</v>
      </c>
      <c r="F407">
        <v>1631</v>
      </c>
      <c r="G407">
        <v>600</v>
      </c>
      <c r="H407" s="106" t="s">
        <v>1247</v>
      </c>
      <c r="I407">
        <v>8385</v>
      </c>
      <c r="J407" s="106" t="s">
        <v>886</v>
      </c>
      <c r="K407" s="106" t="s">
        <v>1303</v>
      </c>
      <c r="L407">
        <v>532</v>
      </c>
      <c r="M407">
        <v>537</v>
      </c>
      <c r="N407">
        <v>1800</v>
      </c>
      <c r="O407" s="106" t="s">
        <v>1250</v>
      </c>
      <c r="P407">
        <v>0.56600141846784702</v>
      </c>
      <c r="Q407">
        <v>0.80663879762058199</v>
      </c>
      <c r="R407" s="106">
        <v>0.110526164523012</v>
      </c>
      <c r="S407" s="15">
        <v>8.3828591226500895E-2</v>
      </c>
      <c r="T407">
        <v>2.2975758102693802</v>
      </c>
      <c r="U407">
        <v>2.2975758102693802</v>
      </c>
      <c r="V407">
        <v>2.68055777466691</v>
      </c>
      <c r="W407">
        <v>7.88</v>
      </c>
      <c r="X407">
        <v>1.23</v>
      </c>
      <c r="Y407">
        <v>258316</v>
      </c>
      <c r="Z407">
        <v>17221</v>
      </c>
      <c r="AA407">
        <v>0.8</v>
      </c>
      <c r="AB407">
        <v>15</v>
      </c>
      <c r="AC407">
        <v>7</v>
      </c>
      <c r="AD407">
        <v>8</v>
      </c>
      <c r="AE407">
        <v>46.67</v>
      </c>
      <c r="AF407">
        <v>11</v>
      </c>
      <c r="AG407">
        <v>7</v>
      </c>
      <c r="AH407">
        <v>3</v>
      </c>
      <c r="AI407">
        <v>5</v>
      </c>
    </row>
    <row r="408" spans="1:35" x14ac:dyDescent="0.2">
      <c r="A408" s="102">
        <v>32</v>
      </c>
      <c r="B408">
        <v>6952</v>
      </c>
      <c r="C408" s="106" t="s">
        <v>437</v>
      </c>
      <c r="D408" s="106" t="s">
        <v>1252</v>
      </c>
      <c r="E408">
        <v>2090</v>
      </c>
      <c r="F408">
        <v>2079</v>
      </c>
      <c r="G408">
        <v>500</v>
      </c>
      <c r="H408" s="106" t="s">
        <v>1247</v>
      </c>
      <c r="I408">
        <v>8425</v>
      </c>
      <c r="J408" s="106" t="s">
        <v>1426</v>
      </c>
      <c r="K408" s="106" t="s">
        <v>1253</v>
      </c>
      <c r="L408">
        <v>3215</v>
      </c>
      <c r="M408">
        <v>3230</v>
      </c>
      <c r="N408">
        <v>300</v>
      </c>
      <c r="O408" s="106" t="s">
        <v>1250</v>
      </c>
      <c r="P408">
        <v>0.60212840892648101</v>
      </c>
      <c r="Q408">
        <v>0.96046137077805405</v>
      </c>
      <c r="R408" s="15">
        <v>0.39784083475456999</v>
      </c>
      <c r="S408" s="15">
        <v>4.5583708240683599E-2</v>
      </c>
      <c r="T408">
        <v>0.34499322511201902</v>
      </c>
      <c r="U408">
        <v>0.34499322511201902</v>
      </c>
      <c r="V408">
        <v>0.667795336258588</v>
      </c>
      <c r="W408">
        <v>1.48</v>
      </c>
      <c r="X408">
        <v>7.28</v>
      </c>
      <c r="Y408">
        <v>258049</v>
      </c>
      <c r="Z408">
        <v>14336</v>
      </c>
      <c r="AA408">
        <v>0.72</v>
      </c>
      <c r="AB408">
        <v>18</v>
      </c>
      <c r="AC408">
        <v>12</v>
      </c>
      <c r="AD408">
        <v>6</v>
      </c>
      <c r="AE408">
        <v>66.67</v>
      </c>
      <c r="AF408">
        <v>14</v>
      </c>
      <c r="AG408">
        <v>7</v>
      </c>
      <c r="AH408">
        <v>2</v>
      </c>
      <c r="AI408">
        <v>9</v>
      </c>
    </row>
    <row r="409" spans="1:35" x14ac:dyDescent="0.2">
      <c r="A409" s="102">
        <v>1456</v>
      </c>
      <c r="B409">
        <v>4005</v>
      </c>
      <c r="C409" s="106" t="s">
        <v>1489</v>
      </c>
      <c r="D409" s="106" t="s">
        <v>1271</v>
      </c>
      <c r="E409">
        <v>445</v>
      </c>
      <c r="F409">
        <v>446</v>
      </c>
      <c r="G409">
        <v>2000</v>
      </c>
      <c r="H409" s="106" t="s">
        <v>1247</v>
      </c>
      <c r="I409">
        <v>9201</v>
      </c>
      <c r="J409" s="106" t="s">
        <v>1507</v>
      </c>
      <c r="K409" s="106" t="s">
        <v>1508</v>
      </c>
      <c r="L409">
        <v>2995</v>
      </c>
      <c r="M409">
        <v>3000</v>
      </c>
      <c r="N409">
        <v>300</v>
      </c>
      <c r="O409" s="106" t="s">
        <v>1250</v>
      </c>
      <c r="P409">
        <v>0.88427811254882205</v>
      </c>
      <c r="Q409">
        <v>0.83788826225528201</v>
      </c>
      <c r="R409" s="106">
        <v>0.38933279982185698</v>
      </c>
      <c r="S409" s="106">
        <v>8.2606203348485494E-2</v>
      </c>
      <c r="T409">
        <v>0.12054875855767699</v>
      </c>
      <c r="U409">
        <v>0.12054875855767699</v>
      </c>
      <c r="V409">
        <v>0.26953068029596</v>
      </c>
      <c r="W409">
        <v>0.26</v>
      </c>
      <c r="X409">
        <v>0.89</v>
      </c>
      <c r="Y409">
        <v>257915</v>
      </c>
      <c r="Z409">
        <v>12282</v>
      </c>
      <c r="AA409">
        <v>0.7</v>
      </c>
      <c r="AB409">
        <v>21</v>
      </c>
      <c r="AC409">
        <v>15</v>
      </c>
      <c r="AD409">
        <v>6</v>
      </c>
      <c r="AE409">
        <v>71.430000000000007</v>
      </c>
      <c r="AF409">
        <v>12</v>
      </c>
      <c r="AG409">
        <v>10</v>
      </c>
      <c r="AH409">
        <v>4</v>
      </c>
      <c r="AI409">
        <v>7</v>
      </c>
    </row>
    <row r="410" spans="1:35" x14ac:dyDescent="0.2">
      <c r="A410" s="102">
        <v>803</v>
      </c>
      <c r="B410">
        <v>2730</v>
      </c>
      <c r="C410" s="106" t="s">
        <v>604</v>
      </c>
      <c r="D410" s="106" t="s">
        <v>1272</v>
      </c>
      <c r="E410">
        <v>1007</v>
      </c>
      <c r="F410">
        <v>1001</v>
      </c>
      <c r="G410">
        <v>1000</v>
      </c>
      <c r="H410" s="106" t="s">
        <v>1250</v>
      </c>
      <c r="I410">
        <v>6925</v>
      </c>
      <c r="J410" s="106" t="s">
        <v>1670</v>
      </c>
      <c r="K410" s="106" t="s">
        <v>1252</v>
      </c>
      <c r="L410">
        <v>1467</v>
      </c>
      <c r="M410">
        <v>1464</v>
      </c>
      <c r="N410">
        <v>700</v>
      </c>
      <c r="O410" s="106" t="s">
        <v>1247</v>
      </c>
      <c r="P410">
        <v>0.73575149686348096</v>
      </c>
      <c r="Q410">
        <v>0.88376390225370904</v>
      </c>
      <c r="R410" s="106">
        <v>0.311766896036826</v>
      </c>
      <c r="S410" s="15">
        <v>2.2077507525248501E-2</v>
      </c>
      <c r="T410">
        <v>-1.2206371745786899</v>
      </c>
      <c r="U410">
        <v>1.2206371745786899</v>
      </c>
      <c r="V410">
        <v>1.08610428559586</v>
      </c>
      <c r="W410">
        <v>-4.76</v>
      </c>
      <c r="X410">
        <v>2.3199999999999998</v>
      </c>
      <c r="Y410">
        <v>257700</v>
      </c>
      <c r="Z410">
        <v>12885</v>
      </c>
      <c r="AA410">
        <v>0.61</v>
      </c>
      <c r="AB410">
        <v>20</v>
      </c>
      <c r="AC410">
        <v>13</v>
      </c>
      <c r="AD410">
        <v>7</v>
      </c>
      <c r="AE410">
        <v>65</v>
      </c>
      <c r="AF410">
        <v>12</v>
      </c>
      <c r="AG410">
        <v>9</v>
      </c>
      <c r="AH410">
        <v>5</v>
      </c>
      <c r="AI410">
        <v>6</v>
      </c>
    </row>
    <row r="411" spans="1:35" x14ac:dyDescent="0.2">
      <c r="A411" s="102">
        <v>1862</v>
      </c>
      <c r="B411">
        <v>7259</v>
      </c>
      <c r="C411" s="106" t="s">
        <v>25</v>
      </c>
      <c r="D411" s="106" t="s">
        <v>1264</v>
      </c>
      <c r="E411">
        <v>3930</v>
      </c>
      <c r="F411">
        <v>3940</v>
      </c>
      <c r="G411">
        <v>200</v>
      </c>
      <c r="H411" s="106" t="s">
        <v>1247</v>
      </c>
      <c r="I411">
        <v>9069</v>
      </c>
      <c r="J411" s="106" t="s">
        <v>1358</v>
      </c>
      <c r="K411" s="106" t="s">
        <v>1368</v>
      </c>
      <c r="L411">
        <v>864</v>
      </c>
      <c r="M411">
        <v>867</v>
      </c>
      <c r="N411">
        <v>900</v>
      </c>
      <c r="O411" s="106" t="s">
        <v>1250</v>
      </c>
      <c r="P411">
        <v>0.71331032690378604</v>
      </c>
      <c r="Q411">
        <v>0.80667251878268997</v>
      </c>
      <c r="R411">
        <v>0.360472534105716</v>
      </c>
      <c r="S411" s="106">
        <v>1.34712617005002E-2</v>
      </c>
      <c r="T411">
        <v>0.43747915204610299</v>
      </c>
      <c r="U411">
        <v>0.43747915204610299</v>
      </c>
      <c r="V411">
        <v>0.26400490766423301</v>
      </c>
      <c r="W411">
        <v>2.17</v>
      </c>
      <c r="X411">
        <v>0.98</v>
      </c>
      <c r="Y411">
        <v>257643</v>
      </c>
      <c r="Z411">
        <v>16103</v>
      </c>
      <c r="AA411">
        <v>1.0900000000000001</v>
      </c>
      <c r="AB411">
        <v>16</v>
      </c>
      <c r="AC411">
        <v>12</v>
      </c>
      <c r="AD411">
        <v>4</v>
      </c>
      <c r="AE411">
        <v>75</v>
      </c>
      <c r="AF411">
        <v>12</v>
      </c>
      <c r="AG411">
        <v>7</v>
      </c>
      <c r="AH411">
        <v>2</v>
      </c>
      <c r="AI411">
        <v>7</v>
      </c>
    </row>
    <row r="412" spans="1:35" x14ac:dyDescent="0.2">
      <c r="A412" s="102">
        <v>435</v>
      </c>
      <c r="B412">
        <v>4324</v>
      </c>
      <c r="C412" s="106" t="s">
        <v>1481</v>
      </c>
      <c r="D412" s="106" t="s">
        <v>1261</v>
      </c>
      <c r="E412">
        <v>3385</v>
      </c>
      <c r="F412">
        <v>3325</v>
      </c>
      <c r="G412">
        <v>300</v>
      </c>
      <c r="H412" s="106" t="s">
        <v>1250</v>
      </c>
      <c r="I412">
        <v>9506</v>
      </c>
      <c r="J412" s="106" t="s">
        <v>1304</v>
      </c>
      <c r="K412" s="106" t="s">
        <v>1305</v>
      </c>
      <c r="L412">
        <v>1015</v>
      </c>
      <c r="M412">
        <v>1022</v>
      </c>
      <c r="N412">
        <v>1000</v>
      </c>
      <c r="O412" s="106" t="s">
        <v>1247</v>
      </c>
      <c r="P412">
        <v>0.62083724526074502</v>
      </c>
      <c r="Q412">
        <v>0.90915446359366803</v>
      </c>
      <c r="R412">
        <v>0.29784687361922402</v>
      </c>
      <c r="S412">
        <v>1.8758573609978499E-2</v>
      </c>
      <c r="T412">
        <v>-2.3951005302382602</v>
      </c>
      <c r="U412">
        <v>2.3951005302382602</v>
      </c>
      <c r="V412">
        <v>2.1100751041988102</v>
      </c>
      <c r="W412">
        <v>-10.55</v>
      </c>
      <c r="X412">
        <v>2.46</v>
      </c>
      <c r="Y412">
        <v>257640</v>
      </c>
      <c r="Z412">
        <v>21470</v>
      </c>
      <c r="AA412">
        <v>1.18</v>
      </c>
      <c r="AB412">
        <v>12</v>
      </c>
      <c r="AC412">
        <v>9</v>
      </c>
      <c r="AD412">
        <v>3</v>
      </c>
      <c r="AE412">
        <v>75</v>
      </c>
      <c r="AF412">
        <v>15</v>
      </c>
      <c r="AG412">
        <v>4</v>
      </c>
      <c r="AH412">
        <v>0</v>
      </c>
      <c r="AI412">
        <v>8</v>
      </c>
    </row>
    <row r="413" spans="1:35" x14ac:dyDescent="0.2">
      <c r="A413" s="102">
        <v>268</v>
      </c>
      <c r="B413">
        <v>7282</v>
      </c>
      <c r="C413" s="106" t="s">
        <v>1498</v>
      </c>
      <c r="D413" s="106" t="s">
        <v>1264</v>
      </c>
      <c r="E413">
        <v>2517</v>
      </c>
      <c r="F413">
        <v>2535</v>
      </c>
      <c r="G413">
        <v>400</v>
      </c>
      <c r="H413" s="106" t="s">
        <v>1250</v>
      </c>
      <c r="I413">
        <v>8253</v>
      </c>
      <c r="J413" s="106" t="s">
        <v>527</v>
      </c>
      <c r="K413" s="106" t="s">
        <v>1253</v>
      </c>
      <c r="L413">
        <v>1841</v>
      </c>
      <c r="M413">
        <v>1816</v>
      </c>
      <c r="N413">
        <v>600</v>
      </c>
      <c r="O413" s="106" t="s">
        <v>1247</v>
      </c>
      <c r="P413">
        <v>0.75155422488755796</v>
      </c>
      <c r="Q413">
        <v>0.92295206674031205</v>
      </c>
      <c r="R413">
        <v>0.233892094084649</v>
      </c>
      <c r="S413">
        <v>1.23230168084395E-2</v>
      </c>
      <c r="T413">
        <v>-0.59868280229605997</v>
      </c>
      <c r="U413">
        <v>0.59868280229605997</v>
      </c>
      <c r="V413">
        <v>1.1030193467424301</v>
      </c>
      <c r="W413">
        <v>-2.83</v>
      </c>
      <c r="X413">
        <v>7.46</v>
      </c>
      <c r="Y413">
        <v>257534</v>
      </c>
      <c r="Z413">
        <v>13554</v>
      </c>
      <c r="AA413">
        <v>0.66</v>
      </c>
      <c r="AB413">
        <v>19</v>
      </c>
      <c r="AC413">
        <v>13</v>
      </c>
      <c r="AD413">
        <v>6</v>
      </c>
      <c r="AE413">
        <v>68.42</v>
      </c>
      <c r="AF413">
        <v>12</v>
      </c>
      <c r="AG413">
        <v>9</v>
      </c>
      <c r="AH413">
        <v>3</v>
      </c>
      <c r="AI413">
        <v>7</v>
      </c>
    </row>
    <row r="414" spans="1:35" x14ac:dyDescent="0.2">
      <c r="A414" s="102">
        <v>1132</v>
      </c>
      <c r="B414">
        <v>4681</v>
      </c>
      <c r="C414" s="106" t="s">
        <v>1056</v>
      </c>
      <c r="D414" s="106" t="s">
        <v>1261</v>
      </c>
      <c r="E414">
        <v>1605</v>
      </c>
      <c r="F414">
        <v>1603</v>
      </c>
      <c r="G414">
        <v>700</v>
      </c>
      <c r="H414" s="106" t="s">
        <v>1250</v>
      </c>
      <c r="I414">
        <v>9715</v>
      </c>
      <c r="J414" s="106" t="s">
        <v>1583</v>
      </c>
      <c r="K414" s="106" t="s">
        <v>1261</v>
      </c>
      <c r="L414">
        <v>2647</v>
      </c>
      <c r="M414">
        <v>2652</v>
      </c>
      <c r="N414">
        <v>400</v>
      </c>
      <c r="O414" s="106" t="s">
        <v>1247</v>
      </c>
      <c r="P414">
        <v>0.87952773565890696</v>
      </c>
      <c r="Q414">
        <v>0.85850736499795499</v>
      </c>
      <c r="R414">
        <v>5.9755310861696498E-2</v>
      </c>
      <c r="S414">
        <v>3.47551707777978E-3</v>
      </c>
      <c r="T414">
        <v>-1.3172489341893401</v>
      </c>
      <c r="U414">
        <v>1.3172489341893401</v>
      </c>
      <c r="V414">
        <v>1.1067783671217299</v>
      </c>
      <c r="W414">
        <v>-3.35</v>
      </c>
      <c r="X414">
        <v>5.78</v>
      </c>
      <c r="Y414">
        <v>257201</v>
      </c>
      <c r="Z414">
        <v>25720</v>
      </c>
      <c r="AA414">
        <v>1.22</v>
      </c>
      <c r="AB414">
        <v>10</v>
      </c>
      <c r="AC414">
        <v>8</v>
      </c>
      <c r="AD414">
        <v>2</v>
      </c>
      <c r="AE414">
        <v>80</v>
      </c>
      <c r="AF414">
        <v>9</v>
      </c>
      <c r="AG414">
        <v>7</v>
      </c>
      <c r="AH414">
        <v>2</v>
      </c>
      <c r="AI414">
        <v>1</v>
      </c>
    </row>
    <row r="415" spans="1:35" x14ac:dyDescent="0.2">
      <c r="A415" s="102">
        <v>558</v>
      </c>
      <c r="B415">
        <v>1941</v>
      </c>
      <c r="C415" s="106" t="s">
        <v>1637</v>
      </c>
      <c r="D415" s="106" t="s">
        <v>1257</v>
      </c>
      <c r="E415">
        <v>2429</v>
      </c>
      <c r="F415">
        <v>2430</v>
      </c>
      <c r="G415">
        <v>400</v>
      </c>
      <c r="H415" s="106" t="s">
        <v>1247</v>
      </c>
      <c r="I415">
        <v>6845</v>
      </c>
      <c r="J415" s="106" t="s">
        <v>1482</v>
      </c>
      <c r="K415" s="106" t="s">
        <v>1252</v>
      </c>
      <c r="L415">
        <v>2936</v>
      </c>
      <c r="M415">
        <v>2952</v>
      </c>
      <c r="N415">
        <v>300</v>
      </c>
      <c r="O415" s="106" t="s">
        <v>1250</v>
      </c>
      <c r="P415">
        <v>0.82817694516615903</v>
      </c>
      <c r="Q415">
        <v>0.90081217414113501</v>
      </c>
      <c r="R415" s="106">
        <v>8.7034473204266202E-2</v>
      </c>
      <c r="S415">
        <v>2.9339775055719299E-2</v>
      </c>
      <c r="T415">
        <v>2.9020431261933301E-2</v>
      </c>
      <c r="U415">
        <v>2.9020431261933301E-2</v>
      </c>
      <c r="V415">
        <v>0.51927854985397204</v>
      </c>
      <c r="W415">
        <v>0.06</v>
      </c>
      <c r="X415">
        <v>9.76</v>
      </c>
      <c r="Y415">
        <v>256772</v>
      </c>
      <c r="Z415">
        <v>19752</v>
      </c>
      <c r="AA415">
        <v>1.05</v>
      </c>
      <c r="AB415">
        <v>13</v>
      </c>
      <c r="AC415">
        <v>9</v>
      </c>
      <c r="AD415">
        <v>4</v>
      </c>
      <c r="AE415">
        <v>69.23</v>
      </c>
      <c r="AF415">
        <v>13</v>
      </c>
      <c r="AG415">
        <v>5</v>
      </c>
      <c r="AH415">
        <v>2</v>
      </c>
      <c r="AI415">
        <v>6</v>
      </c>
    </row>
    <row r="416" spans="1:35" x14ac:dyDescent="0.2">
      <c r="A416" s="102">
        <v>1359</v>
      </c>
      <c r="B416">
        <v>1893</v>
      </c>
      <c r="C416" s="106" t="s">
        <v>1666</v>
      </c>
      <c r="D416" s="106" t="s">
        <v>1257</v>
      </c>
      <c r="E416">
        <v>651</v>
      </c>
      <c r="F416">
        <v>650</v>
      </c>
      <c r="G416">
        <v>1000</v>
      </c>
      <c r="H416" s="106" t="s">
        <v>1250</v>
      </c>
      <c r="I416">
        <v>8766</v>
      </c>
      <c r="J416" s="106" t="s">
        <v>1420</v>
      </c>
      <c r="K416" s="106" t="s">
        <v>1428</v>
      </c>
      <c r="L416">
        <v>6175</v>
      </c>
      <c r="M416">
        <v>6269</v>
      </c>
      <c r="N416">
        <v>100</v>
      </c>
      <c r="O416" s="106" t="s">
        <v>1247</v>
      </c>
      <c r="P416">
        <v>0.705392001597684</v>
      </c>
      <c r="Q416">
        <v>0.84391111978441602</v>
      </c>
      <c r="R416">
        <v>1.0065569553663199E-3</v>
      </c>
      <c r="S416" s="106">
        <v>7.7914511982650203E-2</v>
      </c>
      <c r="T416">
        <v>-2.9615286870094799</v>
      </c>
      <c r="U416">
        <v>2.9615286870094799</v>
      </c>
      <c r="V416">
        <v>1.46387604786687</v>
      </c>
      <c r="W416">
        <v>-6.58</v>
      </c>
      <c r="X416">
        <v>3.68</v>
      </c>
      <c r="Y416">
        <v>256756</v>
      </c>
      <c r="Z416">
        <v>14264</v>
      </c>
      <c r="AA416">
        <v>0.79</v>
      </c>
      <c r="AB416">
        <v>18</v>
      </c>
      <c r="AC416">
        <v>11</v>
      </c>
      <c r="AD416">
        <v>7</v>
      </c>
      <c r="AE416">
        <v>61.11</v>
      </c>
      <c r="AF416">
        <v>14</v>
      </c>
      <c r="AG416">
        <v>6</v>
      </c>
      <c r="AH416">
        <v>4</v>
      </c>
      <c r="AI416">
        <v>8</v>
      </c>
    </row>
    <row r="417" spans="1:35" x14ac:dyDescent="0.2">
      <c r="A417" s="102">
        <v>933</v>
      </c>
      <c r="B417">
        <v>7202</v>
      </c>
      <c r="C417" s="106" t="s">
        <v>783</v>
      </c>
      <c r="D417" s="106" t="s">
        <v>1264</v>
      </c>
      <c r="E417">
        <v>1141.5</v>
      </c>
      <c r="F417">
        <v>1139.5</v>
      </c>
      <c r="G417">
        <v>800</v>
      </c>
      <c r="H417" s="106" t="s">
        <v>1247</v>
      </c>
      <c r="I417">
        <v>9201</v>
      </c>
      <c r="J417" s="106" t="s">
        <v>1507</v>
      </c>
      <c r="K417" s="106" t="s">
        <v>1508</v>
      </c>
      <c r="L417">
        <v>2995</v>
      </c>
      <c r="M417">
        <v>3000</v>
      </c>
      <c r="N417">
        <v>300</v>
      </c>
      <c r="O417" s="106" t="s">
        <v>1250</v>
      </c>
      <c r="P417">
        <v>0.85343957063595699</v>
      </c>
      <c r="Q417">
        <v>0.87385591699221798</v>
      </c>
      <c r="R417" s="106">
        <v>0.42660434706191003</v>
      </c>
      <c r="S417">
        <v>5.7028454042715997E-2</v>
      </c>
      <c r="T417">
        <v>0.19924340235243401</v>
      </c>
      <c r="U417">
        <v>0.19924340235243401</v>
      </c>
      <c r="V417">
        <v>0.156870235668193</v>
      </c>
      <c r="W417">
        <v>0.78</v>
      </c>
      <c r="X417">
        <v>1.29</v>
      </c>
      <c r="Y417">
        <v>256653</v>
      </c>
      <c r="Z417">
        <v>17110</v>
      </c>
      <c r="AA417">
        <v>0.96</v>
      </c>
      <c r="AB417">
        <v>15</v>
      </c>
      <c r="AC417">
        <v>10</v>
      </c>
      <c r="AD417">
        <v>5</v>
      </c>
      <c r="AE417">
        <v>66.67</v>
      </c>
      <c r="AF417">
        <v>15</v>
      </c>
      <c r="AG417">
        <v>4</v>
      </c>
      <c r="AH417">
        <v>0</v>
      </c>
      <c r="AI417">
        <v>11</v>
      </c>
    </row>
    <row r="418" spans="1:35" x14ac:dyDescent="0.2">
      <c r="A418" s="102">
        <v>1756</v>
      </c>
      <c r="B418">
        <v>3880</v>
      </c>
      <c r="C418" s="106" t="s">
        <v>1192</v>
      </c>
      <c r="D418" s="106" t="s">
        <v>1463</v>
      </c>
      <c r="E418">
        <v>1432</v>
      </c>
      <c r="F418">
        <v>1438</v>
      </c>
      <c r="G418">
        <v>600</v>
      </c>
      <c r="H418" s="106" t="s">
        <v>1247</v>
      </c>
      <c r="I418">
        <v>6963</v>
      </c>
      <c r="J418" s="106" t="s">
        <v>2153</v>
      </c>
      <c r="K418" s="106" t="s">
        <v>1252</v>
      </c>
      <c r="L418">
        <v>8170</v>
      </c>
      <c r="M418">
        <v>8300</v>
      </c>
      <c r="N418">
        <v>100</v>
      </c>
      <c r="O418" s="106" t="s">
        <v>1250</v>
      </c>
      <c r="P418">
        <v>0.60292640189096602</v>
      </c>
      <c r="Q418">
        <v>0.81503017544476897</v>
      </c>
      <c r="R418">
        <v>0.23178530595595301</v>
      </c>
      <c r="S418">
        <v>2.27460946101447E-2</v>
      </c>
      <c r="T418">
        <v>0.63226739054488901</v>
      </c>
      <c r="U418">
        <v>0.63226739054488901</v>
      </c>
      <c r="V418">
        <v>0.96223591265290698</v>
      </c>
      <c r="W418">
        <v>2.12</v>
      </c>
      <c r="X418">
        <v>3.95</v>
      </c>
      <c r="Y418">
        <v>256538</v>
      </c>
      <c r="Z418">
        <v>14252</v>
      </c>
      <c r="AA418">
        <v>0.95</v>
      </c>
      <c r="AB418">
        <v>18</v>
      </c>
      <c r="AC418">
        <v>11</v>
      </c>
      <c r="AD418">
        <v>7</v>
      </c>
      <c r="AE418">
        <v>61.11</v>
      </c>
      <c r="AF418">
        <v>11</v>
      </c>
      <c r="AG418">
        <v>9</v>
      </c>
      <c r="AH418">
        <v>5</v>
      </c>
      <c r="AI418">
        <v>4</v>
      </c>
    </row>
    <row r="419" spans="1:35" x14ac:dyDescent="0.2">
      <c r="A419" s="102">
        <v>419</v>
      </c>
      <c r="B419">
        <v>6028</v>
      </c>
      <c r="C419" s="106" t="s">
        <v>551</v>
      </c>
      <c r="D419" s="106" t="s">
        <v>1261</v>
      </c>
      <c r="E419">
        <v>7690</v>
      </c>
      <c r="F419">
        <v>7630</v>
      </c>
      <c r="G419">
        <v>100</v>
      </c>
      <c r="H419" s="106" t="s">
        <v>1247</v>
      </c>
      <c r="I419">
        <v>8804</v>
      </c>
      <c r="J419" s="106" t="s">
        <v>905</v>
      </c>
      <c r="K419" s="106" t="s">
        <v>1268</v>
      </c>
      <c r="L419">
        <v>1713</v>
      </c>
      <c r="M419">
        <v>1697</v>
      </c>
      <c r="N419">
        <v>400</v>
      </c>
      <c r="O419" s="106" t="s">
        <v>1250</v>
      </c>
      <c r="P419">
        <v>0.57959569444182502</v>
      </c>
      <c r="Q419">
        <v>0.90975305439638599</v>
      </c>
      <c r="R419" s="15">
        <v>0.28150602320505502</v>
      </c>
      <c r="S419" s="15">
        <v>6.7977625283377294E-2</v>
      </c>
      <c r="T419">
        <v>0.34254251271566699</v>
      </c>
      <c r="U419">
        <v>0.34254251271566699</v>
      </c>
      <c r="V419">
        <v>0.25704342845502398</v>
      </c>
      <c r="W419">
        <v>0.96</v>
      </c>
      <c r="X419">
        <v>11.04</v>
      </c>
      <c r="Y419">
        <v>256104</v>
      </c>
      <c r="Z419">
        <v>12805</v>
      </c>
      <c r="AA419">
        <v>0.77</v>
      </c>
      <c r="AB419">
        <v>20</v>
      </c>
      <c r="AC419">
        <v>11</v>
      </c>
      <c r="AD419">
        <v>9</v>
      </c>
      <c r="AE419">
        <v>55</v>
      </c>
      <c r="AF419">
        <v>12</v>
      </c>
      <c r="AG419">
        <v>10</v>
      </c>
      <c r="AH419">
        <v>4</v>
      </c>
      <c r="AI419">
        <v>6</v>
      </c>
    </row>
    <row r="420" spans="1:35" x14ac:dyDescent="0.2">
      <c r="A420" s="102">
        <v>134</v>
      </c>
      <c r="B420">
        <v>1719</v>
      </c>
      <c r="C420" s="106" t="s">
        <v>545</v>
      </c>
      <c r="D420" s="106" t="s">
        <v>1257</v>
      </c>
      <c r="E420">
        <v>863</v>
      </c>
      <c r="F420">
        <v>862</v>
      </c>
      <c r="G420">
        <v>1200</v>
      </c>
      <c r="H420" s="106" t="s">
        <v>1250</v>
      </c>
      <c r="I420">
        <v>6952</v>
      </c>
      <c r="J420" s="106" t="s">
        <v>437</v>
      </c>
      <c r="K420" s="106" t="s">
        <v>1252</v>
      </c>
      <c r="L420">
        <v>2090</v>
      </c>
      <c r="M420">
        <v>2079</v>
      </c>
      <c r="N420">
        <v>500</v>
      </c>
      <c r="O420" s="106" t="s">
        <v>1247</v>
      </c>
      <c r="P420">
        <v>0.78468943749325104</v>
      </c>
      <c r="Q420">
        <v>0.93849241509685499</v>
      </c>
      <c r="R420">
        <v>4.6172007144444499E-2</v>
      </c>
      <c r="S420" s="106">
        <v>3.6180947176880203E-2</v>
      </c>
      <c r="T420">
        <v>-1.3209315902427701</v>
      </c>
      <c r="U420">
        <v>1.3209315902427701</v>
      </c>
      <c r="V420">
        <v>1.7278507977773501</v>
      </c>
      <c r="W420">
        <v>-5.96</v>
      </c>
      <c r="X420">
        <v>0.49</v>
      </c>
      <c r="Y420">
        <v>255047</v>
      </c>
      <c r="Z420">
        <v>11593</v>
      </c>
      <c r="AA420">
        <v>0.53</v>
      </c>
      <c r="AB420">
        <v>22</v>
      </c>
      <c r="AC420">
        <v>13</v>
      </c>
      <c r="AD420">
        <v>9</v>
      </c>
      <c r="AE420">
        <v>59.09</v>
      </c>
      <c r="AF420">
        <v>10</v>
      </c>
      <c r="AG420">
        <v>9</v>
      </c>
      <c r="AH420">
        <v>7</v>
      </c>
      <c r="AI420">
        <v>6</v>
      </c>
    </row>
    <row r="421" spans="1:35" x14ac:dyDescent="0.2">
      <c r="A421" s="102">
        <v>1017</v>
      </c>
      <c r="B421">
        <v>4005</v>
      </c>
      <c r="C421" s="106" t="s">
        <v>1489</v>
      </c>
      <c r="D421" s="106" t="s">
        <v>1271</v>
      </c>
      <c r="E421">
        <v>445</v>
      </c>
      <c r="F421">
        <v>446</v>
      </c>
      <c r="G421">
        <v>2300</v>
      </c>
      <c r="H421" s="106" t="s">
        <v>1250</v>
      </c>
      <c r="I421">
        <v>5301</v>
      </c>
      <c r="J421" s="106" t="s">
        <v>701</v>
      </c>
      <c r="K421" s="106" t="s">
        <v>1246</v>
      </c>
      <c r="L421">
        <v>1020</v>
      </c>
      <c r="M421">
        <v>1016</v>
      </c>
      <c r="N421">
        <v>1000</v>
      </c>
      <c r="O421" s="106" t="s">
        <v>1247</v>
      </c>
      <c r="P421">
        <v>0.85999580698330602</v>
      </c>
      <c r="Q421">
        <v>0.86764407190251502</v>
      </c>
      <c r="R421" s="15">
        <v>0.20475219575248199</v>
      </c>
      <c r="S421">
        <v>1.48919224906444E-2</v>
      </c>
      <c r="T421">
        <v>-1.7324263376968101</v>
      </c>
      <c r="U421">
        <v>1.7324263376968101</v>
      </c>
      <c r="V421">
        <v>2.1129452288308701</v>
      </c>
      <c r="W421">
        <v>-4.79</v>
      </c>
      <c r="X421">
        <v>0.96</v>
      </c>
      <c r="Y421">
        <v>254771</v>
      </c>
      <c r="Z421">
        <v>11580</v>
      </c>
      <c r="AA421">
        <v>0.56999999999999995</v>
      </c>
      <c r="AB421">
        <v>22</v>
      </c>
      <c r="AC421">
        <v>14</v>
      </c>
      <c r="AD421">
        <v>8</v>
      </c>
      <c r="AE421">
        <v>63.64</v>
      </c>
      <c r="AF421">
        <v>8</v>
      </c>
      <c r="AG421">
        <v>14</v>
      </c>
      <c r="AH421">
        <v>7</v>
      </c>
      <c r="AI421">
        <v>1</v>
      </c>
    </row>
    <row r="422" spans="1:35" x14ac:dyDescent="0.2">
      <c r="A422" s="102">
        <v>719</v>
      </c>
      <c r="B422">
        <v>6923</v>
      </c>
      <c r="C422" s="106" t="s">
        <v>55</v>
      </c>
      <c r="D422" s="106" t="s">
        <v>1252</v>
      </c>
      <c r="E422">
        <v>2919</v>
      </c>
      <c r="F422">
        <v>2901</v>
      </c>
      <c r="G422">
        <v>300</v>
      </c>
      <c r="H422" s="106" t="s">
        <v>1250</v>
      </c>
      <c r="I422">
        <v>8002</v>
      </c>
      <c r="J422" s="106" t="s">
        <v>27</v>
      </c>
      <c r="K422" s="106" t="s">
        <v>1254</v>
      </c>
      <c r="L422">
        <v>787.8</v>
      </c>
      <c r="M422">
        <v>788.8</v>
      </c>
      <c r="N422">
        <v>1100</v>
      </c>
      <c r="O422" s="106" t="s">
        <v>1247</v>
      </c>
      <c r="P422">
        <v>0.87113301791235898</v>
      </c>
      <c r="Q422">
        <v>0.88970845479166905</v>
      </c>
      <c r="R422">
        <v>6.2682674964343807E-2</v>
      </c>
      <c r="S422" s="106">
        <v>7.5554118544621907E-2</v>
      </c>
      <c r="T422">
        <v>-1.4073900208294901</v>
      </c>
      <c r="U422">
        <v>1.4073900208294901</v>
      </c>
      <c r="V422">
        <v>1.1837892823279901</v>
      </c>
      <c r="W422">
        <v>-3.13</v>
      </c>
      <c r="X422">
        <v>0.3</v>
      </c>
      <c r="Y422">
        <v>254283</v>
      </c>
      <c r="Z422">
        <v>12109</v>
      </c>
      <c r="AA422">
        <v>0.62</v>
      </c>
      <c r="AB422">
        <v>21</v>
      </c>
      <c r="AC422">
        <v>13</v>
      </c>
      <c r="AD422">
        <v>8</v>
      </c>
      <c r="AE422">
        <v>61.9</v>
      </c>
      <c r="AF422">
        <v>14</v>
      </c>
      <c r="AG422">
        <v>7</v>
      </c>
      <c r="AH422">
        <v>4</v>
      </c>
      <c r="AI422">
        <v>10</v>
      </c>
    </row>
    <row r="423" spans="1:35" x14ac:dyDescent="0.2">
      <c r="A423" s="102">
        <v>1928</v>
      </c>
      <c r="B423">
        <v>3048</v>
      </c>
      <c r="C423" s="106" t="s">
        <v>1564</v>
      </c>
      <c r="D423" s="106" t="s">
        <v>1272</v>
      </c>
      <c r="E423">
        <v>1078</v>
      </c>
      <c r="F423">
        <v>1072</v>
      </c>
      <c r="G423">
        <v>800</v>
      </c>
      <c r="H423" s="106" t="s">
        <v>1247</v>
      </c>
      <c r="I423">
        <v>6361</v>
      </c>
      <c r="J423" s="106" t="s">
        <v>743</v>
      </c>
      <c r="K423" s="106" t="s">
        <v>1259</v>
      </c>
      <c r="L423">
        <v>2859</v>
      </c>
      <c r="M423">
        <v>2855</v>
      </c>
      <c r="N423">
        <v>300</v>
      </c>
      <c r="O423" s="106" t="s">
        <v>1250</v>
      </c>
      <c r="P423">
        <v>0.66346981091854096</v>
      </c>
      <c r="Q423">
        <v>0.80082717414871496</v>
      </c>
      <c r="R423" s="15">
        <v>0.20048178558234001</v>
      </c>
      <c r="S423">
        <v>6.2489699664912302E-2</v>
      </c>
      <c r="T423">
        <v>0.14804781107586701</v>
      </c>
      <c r="U423">
        <v>0.14804781107586701</v>
      </c>
      <c r="V423">
        <v>0.589304894703233</v>
      </c>
      <c r="W423">
        <v>0.56000000000000005</v>
      </c>
      <c r="X423">
        <v>0.13</v>
      </c>
      <c r="Y423">
        <v>253270</v>
      </c>
      <c r="Z423">
        <v>13330</v>
      </c>
      <c r="AA423">
        <v>0.74</v>
      </c>
      <c r="AB423">
        <v>19</v>
      </c>
      <c r="AC423">
        <v>12</v>
      </c>
      <c r="AD423">
        <v>7</v>
      </c>
      <c r="AE423">
        <v>63.16</v>
      </c>
      <c r="AF423">
        <v>12</v>
      </c>
      <c r="AG423">
        <v>11</v>
      </c>
      <c r="AH423">
        <v>4</v>
      </c>
      <c r="AI423">
        <v>4</v>
      </c>
    </row>
    <row r="424" spans="1:35" x14ac:dyDescent="0.2">
      <c r="A424" s="102">
        <v>1725</v>
      </c>
      <c r="B424">
        <v>3407</v>
      </c>
      <c r="C424" s="106" t="s">
        <v>1375</v>
      </c>
      <c r="D424" s="106" t="s">
        <v>1271</v>
      </c>
      <c r="E424">
        <v>1022</v>
      </c>
      <c r="F424">
        <v>1018.5</v>
      </c>
      <c r="G424">
        <v>1000</v>
      </c>
      <c r="H424" s="106" t="s">
        <v>1250</v>
      </c>
      <c r="I424">
        <v>4917</v>
      </c>
      <c r="J424" s="106" t="s">
        <v>1585</v>
      </c>
      <c r="K424" s="106" t="s">
        <v>1271</v>
      </c>
      <c r="L424">
        <v>2546</v>
      </c>
      <c r="M424">
        <v>2548</v>
      </c>
      <c r="N424">
        <v>400</v>
      </c>
      <c r="O424" s="106" t="s">
        <v>1247</v>
      </c>
      <c r="P424">
        <v>0.85052199245191795</v>
      </c>
      <c r="Q424">
        <v>0.81732261175350296</v>
      </c>
      <c r="R424">
        <v>0.17684652051837299</v>
      </c>
      <c r="S424">
        <v>1.6129728438407799E-2</v>
      </c>
      <c r="T424">
        <v>-0.89920221171824</v>
      </c>
      <c r="U424">
        <v>0.89920221171824</v>
      </c>
      <c r="V424">
        <v>0.78286796607527398</v>
      </c>
      <c r="W424">
        <v>-3.1</v>
      </c>
      <c r="X424">
        <v>7.0000000000000007E-2</v>
      </c>
      <c r="Y424">
        <v>252679</v>
      </c>
      <c r="Z424">
        <v>13299</v>
      </c>
      <c r="AA424">
        <v>0.64</v>
      </c>
      <c r="AB424">
        <v>19</v>
      </c>
      <c r="AC424">
        <v>9</v>
      </c>
      <c r="AD424">
        <v>10</v>
      </c>
      <c r="AE424">
        <v>47.37</v>
      </c>
      <c r="AF424">
        <v>12</v>
      </c>
      <c r="AG424">
        <v>7</v>
      </c>
      <c r="AH424">
        <v>3</v>
      </c>
      <c r="AI424">
        <v>9</v>
      </c>
    </row>
    <row r="425" spans="1:35" x14ac:dyDescent="0.2">
      <c r="A425" s="102">
        <v>625</v>
      </c>
      <c r="B425">
        <v>4612</v>
      </c>
      <c r="C425" s="106" t="s">
        <v>680</v>
      </c>
      <c r="D425" s="106" t="s">
        <v>1271</v>
      </c>
      <c r="E425">
        <v>5010</v>
      </c>
      <c r="F425">
        <v>5070</v>
      </c>
      <c r="G425">
        <v>200</v>
      </c>
      <c r="H425" s="106" t="s">
        <v>1250</v>
      </c>
      <c r="I425">
        <v>7649</v>
      </c>
      <c r="J425" s="106" t="s">
        <v>1476</v>
      </c>
      <c r="K425" s="106" t="s">
        <v>1272</v>
      </c>
      <c r="L425">
        <v>5450</v>
      </c>
      <c r="M425">
        <v>5430</v>
      </c>
      <c r="N425">
        <v>200</v>
      </c>
      <c r="O425" s="106" t="s">
        <v>1247</v>
      </c>
      <c r="P425">
        <v>0.72613714798814499</v>
      </c>
      <c r="Q425">
        <v>0.89729733096113196</v>
      </c>
      <c r="R425">
        <v>0.338997921736089</v>
      </c>
      <c r="S425">
        <v>6.9518568297215699E-2</v>
      </c>
      <c r="T425">
        <v>-0.78421241096299699</v>
      </c>
      <c r="U425">
        <v>0.78421241096299699</v>
      </c>
      <c r="V425">
        <v>1.12784071280934</v>
      </c>
      <c r="W425">
        <v>-2.87</v>
      </c>
      <c r="X425">
        <v>6.63</v>
      </c>
      <c r="Y425">
        <v>252547</v>
      </c>
      <c r="Z425">
        <v>31568</v>
      </c>
      <c r="AA425">
        <v>1.73</v>
      </c>
      <c r="AB425">
        <v>8</v>
      </c>
      <c r="AC425">
        <v>6</v>
      </c>
      <c r="AD425">
        <v>2</v>
      </c>
      <c r="AE425">
        <v>75</v>
      </c>
      <c r="AF425">
        <v>12</v>
      </c>
      <c r="AG425">
        <v>6</v>
      </c>
      <c r="AH425">
        <v>1</v>
      </c>
      <c r="AI425">
        <v>1</v>
      </c>
    </row>
    <row r="426" spans="1:35" x14ac:dyDescent="0.2">
      <c r="A426" s="102">
        <v>1842</v>
      </c>
      <c r="B426">
        <v>4917</v>
      </c>
      <c r="C426" s="106" t="s">
        <v>1585</v>
      </c>
      <c r="D426" s="106" t="s">
        <v>1271</v>
      </c>
      <c r="E426">
        <v>2546</v>
      </c>
      <c r="F426">
        <v>2548</v>
      </c>
      <c r="G426">
        <v>400</v>
      </c>
      <c r="H426" s="106" t="s">
        <v>1250</v>
      </c>
      <c r="I426">
        <v>7205</v>
      </c>
      <c r="J426" s="106" t="s">
        <v>57</v>
      </c>
      <c r="K426" s="106" t="s">
        <v>1264</v>
      </c>
      <c r="L426">
        <v>1011</v>
      </c>
      <c r="M426">
        <v>1008</v>
      </c>
      <c r="N426">
        <v>1000</v>
      </c>
      <c r="O426" s="106" t="s">
        <v>1247</v>
      </c>
      <c r="P426">
        <v>0.82042543674024204</v>
      </c>
      <c r="Q426">
        <v>0.80833167961442698</v>
      </c>
      <c r="R426" s="15">
        <v>0.21203699213326399</v>
      </c>
      <c r="S426" s="106">
        <v>3.7757190826551599E-3</v>
      </c>
      <c r="T426">
        <v>-1.08031917631184</v>
      </c>
      <c r="U426">
        <v>1.08031917631184</v>
      </c>
      <c r="V426">
        <v>1.1010624134957601</v>
      </c>
      <c r="W426">
        <v>-4.91</v>
      </c>
      <c r="X426">
        <v>1.1000000000000001</v>
      </c>
      <c r="Y426">
        <v>252022</v>
      </c>
      <c r="Z426">
        <v>12601</v>
      </c>
      <c r="AA426">
        <v>0.62</v>
      </c>
      <c r="AB426">
        <v>20</v>
      </c>
      <c r="AC426">
        <v>13</v>
      </c>
      <c r="AD426">
        <v>7</v>
      </c>
      <c r="AE426">
        <v>65</v>
      </c>
      <c r="AF426">
        <v>14</v>
      </c>
      <c r="AG426">
        <v>7</v>
      </c>
      <c r="AH426">
        <v>3</v>
      </c>
      <c r="AI426">
        <v>10</v>
      </c>
    </row>
    <row r="427" spans="1:35" x14ac:dyDescent="0.2">
      <c r="A427" s="102">
        <v>797</v>
      </c>
      <c r="B427">
        <v>5444</v>
      </c>
      <c r="C427" s="106" t="s">
        <v>1701</v>
      </c>
      <c r="D427" s="106" t="s">
        <v>1301</v>
      </c>
      <c r="E427">
        <v>2488</v>
      </c>
      <c r="F427">
        <v>2501</v>
      </c>
      <c r="G427">
        <v>400</v>
      </c>
      <c r="H427" s="106" t="s">
        <v>1250</v>
      </c>
      <c r="I427">
        <v>6178</v>
      </c>
      <c r="J427" s="106" t="s">
        <v>1700</v>
      </c>
      <c r="K427" s="106" t="s">
        <v>1261</v>
      </c>
      <c r="L427">
        <v>1002</v>
      </c>
      <c r="M427">
        <v>1003.5</v>
      </c>
      <c r="N427">
        <v>1000</v>
      </c>
      <c r="O427" s="106" t="s">
        <v>1247</v>
      </c>
      <c r="P427">
        <v>0.80044859961044901</v>
      </c>
      <c r="Q427">
        <v>0.88399809775413996</v>
      </c>
      <c r="R427" s="15">
        <v>1.9302417046695101E-2</v>
      </c>
      <c r="S427">
        <v>4.0878413018629302E-2</v>
      </c>
      <c r="T427">
        <v>-2.05622485558334</v>
      </c>
      <c r="U427">
        <v>2.05622485558334</v>
      </c>
      <c r="V427">
        <v>2.1620716927087802</v>
      </c>
      <c r="W427">
        <v>-5.95</v>
      </c>
      <c r="X427">
        <v>0.31</v>
      </c>
      <c r="Y427">
        <v>251936</v>
      </c>
      <c r="Z427">
        <v>12597</v>
      </c>
      <c r="AA427">
        <v>0.64</v>
      </c>
      <c r="AB427">
        <v>20</v>
      </c>
      <c r="AC427">
        <v>12</v>
      </c>
      <c r="AD427">
        <v>8</v>
      </c>
      <c r="AE427">
        <v>60</v>
      </c>
      <c r="AF427">
        <v>14</v>
      </c>
      <c r="AG427">
        <v>5</v>
      </c>
      <c r="AH427">
        <v>0</v>
      </c>
      <c r="AI427">
        <v>15</v>
      </c>
    </row>
    <row r="428" spans="1:35" x14ac:dyDescent="0.2">
      <c r="A428" s="102">
        <v>604</v>
      </c>
      <c r="B428">
        <v>7205</v>
      </c>
      <c r="C428" s="106" t="s">
        <v>57</v>
      </c>
      <c r="D428" s="106" t="s">
        <v>1264</v>
      </c>
      <c r="E428">
        <v>1011</v>
      </c>
      <c r="F428">
        <v>1008</v>
      </c>
      <c r="G428">
        <v>1000</v>
      </c>
      <c r="H428" s="106" t="s">
        <v>1250</v>
      </c>
      <c r="I428">
        <v>8410</v>
      </c>
      <c r="J428" s="106" t="s">
        <v>1461</v>
      </c>
      <c r="K428" s="106" t="s">
        <v>1303</v>
      </c>
      <c r="L428">
        <v>317</v>
      </c>
      <c r="M428">
        <v>321</v>
      </c>
      <c r="N428">
        <v>3100</v>
      </c>
      <c r="O428" s="106" t="s">
        <v>1247</v>
      </c>
      <c r="P428">
        <v>0.90886288302893403</v>
      </c>
      <c r="Q428">
        <v>0.89815138915132497</v>
      </c>
      <c r="R428">
        <v>0.173386059152566</v>
      </c>
      <c r="S428" s="15">
        <v>4.0167111424456697E-2</v>
      </c>
      <c r="T428">
        <v>-1.3747752959961099</v>
      </c>
      <c r="U428">
        <v>1.3747752959961099</v>
      </c>
      <c r="V428">
        <v>1.04311030144616</v>
      </c>
      <c r="W428">
        <v>-3.18</v>
      </c>
      <c r="X428">
        <v>1.28</v>
      </c>
      <c r="Y428">
        <v>251441</v>
      </c>
      <c r="Z428">
        <v>13234</v>
      </c>
      <c r="AA428">
        <v>0.62</v>
      </c>
      <c r="AB428">
        <v>19</v>
      </c>
      <c r="AC428">
        <v>10</v>
      </c>
      <c r="AD428">
        <v>9</v>
      </c>
      <c r="AE428">
        <v>52.63</v>
      </c>
      <c r="AF428">
        <v>13</v>
      </c>
      <c r="AG428">
        <v>8</v>
      </c>
      <c r="AH428">
        <v>3</v>
      </c>
      <c r="AI428">
        <v>8</v>
      </c>
    </row>
    <row r="429" spans="1:35" x14ac:dyDescent="0.2">
      <c r="A429" s="102">
        <v>317</v>
      </c>
      <c r="B429">
        <v>4202</v>
      </c>
      <c r="C429" s="106" t="s">
        <v>46</v>
      </c>
      <c r="D429" s="106" t="s">
        <v>1271</v>
      </c>
      <c r="E429">
        <v>1003</v>
      </c>
      <c r="F429">
        <v>989</v>
      </c>
      <c r="G429">
        <v>900</v>
      </c>
      <c r="H429" s="106" t="s">
        <v>1247</v>
      </c>
      <c r="I429">
        <v>7278</v>
      </c>
      <c r="J429" s="106" t="s">
        <v>43</v>
      </c>
      <c r="K429" s="106" t="s">
        <v>1264</v>
      </c>
      <c r="L429">
        <v>2227</v>
      </c>
      <c r="M429">
        <v>2223</v>
      </c>
      <c r="N429">
        <v>400</v>
      </c>
      <c r="O429" s="106" t="s">
        <v>1250</v>
      </c>
      <c r="P429">
        <v>0.64588591155302</v>
      </c>
      <c r="Q429">
        <v>0.91781554609118698</v>
      </c>
      <c r="R429">
        <v>0.44432564113601403</v>
      </c>
      <c r="S429" s="15">
        <v>1.4873675953652799E-3</v>
      </c>
      <c r="T429">
        <v>0.26510766383241402</v>
      </c>
      <c r="U429">
        <v>0.26510766383241402</v>
      </c>
      <c r="V429">
        <v>0.594314260064434</v>
      </c>
      <c r="W429">
        <v>1.04</v>
      </c>
      <c r="X429">
        <v>0.1</v>
      </c>
      <c r="Y429">
        <v>251283</v>
      </c>
      <c r="Z429">
        <v>12564</v>
      </c>
      <c r="AA429">
        <v>0.63</v>
      </c>
      <c r="AB429">
        <v>20</v>
      </c>
      <c r="AC429">
        <v>12</v>
      </c>
      <c r="AD429">
        <v>8</v>
      </c>
      <c r="AE429">
        <v>60</v>
      </c>
      <c r="AF429">
        <v>12</v>
      </c>
      <c r="AG429">
        <v>8</v>
      </c>
      <c r="AH429">
        <v>5</v>
      </c>
      <c r="AI429">
        <v>7</v>
      </c>
    </row>
    <row r="430" spans="1:35" x14ac:dyDescent="0.2">
      <c r="A430" s="102">
        <v>1205</v>
      </c>
      <c r="B430">
        <v>4203</v>
      </c>
      <c r="C430" s="106" t="s">
        <v>667</v>
      </c>
      <c r="D430" s="106" t="s">
        <v>1271</v>
      </c>
      <c r="E430">
        <v>3620</v>
      </c>
      <c r="F430">
        <v>3610</v>
      </c>
      <c r="G430">
        <v>300</v>
      </c>
      <c r="H430" s="106" t="s">
        <v>1250</v>
      </c>
      <c r="I430">
        <v>7313</v>
      </c>
      <c r="J430" s="106" t="s">
        <v>1200</v>
      </c>
      <c r="K430" s="106" t="s">
        <v>1264</v>
      </c>
      <c r="L430">
        <v>3085</v>
      </c>
      <c r="M430">
        <v>3105</v>
      </c>
      <c r="N430">
        <v>300</v>
      </c>
      <c r="O430" s="106" t="s">
        <v>1247</v>
      </c>
      <c r="P430">
        <v>0.69166268486600002</v>
      </c>
      <c r="Q430">
        <v>0.85467523566569403</v>
      </c>
      <c r="R430">
        <v>0.32323611046087097</v>
      </c>
      <c r="S430">
        <v>1.3843581550974799E-2</v>
      </c>
      <c r="T430">
        <v>-1.8032815567170499</v>
      </c>
      <c r="U430">
        <v>1.8032815567170499</v>
      </c>
      <c r="V430">
        <v>1.85832226576115</v>
      </c>
      <c r="W430">
        <v>-8.73</v>
      </c>
      <c r="X430">
        <v>13.99</v>
      </c>
      <c r="Y430">
        <v>251140</v>
      </c>
      <c r="Z430">
        <v>31392</v>
      </c>
      <c r="AA430">
        <v>1.79</v>
      </c>
      <c r="AB430">
        <v>8</v>
      </c>
      <c r="AC430">
        <v>6</v>
      </c>
      <c r="AD430">
        <v>2</v>
      </c>
      <c r="AE430">
        <v>75</v>
      </c>
      <c r="AF430">
        <v>13</v>
      </c>
      <c r="AG430">
        <v>6</v>
      </c>
      <c r="AH430">
        <v>0</v>
      </c>
      <c r="AI430">
        <v>2</v>
      </c>
    </row>
    <row r="431" spans="1:35" x14ac:dyDescent="0.2">
      <c r="A431" s="102">
        <v>928</v>
      </c>
      <c r="B431">
        <v>6923</v>
      </c>
      <c r="C431" s="106" t="s">
        <v>55</v>
      </c>
      <c r="D431" s="106" t="s">
        <v>1252</v>
      </c>
      <c r="E431">
        <v>2919</v>
      </c>
      <c r="F431">
        <v>2901</v>
      </c>
      <c r="G431">
        <v>300</v>
      </c>
      <c r="H431" s="106" t="s">
        <v>1250</v>
      </c>
      <c r="I431">
        <v>9787</v>
      </c>
      <c r="J431" s="106" t="s">
        <v>1675</v>
      </c>
      <c r="K431" s="106" t="s">
        <v>1261</v>
      </c>
      <c r="L431">
        <v>3745</v>
      </c>
      <c r="M431">
        <v>3670</v>
      </c>
      <c r="N431">
        <v>200</v>
      </c>
      <c r="O431" s="106" t="s">
        <v>1247</v>
      </c>
      <c r="P431">
        <v>0.67189964466909502</v>
      </c>
      <c r="Q431">
        <v>0.87404985679773395</v>
      </c>
      <c r="R431">
        <v>0.338442889740801</v>
      </c>
      <c r="S431">
        <v>1.05732746902194E-2</v>
      </c>
      <c r="T431">
        <v>-0.27730164769641202</v>
      </c>
      <c r="U431">
        <v>0.27730164769641202</v>
      </c>
      <c r="V431">
        <v>1.02359846533962</v>
      </c>
      <c r="W431">
        <v>-0.66</v>
      </c>
      <c r="X431">
        <v>18.57</v>
      </c>
      <c r="Y431">
        <v>250526</v>
      </c>
      <c r="Z431">
        <v>25053</v>
      </c>
      <c r="AA431">
        <v>1.58</v>
      </c>
      <c r="AB431">
        <v>10</v>
      </c>
      <c r="AC431">
        <v>7</v>
      </c>
      <c r="AD431">
        <v>3</v>
      </c>
      <c r="AE431">
        <v>70</v>
      </c>
      <c r="AF431">
        <v>14</v>
      </c>
      <c r="AG431">
        <v>6</v>
      </c>
      <c r="AH431">
        <v>1</v>
      </c>
      <c r="AI431">
        <v>3</v>
      </c>
    </row>
    <row r="432" spans="1:35" x14ac:dyDescent="0.2">
      <c r="A432" s="102">
        <v>526</v>
      </c>
      <c r="B432">
        <v>6301</v>
      </c>
      <c r="C432" t="s">
        <v>53</v>
      </c>
      <c r="D432" t="s">
        <v>1259</v>
      </c>
      <c r="E432">
        <v>2284.5</v>
      </c>
      <c r="F432">
        <v>2283</v>
      </c>
      <c r="G432">
        <v>400</v>
      </c>
      <c r="H432" t="s">
        <v>1250</v>
      </c>
      <c r="I432">
        <v>7278</v>
      </c>
      <c r="J432" t="s">
        <v>43</v>
      </c>
      <c r="K432" t="s">
        <v>1264</v>
      </c>
      <c r="L432">
        <v>2227</v>
      </c>
      <c r="M432">
        <v>2223</v>
      </c>
      <c r="N432">
        <v>400</v>
      </c>
      <c r="O432" t="s">
        <v>1247</v>
      </c>
      <c r="P432">
        <v>0.82901950493522802</v>
      </c>
      <c r="Q432">
        <v>0.90283494818795895</v>
      </c>
      <c r="R432" s="15">
        <v>0.47314888739820499</v>
      </c>
      <c r="S432">
        <v>1.89444365101898E-4</v>
      </c>
      <c r="T432">
        <v>-1.25120341320557</v>
      </c>
      <c r="U432">
        <v>1.25120341320557</v>
      </c>
      <c r="V432">
        <v>1.0901710711796</v>
      </c>
      <c r="W432">
        <v>-3.73</v>
      </c>
      <c r="X432">
        <v>2.63</v>
      </c>
      <c r="Y432">
        <v>250054</v>
      </c>
      <c r="Z432">
        <v>20838</v>
      </c>
      <c r="AA432">
        <v>1.0900000000000001</v>
      </c>
      <c r="AB432">
        <v>12</v>
      </c>
      <c r="AC432">
        <v>7</v>
      </c>
      <c r="AD432">
        <v>5</v>
      </c>
      <c r="AE432">
        <v>58.33</v>
      </c>
      <c r="AF432">
        <v>14</v>
      </c>
      <c r="AG432">
        <v>4</v>
      </c>
      <c r="AH432">
        <v>1</v>
      </c>
      <c r="AI432">
        <v>7</v>
      </c>
    </row>
    <row r="433" spans="1:35" x14ac:dyDescent="0.2">
      <c r="A433" s="102">
        <v>1770</v>
      </c>
      <c r="B433">
        <v>4502</v>
      </c>
      <c r="C433" t="s">
        <v>1522</v>
      </c>
      <c r="D433" t="s">
        <v>1269</v>
      </c>
      <c r="E433">
        <v>4164</v>
      </c>
      <c r="F433">
        <v>4229</v>
      </c>
      <c r="G433">
        <v>200</v>
      </c>
      <c r="H433" t="s">
        <v>1247</v>
      </c>
      <c r="I433">
        <v>7180</v>
      </c>
      <c r="J433" t="s">
        <v>1074</v>
      </c>
      <c r="K433" t="s">
        <v>1303</v>
      </c>
      <c r="L433">
        <v>407</v>
      </c>
      <c r="M433">
        <v>408</v>
      </c>
      <c r="N433">
        <v>2100</v>
      </c>
      <c r="O433" t="s">
        <v>1250</v>
      </c>
      <c r="P433">
        <v>0.78250481131314797</v>
      </c>
      <c r="Q433">
        <v>0.81359294472114996</v>
      </c>
      <c r="R433">
        <v>8.6737993128661504E-4</v>
      </c>
      <c r="S433">
        <v>9.0008370680118605E-2</v>
      </c>
      <c r="T433">
        <v>3.5559782353640101</v>
      </c>
      <c r="U433">
        <v>3.5559782353640101</v>
      </c>
      <c r="V433">
        <v>3.0771274666284598</v>
      </c>
      <c r="W433">
        <v>10.08</v>
      </c>
      <c r="X433">
        <v>1.3</v>
      </c>
      <c r="Y433">
        <v>249746</v>
      </c>
      <c r="Z433">
        <v>13875</v>
      </c>
      <c r="AA433">
        <v>0.84</v>
      </c>
      <c r="AB433">
        <v>18</v>
      </c>
      <c r="AC433">
        <v>10</v>
      </c>
      <c r="AD433">
        <v>8</v>
      </c>
      <c r="AE433">
        <v>55.56</v>
      </c>
      <c r="AF433">
        <v>12</v>
      </c>
      <c r="AG433">
        <v>9</v>
      </c>
      <c r="AH433">
        <v>4</v>
      </c>
      <c r="AI433">
        <v>5</v>
      </c>
    </row>
    <row r="434" spans="1:35" x14ac:dyDescent="0.2">
      <c r="A434" s="102">
        <v>1886</v>
      </c>
      <c r="B434">
        <v>4471</v>
      </c>
      <c r="C434" t="s">
        <v>1703</v>
      </c>
      <c r="D434" t="s">
        <v>1271</v>
      </c>
      <c r="E434">
        <v>4820</v>
      </c>
      <c r="F434">
        <v>4835</v>
      </c>
      <c r="G434">
        <v>200</v>
      </c>
      <c r="H434" t="s">
        <v>1250</v>
      </c>
      <c r="I434">
        <v>5703</v>
      </c>
      <c r="J434" t="s">
        <v>219</v>
      </c>
      <c r="K434" t="s">
        <v>1262</v>
      </c>
      <c r="L434">
        <v>214</v>
      </c>
      <c r="M434">
        <v>217</v>
      </c>
      <c r="N434">
        <v>4500</v>
      </c>
      <c r="O434" t="s">
        <v>1247</v>
      </c>
      <c r="P434">
        <v>0.78118686677316296</v>
      </c>
      <c r="Q434">
        <v>0.804839103974339</v>
      </c>
      <c r="R434">
        <v>0.114240840851044</v>
      </c>
      <c r="S434" s="15">
        <v>3.9591798988500702E-2</v>
      </c>
      <c r="T434">
        <v>-1.9977050282166999</v>
      </c>
      <c r="U434">
        <v>1.9977050282166999</v>
      </c>
      <c r="V434">
        <v>1.75348954357854</v>
      </c>
      <c r="W434">
        <v>-6</v>
      </c>
      <c r="X434">
        <v>0.98</v>
      </c>
      <c r="Y434">
        <v>249331</v>
      </c>
      <c r="Z434">
        <v>17809</v>
      </c>
      <c r="AA434">
        <v>0.78</v>
      </c>
      <c r="AB434">
        <v>14</v>
      </c>
      <c r="AC434">
        <v>9</v>
      </c>
      <c r="AD434">
        <v>5</v>
      </c>
      <c r="AE434">
        <v>64.290000000000006</v>
      </c>
      <c r="AF434">
        <v>11</v>
      </c>
      <c r="AG434">
        <v>6</v>
      </c>
      <c r="AH434">
        <v>2</v>
      </c>
      <c r="AI434">
        <v>6</v>
      </c>
    </row>
    <row r="435" spans="1:35" x14ac:dyDescent="0.2">
      <c r="A435" s="102">
        <v>329</v>
      </c>
      <c r="B435">
        <v>6995</v>
      </c>
      <c r="C435" t="s">
        <v>48</v>
      </c>
      <c r="D435" t="s">
        <v>1264</v>
      </c>
      <c r="E435">
        <v>1819</v>
      </c>
      <c r="F435">
        <v>1810</v>
      </c>
      <c r="G435">
        <v>600</v>
      </c>
      <c r="H435" t="s">
        <v>1250</v>
      </c>
      <c r="I435">
        <v>8306</v>
      </c>
      <c r="J435" t="s">
        <v>1443</v>
      </c>
      <c r="K435" t="s">
        <v>1303</v>
      </c>
      <c r="L435">
        <v>564.5</v>
      </c>
      <c r="M435">
        <v>566.29999999999995</v>
      </c>
      <c r="N435">
        <v>1900</v>
      </c>
      <c r="O435" t="s">
        <v>1247</v>
      </c>
      <c r="P435">
        <v>0.848523278181464</v>
      </c>
      <c r="Q435">
        <v>0.91671662167276302</v>
      </c>
      <c r="R435" s="106">
        <v>0.44350725763446402</v>
      </c>
      <c r="S435" s="106">
        <v>4.2534025558204798E-2</v>
      </c>
      <c r="T435">
        <v>-2.2375482329285798</v>
      </c>
      <c r="U435">
        <v>2.2375482329285798</v>
      </c>
      <c r="V435">
        <v>2.1165257533381299</v>
      </c>
      <c r="W435">
        <v>-11.69</v>
      </c>
      <c r="X435">
        <v>0.92</v>
      </c>
      <c r="Y435">
        <v>248313</v>
      </c>
      <c r="Z435">
        <v>14607</v>
      </c>
      <c r="AA435">
        <v>0.71</v>
      </c>
      <c r="AB435">
        <v>17</v>
      </c>
      <c r="AC435">
        <v>12</v>
      </c>
      <c r="AD435">
        <v>5</v>
      </c>
      <c r="AE435">
        <v>70.59</v>
      </c>
      <c r="AF435">
        <v>15</v>
      </c>
      <c r="AG435">
        <v>6</v>
      </c>
      <c r="AH435">
        <v>0</v>
      </c>
      <c r="AI435">
        <v>11</v>
      </c>
    </row>
    <row r="436" spans="1:35" x14ac:dyDescent="0.2">
      <c r="A436" s="102">
        <v>273</v>
      </c>
      <c r="B436">
        <v>3387</v>
      </c>
      <c r="C436" t="s">
        <v>636</v>
      </c>
      <c r="D436" t="s">
        <v>1272</v>
      </c>
      <c r="E436">
        <v>2237</v>
      </c>
      <c r="F436">
        <v>2129</v>
      </c>
      <c r="G436">
        <v>400</v>
      </c>
      <c r="H436" t="s">
        <v>1250</v>
      </c>
      <c r="I436">
        <v>3635</v>
      </c>
      <c r="J436" t="s">
        <v>44</v>
      </c>
      <c r="K436" t="s">
        <v>1249</v>
      </c>
      <c r="L436">
        <v>3080</v>
      </c>
      <c r="M436">
        <v>3000</v>
      </c>
      <c r="N436">
        <v>300</v>
      </c>
      <c r="O436" t="s">
        <v>1247</v>
      </c>
      <c r="P436">
        <v>0.77494030334187103</v>
      </c>
      <c r="Q436">
        <v>0.92203571490228597</v>
      </c>
      <c r="R436">
        <v>0.14533848986547501</v>
      </c>
      <c r="S436">
        <v>5.1153599505385797E-2</v>
      </c>
      <c r="T436">
        <v>-0.26869851310799903</v>
      </c>
      <c r="U436">
        <v>0.26869851310799903</v>
      </c>
      <c r="V436">
        <v>0.164457844434444</v>
      </c>
      <c r="W436">
        <v>-1.86</v>
      </c>
      <c r="X436">
        <v>5.38</v>
      </c>
      <c r="Y436">
        <v>248147</v>
      </c>
      <c r="Z436">
        <v>13060</v>
      </c>
      <c r="AA436">
        <v>0.66</v>
      </c>
      <c r="AB436">
        <v>19</v>
      </c>
      <c r="AC436">
        <v>13</v>
      </c>
      <c r="AD436">
        <v>6</v>
      </c>
      <c r="AE436">
        <v>68.42</v>
      </c>
      <c r="AF436">
        <v>13</v>
      </c>
      <c r="AG436">
        <v>6</v>
      </c>
      <c r="AH436">
        <v>4</v>
      </c>
      <c r="AI436">
        <v>9</v>
      </c>
    </row>
    <row r="437" spans="1:35" x14ac:dyDescent="0.2">
      <c r="A437" s="102">
        <v>1122</v>
      </c>
      <c r="B437">
        <v>7321</v>
      </c>
      <c r="C437" t="s">
        <v>1451</v>
      </c>
      <c r="D437" t="s">
        <v>1303</v>
      </c>
      <c r="E437">
        <v>566</v>
      </c>
      <c r="F437">
        <v>571</v>
      </c>
      <c r="G437">
        <v>1900</v>
      </c>
      <c r="H437" t="s">
        <v>1250</v>
      </c>
      <c r="I437">
        <v>9507</v>
      </c>
      <c r="J437" t="s">
        <v>1374</v>
      </c>
      <c r="K437" t="s">
        <v>1305</v>
      </c>
      <c r="L437">
        <v>876</v>
      </c>
      <c r="M437">
        <v>881</v>
      </c>
      <c r="N437">
        <v>1200</v>
      </c>
      <c r="O437" t="s">
        <v>1247</v>
      </c>
      <c r="P437">
        <v>0.943634697504804</v>
      </c>
      <c r="Q437">
        <v>0.85925003808502198</v>
      </c>
      <c r="R437">
        <v>0.451857551628423</v>
      </c>
      <c r="S437">
        <v>7.2953523099365501E-3</v>
      </c>
      <c r="T437">
        <v>-1.0506601180362201</v>
      </c>
      <c r="U437">
        <v>1.0506601180362201</v>
      </c>
      <c r="V437">
        <v>1.19383392632045</v>
      </c>
      <c r="W437">
        <v>-2.76</v>
      </c>
      <c r="X437">
        <v>2.62</v>
      </c>
      <c r="Y437">
        <v>248059</v>
      </c>
      <c r="Z437">
        <v>24806</v>
      </c>
      <c r="AA437">
        <v>1.19</v>
      </c>
      <c r="AB437">
        <v>10</v>
      </c>
      <c r="AC437">
        <v>6</v>
      </c>
      <c r="AD437">
        <v>4</v>
      </c>
      <c r="AE437">
        <v>60</v>
      </c>
      <c r="AF437">
        <v>12</v>
      </c>
      <c r="AG437">
        <v>6</v>
      </c>
      <c r="AH437">
        <v>1</v>
      </c>
      <c r="AI437">
        <v>3</v>
      </c>
    </row>
    <row r="438" spans="1:35" x14ac:dyDescent="0.2">
      <c r="A438" s="102">
        <v>304</v>
      </c>
      <c r="B438">
        <v>3088</v>
      </c>
      <c r="C438" t="s">
        <v>620</v>
      </c>
      <c r="D438" t="s">
        <v>1272</v>
      </c>
      <c r="E438">
        <v>3855</v>
      </c>
      <c r="F438">
        <v>3810</v>
      </c>
      <c r="G438">
        <v>200</v>
      </c>
      <c r="H438" t="s">
        <v>1250</v>
      </c>
      <c r="I438">
        <v>4578</v>
      </c>
      <c r="J438" t="s">
        <v>2157</v>
      </c>
      <c r="K438" t="s">
        <v>1269</v>
      </c>
      <c r="L438">
        <v>4500</v>
      </c>
      <c r="M438">
        <v>4492</v>
      </c>
      <c r="N438">
        <v>200</v>
      </c>
      <c r="O438" t="s">
        <v>1247</v>
      </c>
      <c r="P438">
        <v>0.799829877849495</v>
      </c>
      <c r="Q438">
        <v>0.91834547261555199</v>
      </c>
      <c r="R438" s="106">
        <v>0.12997078540705601</v>
      </c>
      <c r="S438" s="15">
        <v>1.5403126983810999E-2</v>
      </c>
      <c r="T438">
        <v>-1.55296055580351</v>
      </c>
      <c r="U438">
        <v>1.55296055580351</v>
      </c>
      <c r="V438">
        <v>0.74280436198015498</v>
      </c>
      <c r="W438">
        <v>-3.37</v>
      </c>
      <c r="X438">
        <v>15.18</v>
      </c>
      <c r="Y438">
        <v>247143</v>
      </c>
      <c r="Z438">
        <v>20595</v>
      </c>
      <c r="AA438">
        <v>1.49</v>
      </c>
      <c r="AB438">
        <v>12</v>
      </c>
      <c r="AC438">
        <v>7</v>
      </c>
      <c r="AD438">
        <v>5</v>
      </c>
      <c r="AE438">
        <v>58.33</v>
      </c>
      <c r="AF438">
        <v>9</v>
      </c>
      <c r="AG438">
        <v>7</v>
      </c>
      <c r="AH438">
        <v>3</v>
      </c>
      <c r="AI438">
        <v>2</v>
      </c>
    </row>
    <row r="439" spans="1:35" x14ac:dyDescent="0.2">
      <c r="A439" s="102">
        <v>2</v>
      </c>
      <c r="B439">
        <v>3110</v>
      </c>
      <c r="C439" t="s">
        <v>540</v>
      </c>
      <c r="D439" t="s">
        <v>1246</v>
      </c>
      <c r="E439">
        <v>5020</v>
      </c>
      <c r="F439">
        <v>5130</v>
      </c>
      <c r="G439">
        <v>200</v>
      </c>
      <c r="H439" t="s">
        <v>1247</v>
      </c>
      <c r="I439">
        <v>3635</v>
      </c>
      <c r="J439" t="s">
        <v>44</v>
      </c>
      <c r="K439" t="s">
        <v>1249</v>
      </c>
      <c r="L439">
        <v>3080</v>
      </c>
      <c r="M439">
        <v>3000</v>
      </c>
      <c r="N439">
        <v>300</v>
      </c>
      <c r="O439" t="s">
        <v>1250</v>
      </c>
      <c r="P439">
        <v>0.86778783482241295</v>
      </c>
      <c r="Q439">
        <v>0.97830119885948197</v>
      </c>
      <c r="R439">
        <v>0.149898678214099</v>
      </c>
      <c r="S439" s="106">
        <v>3.17772243023464E-3</v>
      </c>
      <c r="T439">
        <v>1.3130970872175201</v>
      </c>
      <c r="U439">
        <v>1.3130970872175201</v>
      </c>
      <c r="V439">
        <v>0.67654918486429305</v>
      </c>
      <c r="W439">
        <v>8.08</v>
      </c>
      <c r="X439">
        <v>12.28</v>
      </c>
      <c r="Y439">
        <v>246905</v>
      </c>
      <c r="Z439">
        <v>11757</v>
      </c>
      <c r="AA439">
        <v>0.52</v>
      </c>
      <c r="AB439">
        <v>21</v>
      </c>
      <c r="AC439">
        <v>10</v>
      </c>
      <c r="AD439">
        <v>11</v>
      </c>
      <c r="AE439">
        <v>47.62</v>
      </c>
      <c r="AF439">
        <v>11</v>
      </c>
      <c r="AG439">
        <v>8</v>
      </c>
      <c r="AH439">
        <v>7</v>
      </c>
      <c r="AI439">
        <v>6</v>
      </c>
    </row>
    <row r="440" spans="1:35" x14ac:dyDescent="0.2">
      <c r="A440" s="102">
        <v>695</v>
      </c>
      <c r="B440">
        <v>3291</v>
      </c>
      <c r="C440" t="s">
        <v>56</v>
      </c>
      <c r="D440" t="s">
        <v>1268</v>
      </c>
      <c r="E440">
        <v>1629</v>
      </c>
      <c r="F440">
        <v>1631</v>
      </c>
      <c r="G440">
        <v>600</v>
      </c>
      <c r="H440" t="s">
        <v>1250</v>
      </c>
      <c r="I440">
        <v>8086</v>
      </c>
      <c r="J440" t="s">
        <v>1533</v>
      </c>
      <c r="K440" t="s">
        <v>1256</v>
      </c>
      <c r="L440">
        <v>1238</v>
      </c>
      <c r="M440">
        <v>1237</v>
      </c>
      <c r="N440">
        <v>800</v>
      </c>
      <c r="O440" t="s">
        <v>1247</v>
      </c>
      <c r="P440">
        <v>0.668360707388862</v>
      </c>
      <c r="Q440">
        <v>0.89152925149127205</v>
      </c>
      <c r="R440">
        <v>0.194450352597238</v>
      </c>
      <c r="S440" s="15">
        <v>2.76030300800545E-3</v>
      </c>
      <c r="T440">
        <v>-2.75882238696245</v>
      </c>
      <c r="U440">
        <v>2.75882238696245</v>
      </c>
      <c r="V440">
        <v>3.0678173961415398</v>
      </c>
      <c r="W440">
        <v>-10.92</v>
      </c>
      <c r="X440">
        <v>1.1200000000000001</v>
      </c>
      <c r="Y440">
        <v>246474</v>
      </c>
      <c r="Z440">
        <v>17605</v>
      </c>
      <c r="AA440">
        <v>0.92</v>
      </c>
      <c r="AB440">
        <v>14</v>
      </c>
      <c r="AC440">
        <v>10</v>
      </c>
      <c r="AD440">
        <v>4</v>
      </c>
      <c r="AE440">
        <v>71.430000000000007</v>
      </c>
      <c r="AF440">
        <v>11</v>
      </c>
      <c r="AG440">
        <v>6</v>
      </c>
      <c r="AH440">
        <v>3</v>
      </c>
      <c r="AI440">
        <v>5</v>
      </c>
    </row>
    <row r="441" spans="1:35" x14ac:dyDescent="0.2">
      <c r="A441" s="102">
        <v>472</v>
      </c>
      <c r="B441">
        <v>6361</v>
      </c>
      <c r="C441" t="s">
        <v>743</v>
      </c>
      <c r="D441" t="s">
        <v>1259</v>
      </c>
      <c r="E441">
        <v>2859</v>
      </c>
      <c r="F441">
        <v>2855</v>
      </c>
      <c r="G441">
        <v>300</v>
      </c>
      <c r="H441" t="s">
        <v>1250</v>
      </c>
      <c r="I441">
        <v>8316</v>
      </c>
      <c r="J441" t="s">
        <v>1465</v>
      </c>
      <c r="K441" t="s">
        <v>1303</v>
      </c>
      <c r="L441">
        <v>3763</v>
      </c>
      <c r="M441">
        <v>3754</v>
      </c>
      <c r="N441">
        <v>200</v>
      </c>
      <c r="O441" t="s">
        <v>1247</v>
      </c>
      <c r="P441">
        <v>0.84111882716485897</v>
      </c>
      <c r="Q441">
        <v>0.90620577171169903</v>
      </c>
      <c r="R441" s="15">
        <v>0.20190918542999101</v>
      </c>
      <c r="S441">
        <v>1.78904500511421E-2</v>
      </c>
      <c r="T441">
        <v>-2.32244422681512</v>
      </c>
      <c r="U441">
        <v>2.32244422681512</v>
      </c>
      <c r="V441">
        <v>2.6679903560399101</v>
      </c>
      <c r="W441">
        <v>-8.67</v>
      </c>
      <c r="X441">
        <v>14.08</v>
      </c>
      <c r="Y441">
        <v>246322</v>
      </c>
      <c r="Z441">
        <v>27369</v>
      </c>
      <c r="AA441">
        <v>1.59</v>
      </c>
      <c r="AB441">
        <v>9</v>
      </c>
      <c r="AC441">
        <v>7</v>
      </c>
      <c r="AD441">
        <v>2</v>
      </c>
      <c r="AE441">
        <v>77.78</v>
      </c>
      <c r="AF441">
        <v>10</v>
      </c>
      <c r="AG441">
        <v>5</v>
      </c>
      <c r="AH441">
        <v>2</v>
      </c>
      <c r="AI441">
        <v>2</v>
      </c>
    </row>
    <row r="442" spans="1:35" x14ac:dyDescent="0.2">
      <c r="A442" s="102">
        <v>525</v>
      </c>
      <c r="B442">
        <v>4095</v>
      </c>
      <c r="C442" t="s">
        <v>1965</v>
      </c>
      <c r="D442" t="s">
        <v>1271</v>
      </c>
      <c r="E442">
        <v>1107</v>
      </c>
      <c r="F442">
        <v>1105</v>
      </c>
      <c r="G442">
        <v>900</v>
      </c>
      <c r="H442" t="s">
        <v>1247</v>
      </c>
      <c r="I442">
        <v>9507</v>
      </c>
      <c r="J442" t="s">
        <v>1374</v>
      </c>
      <c r="K442" t="s">
        <v>1305</v>
      </c>
      <c r="L442">
        <v>876</v>
      </c>
      <c r="M442">
        <v>881</v>
      </c>
      <c r="N442">
        <v>1100</v>
      </c>
      <c r="O442" t="s">
        <v>1250</v>
      </c>
      <c r="P442">
        <v>0.55598265317471796</v>
      </c>
      <c r="Q442">
        <v>0.90285800636685598</v>
      </c>
      <c r="R442">
        <v>6.8845584239366597E-2</v>
      </c>
      <c r="S442">
        <v>5.22562552080457E-2</v>
      </c>
      <c r="T442">
        <v>1.46621575875748</v>
      </c>
      <c r="U442">
        <v>1.46621575875748</v>
      </c>
      <c r="V442">
        <v>1.5410133821435099</v>
      </c>
      <c r="W442">
        <v>7.98</v>
      </c>
      <c r="X442">
        <v>2.5499999999999998</v>
      </c>
      <c r="Y442">
        <v>245797</v>
      </c>
      <c r="Z442">
        <v>14459</v>
      </c>
      <c r="AA442">
        <v>0.71</v>
      </c>
      <c r="AB442">
        <v>17</v>
      </c>
      <c r="AC442">
        <v>11</v>
      </c>
      <c r="AD442">
        <v>6</v>
      </c>
      <c r="AE442">
        <v>64.709999999999994</v>
      </c>
      <c r="AF442">
        <v>13</v>
      </c>
      <c r="AG442">
        <v>8</v>
      </c>
      <c r="AH442">
        <v>4</v>
      </c>
      <c r="AI442">
        <v>5</v>
      </c>
    </row>
    <row r="443" spans="1:35" x14ac:dyDescent="0.2">
      <c r="A443" s="102">
        <v>1123</v>
      </c>
      <c r="B443">
        <v>3865</v>
      </c>
      <c r="C443" t="s">
        <v>1197</v>
      </c>
      <c r="D443" t="s">
        <v>1463</v>
      </c>
      <c r="E443">
        <v>489</v>
      </c>
      <c r="F443">
        <v>492</v>
      </c>
      <c r="G443">
        <v>2100</v>
      </c>
      <c r="H443" t="s">
        <v>1247</v>
      </c>
      <c r="I443">
        <v>7327</v>
      </c>
      <c r="J443" t="s">
        <v>1497</v>
      </c>
      <c r="K443" t="s">
        <v>1303</v>
      </c>
      <c r="L443">
        <v>2561</v>
      </c>
      <c r="M443">
        <v>2566</v>
      </c>
      <c r="N443">
        <v>400</v>
      </c>
      <c r="O443" t="s">
        <v>1250</v>
      </c>
      <c r="P443">
        <v>0.95692333555992604</v>
      </c>
      <c r="Q443">
        <v>0.85918150255780301</v>
      </c>
      <c r="R443" s="15">
        <v>8.1671282382021204E-2</v>
      </c>
      <c r="S443">
        <v>5.0590133028028998E-2</v>
      </c>
      <c r="T443">
        <v>0.15404280431506301</v>
      </c>
      <c r="U443">
        <v>0.15404280431506301</v>
      </c>
      <c r="V443">
        <v>0.35778331527231599</v>
      </c>
      <c r="W443">
        <v>0.39</v>
      </c>
      <c r="X443">
        <v>0.66</v>
      </c>
      <c r="Y443">
        <v>245759</v>
      </c>
      <c r="Z443">
        <v>40960</v>
      </c>
      <c r="AA443">
        <v>2.2200000000000002</v>
      </c>
      <c r="AB443">
        <v>6</v>
      </c>
      <c r="AC443">
        <v>6</v>
      </c>
      <c r="AD443">
        <v>0</v>
      </c>
      <c r="AE443">
        <v>100</v>
      </c>
      <c r="AF443">
        <v>14</v>
      </c>
      <c r="AG443">
        <v>3</v>
      </c>
      <c r="AH443">
        <v>0</v>
      </c>
      <c r="AI443">
        <v>3</v>
      </c>
    </row>
    <row r="444" spans="1:35" x14ac:dyDescent="0.2">
      <c r="A444" s="102">
        <v>438</v>
      </c>
      <c r="B444">
        <v>6301</v>
      </c>
      <c r="C444" t="s">
        <v>53</v>
      </c>
      <c r="D444" t="s">
        <v>1259</v>
      </c>
      <c r="E444">
        <v>2284.5</v>
      </c>
      <c r="F444">
        <v>2283</v>
      </c>
      <c r="G444">
        <v>400</v>
      </c>
      <c r="H444" t="s">
        <v>1247</v>
      </c>
      <c r="I444">
        <v>7762</v>
      </c>
      <c r="J444" t="s">
        <v>1454</v>
      </c>
      <c r="K444" t="s">
        <v>1256</v>
      </c>
      <c r="L444">
        <v>484</v>
      </c>
      <c r="M444">
        <v>480</v>
      </c>
      <c r="N444">
        <v>1900</v>
      </c>
      <c r="O444" t="s">
        <v>1250</v>
      </c>
      <c r="P444">
        <v>0.92383221008517702</v>
      </c>
      <c r="Q444">
        <v>0.90886886562250002</v>
      </c>
      <c r="R444">
        <v>0.36104484951316601</v>
      </c>
      <c r="S444" s="15">
        <v>7.3484443986151105E-4</v>
      </c>
      <c r="T444">
        <v>2.1582632454695601</v>
      </c>
      <c r="U444">
        <v>2.1582632454695601</v>
      </c>
      <c r="V444">
        <v>1.99340007843592</v>
      </c>
      <c r="W444">
        <v>6.32</v>
      </c>
      <c r="X444">
        <v>0.13</v>
      </c>
      <c r="Y444">
        <v>245007</v>
      </c>
      <c r="Z444">
        <v>12250</v>
      </c>
      <c r="AA444">
        <v>0.67</v>
      </c>
      <c r="AB444">
        <v>20</v>
      </c>
      <c r="AC444">
        <v>11</v>
      </c>
      <c r="AD444">
        <v>9</v>
      </c>
      <c r="AE444">
        <v>55</v>
      </c>
      <c r="AF444">
        <v>14</v>
      </c>
      <c r="AG444">
        <v>7</v>
      </c>
      <c r="AH444">
        <v>1</v>
      </c>
      <c r="AI444">
        <v>12</v>
      </c>
    </row>
    <row r="445" spans="1:35" x14ac:dyDescent="0.2">
      <c r="A445" s="102">
        <v>326</v>
      </c>
      <c r="B445">
        <v>4186</v>
      </c>
      <c r="C445" t="s">
        <v>666</v>
      </c>
      <c r="D445" t="s">
        <v>1271</v>
      </c>
      <c r="E445">
        <v>4420</v>
      </c>
      <c r="F445">
        <v>4480</v>
      </c>
      <c r="G445">
        <v>200</v>
      </c>
      <c r="H445" t="s">
        <v>1247</v>
      </c>
      <c r="I445">
        <v>8804</v>
      </c>
      <c r="J445" t="s">
        <v>905</v>
      </c>
      <c r="K445" t="s">
        <v>1268</v>
      </c>
      <c r="L445">
        <v>1713</v>
      </c>
      <c r="M445">
        <v>1697</v>
      </c>
      <c r="N445">
        <v>500</v>
      </c>
      <c r="O445" t="s">
        <v>1250</v>
      </c>
      <c r="P445">
        <v>0.83442187967404002</v>
      </c>
      <c r="Q445">
        <v>0.91700596354724695</v>
      </c>
      <c r="R445" s="106">
        <v>0.27215818643654999</v>
      </c>
      <c r="S445" s="106">
        <v>2.9197739119364699E-2</v>
      </c>
      <c r="T445">
        <v>0.48643506762681998</v>
      </c>
      <c r="U445">
        <v>0.48643506762681998</v>
      </c>
      <c r="V445">
        <v>0.23207809206638</v>
      </c>
      <c r="W445">
        <v>1.99</v>
      </c>
      <c r="X445">
        <v>5.3</v>
      </c>
      <c r="Y445">
        <v>244286</v>
      </c>
      <c r="Z445">
        <v>15268</v>
      </c>
      <c r="AA445">
        <v>0.91</v>
      </c>
      <c r="AB445">
        <v>16</v>
      </c>
      <c r="AC445">
        <v>11</v>
      </c>
      <c r="AD445">
        <v>5</v>
      </c>
      <c r="AE445">
        <v>68.75</v>
      </c>
      <c r="AF445">
        <v>10</v>
      </c>
      <c r="AG445">
        <v>9</v>
      </c>
      <c r="AH445">
        <v>4</v>
      </c>
      <c r="AI445">
        <v>3</v>
      </c>
    </row>
    <row r="446" spans="1:35" x14ac:dyDescent="0.2">
      <c r="A446" s="102">
        <v>1637</v>
      </c>
      <c r="B446">
        <v>2220</v>
      </c>
      <c r="C446" t="s">
        <v>1562</v>
      </c>
      <c r="D446" t="s">
        <v>1274</v>
      </c>
      <c r="E446">
        <v>4750</v>
      </c>
      <c r="F446">
        <v>4770</v>
      </c>
      <c r="G446">
        <v>200</v>
      </c>
      <c r="H446" t="s">
        <v>1247</v>
      </c>
      <c r="I446">
        <v>7459</v>
      </c>
      <c r="J446" t="s">
        <v>795</v>
      </c>
      <c r="K446" t="s">
        <v>1254</v>
      </c>
      <c r="L446">
        <v>2199</v>
      </c>
      <c r="M446">
        <v>2186</v>
      </c>
      <c r="N446">
        <v>400</v>
      </c>
      <c r="O446" t="s">
        <v>1250</v>
      </c>
      <c r="P446">
        <v>0.76554068475269998</v>
      </c>
      <c r="Q446">
        <v>0.82432951394631704</v>
      </c>
      <c r="R446" s="106">
        <v>2.45750808822006E-2</v>
      </c>
      <c r="S446" s="15">
        <v>1.0180349971712101E-3</v>
      </c>
      <c r="T446">
        <v>2.1448751974665399</v>
      </c>
      <c r="U446">
        <v>2.1448751974665399</v>
      </c>
      <c r="V446">
        <v>1.88258174412123</v>
      </c>
      <c r="W446">
        <v>4.9400000000000004</v>
      </c>
      <c r="X446">
        <v>8.34</v>
      </c>
      <c r="Y446">
        <v>243928</v>
      </c>
      <c r="Z446">
        <v>20327</v>
      </c>
      <c r="AA446">
        <v>1.25</v>
      </c>
      <c r="AB446">
        <v>12</v>
      </c>
      <c r="AC446">
        <v>10</v>
      </c>
      <c r="AD446">
        <v>2</v>
      </c>
      <c r="AE446">
        <v>83.33</v>
      </c>
      <c r="AF446">
        <v>13</v>
      </c>
      <c r="AG446">
        <v>6</v>
      </c>
      <c r="AH446">
        <v>0</v>
      </c>
      <c r="AI446">
        <v>6</v>
      </c>
    </row>
    <row r="447" spans="1:35" x14ac:dyDescent="0.2">
      <c r="A447" s="102">
        <v>160</v>
      </c>
      <c r="B447">
        <v>3038</v>
      </c>
      <c r="C447" t="s">
        <v>1078</v>
      </c>
      <c r="D447" t="s">
        <v>1254</v>
      </c>
      <c r="E447">
        <v>4440</v>
      </c>
      <c r="F447">
        <v>4455</v>
      </c>
      <c r="G447">
        <v>200</v>
      </c>
      <c r="H447" t="s">
        <v>1247</v>
      </c>
      <c r="I447">
        <v>4739</v>
      </c>
      <c r="J447" t="s">
        <v>1300</v>
      </c>
      <c r="K447" t="s">
        <v>1249</v>
      </c>
      <c r="L447">
        <v>3330</v>
      </c>
      <c r="M447">
        <v>3365</v>
      </c>
      <c r="N447">
        <v>300</v>
      </c>
      <c r="O447" t="s">
        <v>1250</v>
      </c>
      <c r="P447">
        <v>0.96300308626208997</v>
      </c>
      <c r="Q447">
        <v>0.935254355655884</v>
      </c>
      <c r="R447">
        <v>1.60500018771572E-3</v>
      </c>
      <c r="S447">
        <v>8.6240385673089608E-3</v>
      </c>
      <c r="T447">
        <v>1.2933336520609799</v>
      </c>
      <c r="U447">
        <v>1.2933336520609799</v>
      </c>
      <c r="V447">
        <v>1.51495250007852</v>
      </c>
      <c r="W447">
        <v>8.8000000000000007</v>
      </c>
      <c r="X447">
        <v>13.3</v>
      </c>
      <c r="Y447">
        <v>243062</v>
      </c>
      <c r="Z447">
        <v>12153</v>
      </c>
      <c r="AA447">
        <v>0.6</v>
      </c>
      <c r="AB447">
        <v>20</v>
      </c>
      <c r="AC447">
        <v>12</v>
      </c>
      <c r="AD447">
        <v>8</v>
      </c>
      <c r="AE447">
        <v>60</v>
      </c>
      <c r="AF447">
        <v>12</v>
      </c>
      <c r="AG447">
        <v>8</v>
      </c>
      <c r="AH447">
        <v>6</v>
      </c>
      <c r="AI447">
        <v>6</v>
      </c>
    </row>
    <row r="448" spans="1:35" x14ac:dyDescent="0.2">
      <c r="A448" s="102">
        <v>293</v>
      </c>
      <c r="B448">
        <v>5991</v>
      </c>
      <c r="C448" t="s">
        <v>1077</v>
      </c>
      <c r="D448" t="s">
        <v>1446</v>
      </c>
      <c r="E448">
        <v>903</v>
      </c>
      <c r="F448">
        <v>905</v>
      </c>
      <c r="G448">
        <v>1100</v>
      </c>
      <c r="H448" t="s">
        <v>1247</v>
      </c>
      <c r="I448">
        <v>6371</v>
      </c>
      <c r="J448" t="s">
        <v>1409</v>
      </c>
      <c r="K448" t="s">
        <v>1259</v>
      </c>
      <c r="L448">
        <v>3200</v>
      </c>
      <c r="M448">
        <v>3215</v>
      </c>
      <c r="N448">
        <v>300</v>
      </c>
      <c r="O448" t="s">
        <v>1250</v>
      </c>
      <c r="P448">
        <v>0.92766554358180098</v>
      </c>
      <c r="Q448">
        <v>0.91995438376412497</v>
      </c>
      <c r="R448">
        <v>3.8914591078011901E-2</v>
      </c>
      <c r="S448">
        <v>5.2635339325439196E-3</v>
      </c>
      <c r="T448">
        <v>2.4656965758058802</v>
      </c>
      <c r="U448">
        <v>2.4656965758058802</v>
      </c>
      <c r="V448">
        <v>2.68914499586135</v>
      </c>
      <c r="W448">
        <v>8.23</v>
      </c>
      <c r="X448">
        <v>3.21</v>
      </c>
      <c r="Y448">
        <v>242818</v>
      </c>
      <c r="Z448">
        <v>12141</v>
      </c>
      <c r="AA448">
        <v>0.57999999999999996</v>
      </c>
      <c r="AB448">
        <v>20</v>
      </c>
      <c r="AC448">
        <v>11</v>
      </c>
      <c r="AD448">
        <v>9</v>
      </c>
      <c r="AE448">
        <v>55</v>
      </c>
      <c r="AF448">
        <v>13</v>
      </c>
      <c r="AG448">
        <v>7</v>
      </c>
      <c r="AH448">
        <v>2</v>
      </c>
      <c r="AI448">
        <v>11</v>
      </c>
    </row>
    <row r="449" spans="1:35" x14ac:dyDescent="0.2">
      <c r="A449" s="102">
        <v>1151</v>
      </c>
      <c r="B449">
        <v>4203</v>
      </c>
      <c r="C449" t="s">
        <v>667</v>
      </c>
      <c r="D449" t="s">
        <v>1271</v>
      </c>
      <c r="E449">
        <v>3620</v>
      </c>
      <c r="F449">
        <v>3610</v>
      </c>
      <c r="G449">
        <v>300</v>
      </c>
      <c r="H449" t="s">
        <v>1250</v>
      </c>
      <c r="I449">
        <v>5110</v>
      </c>
      <c r="J449" t="s">
        <v>1104</v>
      </c>
      <c r="K449" t="s">
        <v>1376</v>
      </c>
      <c r="L449">
        <v>1241</v>
      </c>
      <c r="M449">
        <v>1258</v>
      </c>
      <c r="N449">
        <v>900</v>
      </c>
      <c r="O449" t="s">
        <v>1247</v>
      </c>
      <c r="P449">
        <v>0.65913244156030104</v>
      </c>
      <c r="Q449">
        <v>0.857695651039038</v>
      </c>
      <c r="R449">
        <v>0.150520543503289</v>
      </c>
      <c r="S449">
        <v>2.1132044902137299E-3</v>
      </c>
      <c r="T449">
        <v>-2.0402967997439099</v>
      </c>
      <c r="U449">
        <v>2.0402967997439099</v>
      </c>
      <c r="V449">
        <v>2.01393073826917</v>
      </c>
      <c r="W449">
        <v>-10.06</v>
      </c>
      <c r="X449">
        <v>4.54</v>
      </c>
      <c r="Y449">
        <v>242169</v>
      </c>
      <c r="Z449">
        <v>11532</v>
      </c>
      <c r="AA449">
        <v>0.63</v>
      </c>
      <c r="AB449">
        <v>21</v>
      </c>
      <c r="AC449">
        <v>13</v>
      </c>
      <c r="AD449">
        <v>8</v>
      </c>
      <c r="AE449">
        <v>61.9</v>
      </c>
      <c r="AF449">
        <v>15</v>
      </c>
      <c r="AG449">
        <v>8</v>
      </c>
      <c r="AH449">
        <v>3</v>
      </c>
      <c r="AI449">
        <v>10</v>
      </c>
    </row>
    <row r="450" spans="1:35" x14ac:dyDescent="0.2">
      <c r="A450" s="102">
        <v>1712</v>
      </c>
      <c r="B450">
        <v>7984</v>
      </c>
      <c r="C450" t="s">
        <v>825</v>
      </c>
      <c r="D450" t="s">
        <v>1270</v>
      </c>
      <c r="E450">
        <v>1580</v>
      </c>
      <c r="F450">
        <v>1594</v>
      </c>
      <c r="G450">
        <v>600</v>
      </c>
      <c r="H450" t="s">
        <v>1247</v>
      </c>
      <c r="I450">
        <v>9072</v>
      </c>
      <c r="J450" t="s">
        <v>1367</v>
      </c>
      <c r="K450" t="s">
        <v>1368</v>
      </c>
      <c r="L450">
        <v>2406</v>
      </c>
      <c r="M450">
        <v>2397</v>
      </c>
      <c r="N450">
        <v>400</v>
      </c>
      <c r="O450" t="s">
        <v>1250</v>
      </c>
      <c r="P450">
        <v>0.78684976635522197</v>
      </c>
      <c r="Q450">
        <v>0.81827265222599099</v>
      </c>
      <c r="R450" s="106">
        <v>1.59871524334258E-2</v>
      </c>
      <c r="S450">
        <v>2.4755931034455499E-2</v>
      </c>
      <c r="T450">
        <v>2.5240785124487202</v>
      </c>
      <c r="U450">
        <v>2.5240785124487202</v>
      </c>
      <c r="V450">
        <v>2.4568668946824599</v>
      </c>
      <c r="W450">
        <v>7.28</v>
      </c>
      <c r="X450">
        <v>0.25</v>
      </c>
      <c r="Y450">
        <v>242143</v>
      </c>
      <c r="Z450">
        <v>12744</v>
      </c>
      <c r="AA450">
        <v>0.69</v>
      </c>
      <c r="AB450">
        <v>19</v>
      </c>
      <c r="AC450">
        <v>13</v>
      </c>
      <c r="AD450">
        <v>6</v>
      </c>
      <c r="AE450">
        <v>68.42</v>
      </c>
      <c r="AF450">
        <v>14</v>
      </c>
      <c r="AG450">
        <v>6</v>
      </c>
      <c r="AH450">
        <v>2</v>
      </c>
      <c r="AI450">
        <v>11</v>
      </c>
    </row>
    <row r="451" spans="1:35" x14ac:dyDescent="0.2">
      <c r="A451" s="102">
        <v>1446</v>
      </c>
      <c r="B451">
        <v>2502</v>
      </c>
      <c r="C451" t="s">
        <v>1345</v>
      </c>
      <c r="D451" t="s">
        <v>1274</v>
      </c>
      <c r="E451">
        <v>4803</v>
      </c>
      <c r="F451">
        <v>4800</v>
      </c>
      <c r="G451">
        <v>200</v>
      </c>
      <c r="H451" t="s">
        <v>1247</v>
      </c>
      <c r="I451">
        <v>4612</v>
      </c>
      <c r="J451" t="s">
        <v>680</v>
      </c>
      <c r="K451" t="s">
        <v>1271</v>
      </c>
      <c r="L451">
        <v>5010</v>
      </c>
      <c r="M451">
        <v>5070</v>
      </c>
      <c r="N451">
        <v>200</v>
      </c>
      <c r="O451" t="s">
        <v>1250</v>
      </c>
      <c r="P451">
        <v>0.63803056753216603</v>
      </c>
      <c r="Q451">
        <v>0.83851516333434895</v>
      </c>
      <c r="R451">
        <v>0.25398297223310901</v>
      </c>
      <c r="S451">
        <v>7.9102611528711602E-4</v>
      </c>
      <c r="T451">
        <v>1.09593092501278</v>
      </c>
      <c r="U451">
        <v>1.09593092501278</v>
      </c>
      <c r="V451">
        <v>1.55377150883408</v>
      </c>
      <c r="W451">
        <v>4.2699999999999996</v>
      </c>
      <c r="X451">
        <v>5.33</v>
      </c>
      <c r="Y451">
        <v>241545</v>
      </c>
      <c r="Z451">
        <v>21959</v>
      </c>
      <c r="AA451">
        <v>1.1399999999999999</v>
      </c>
      <c r="AB451">
        <v>11</v>
      </c>
      <c r="AC451">
        <v>8</v>
      </c>
      <c r="AD451">
        <v>3</v>
      </c>
      <c r="AE451">
        <v>72.73</v>
      </c>
      <c r="AF451">
        <v>7</v>
      </c>
      <c r="AG451">
        <v>8</v>
      </c>
      <c r="AH451">
        <v>3</v>
      </c>
      <c r="AI451">
        <v>0</v>
      </c>
    </row>
    <row r="452" spans="1:35" x14ac:dyDescent="0.2">
      <c r="A452" s="102">
        <v>608</v>
      </c>
      <c r="B452">
        <v>4208</v>
      </c>
      <c r="C452" t="s">
        <v>1440</v>
      </c>
      <c r="D452" t="s">
        <v>1271</v>
      </c>
      <c r="E452">
        <v>2170</v>
      </c>
      <c r="F452">
        <v>2169</v>
      </c>
      <c r="G452">
        <v>400</v>
      </c>
      <c r="H452" t="s">
        <v>1247</v>
      </c>
      <c r="I452">
        <v>5463</v>
      </c>
      <c r="J452" t="s">
        <v>64</v>
      </c>
      <c r="K452" t="s">
        <v>1301</v>
      </c>
      <c r="L452">
        <v>2831</v>
      </c>
      <c r="M452">
        <v>2843</v>
      </c>
      <c r="N452">
        <v>300</v>
      </c>
      <c r="O452" t="s">
        <v>1250</v>
      </c>
      <c r="P452">
        <v>0.71245224024572695</v>
      </c>
      <c r="Q452">
        <v>0.89787215022248201</v>
      </c>
      <c r="R452">
        <v>0.48008496498127701</v>
      </c>
      <c r="S452" s="15">
        <v>4.1958980136880203E-3</v>
      </c>
      <c r="T452">
        <v>0.45019762858414802</v>
      </c>
      <c r="U452">
        <v>0.45019762858414802</v>
      </c>
      <c r="V452">
        <v>0.196805300011168</v>
      </c>
      <c r="W452">
        <v>1.25</v>
      </c>
      <c r="X452">
        <v>1.72</v>
      </c>
      <c r="Y452">
        <v>241528</v>
      </c>
      <c r="Z452">
        <v>12712</v>
      </c>
      <c r="AA452">
        <v>0.64</v>
      </c>
      <c r="AB452">
        <v>19</v>
      </c>
      <c r="AC452">
        <v>13</v>
      </c>
      <c r="AD452">
        <v>6</v>
      </c>
      <c r="AE452">
        <v>68.42</v>
      </c>
      <c r="AF452">
        <v>12</v>
      </c>
      <c r="AG452">
        <v>8</v>
      </c>
      <c r="AH452">
        <v>4</v>
      </c>
      <c r="AI452">
        <v>7</v>
      </c>
    </row>
    <row r="453" spans="1:35" x14ac:dyDescent="0.2">
      <c r="A453" s="102">
        <v>141</v>
      </c>
      <c r="B453">
        <v>1973</v>
      </c>
      <c r="C453" t="s">
        <v>1255</v>
      </c>
      <c r="D453" t="s">
        <v>1249</v>
      </c>
      <c r="E453">
        <v>4195</v>
      </c>
      <c r="F453">
        <v>4210</v>
      </c>
      <c r="G453">
        <v>200</v>
      </c>
      <c r="H453" t="s">
        <v>1247</v>
      </c>
      <c r="I453">
        <v>3046</v>
      </c>
      <c r="J453" t="s">
        <v>616</v>
      </c>
      <c r="K453" t="s">
        <v>1272</v>
      </c>
      <c r="L453">
        <v>7370</v>
      </c>
      <c r="M453">
        <v>7300</v>
      </c>
      <c r="N453">
        <v>100</v>
      </c>
      <c r="O453" t="s">
        <v>1250</v>
      </c>
      <c r="P453">
        <v>0.87945799329419205</v>
      </c>
      <c r="Q453">
        <v>0.93747987732879801</v>
      </c>
      <c r="R453">
        <v>9.8903783183033805E-2</v>
      </c>
      <c r="S453">
        <v>7.4038996920564601E-3</v>
      </c>
      <c r="T453">
        <v>2.3911379240323898</v>
      </c>
      <c r="U453">
        <v>2.3911379240323898</v>
      </c>
      <c r="V453">
        <v>2.1446883995161299</v>
      </c>
      <c r="W453">
        <v>8.9499999999999993</v>
      </c>
      <c r="X453">
        <v>15.34</v>
      </c>
      <c r="Y453">
        <v>241416</v>
      </c>
      <c r="Z453">
        <v>16094</v>
      </c>
      <c r="AA453">
        <v>0.74</v>
      </c>
      <c r="AB453">
        <v>15</v>
      </c>
      <c r="AC453">
        <v>8</v>
      </c>
      <c r="AD453">
        <v>7</v>
      </c>
      <c r="AE453">
        <v>53.33</v>
      </c>
      <c r="AF453">
        <v>11</v>
      </c>
      <c r="AG453">
        <v>8</v>
      </c>
      <c r="AH453">
        <v>3</v>
      </c>
      <c r="AI453">
        <v>4</v>
      </c>
    </row>
    <row r="454" spans="1:35" x14ac:dyDescent="0.2">
      <c r="A454" s="102">
        <v>1099</v>
      </c>
      <c r="B454">
        <v>3048</v>
      </c>
      <c r="C454" t="s">
        <v>1564</v>
      </c>
      <c r="D454" t="s">
        <v>1272</v>
      </c>
      <c r="E454">
        <v>1078</v>
      </c>
      <c r="F454">
        <v>1072</v>
      </c>
      <c r="G454">
        <v>900</v>
      </c>
      <c r="H454" t="s">
        <v>1250</v>
      </c>
      <c r="I454">
        <v>7458</v>
      </c>
      <c r="J454" t="s">
        <v>1691</v>
      </c>
      <c r="K454" t="s">
        <v>1254</v>
      </c>
      <c r="L454">
        <v>4795</v>
      </c>
      <c r="M454">
        <v>4750</v>
      </c>
      <c r="N454">
        <v>200</v>
      </c>
      <c r="O454" t="s">
        <v>1247</v>
      </c>
      <c r="P454">
        <v>0.77249185223835004</v>
      </c>
      <c r="Q454">
        <v>0.86074649870826603</v>
      </c>
      <c r="R454">
        <v>6.86802215812196E-2</v>
      </c>
      <c r="S454">
        <v>1.45465264914891E-2</v>
      </c>
      <c r="T454">
        <v>-3.6469581165931998E-2</v>
      </c>
      <c r="U454">
        <v>3.6469581165931998E-2</v>
      </c>
      <c r="V454">
        <v>0.108019932831297</v>
      </c>
      <c r="W454">
        <v>-0.1</v>
      </c>
      <c r="X454">
        <v>1.56</v>
      </c>
      <c r="Y454">
        <v>240784</v>
      </c>
      <c r="Z454">
        <v>12673</v>
      </c>
      <c r="AA454">
        <v>0.76</v>
      </c>
      <c r="AB454">
        <v>19</v>
      </c>
      <c r="AC454">
        <v>12</v>
      </c>
      <c r="AD454">
        <v>7</v>
      </c>
      <c r="AE454">
        <v>63.16</v>
      </c>
      <c r="AF454">
        <v>12</v>
      </c>
      <c r="AG454">
        <v>9</v>
      </c>
      <c r="AH454">
        <v>2</v>
      </c>
      <c r="AI454">
        <v>8</v>
      </c>
    </row>
    <row r="455" spans="1:35" x14ac:dyDescent="0.2">
      <c r="A455" s="102">
        <v>1827</v>
      </c>
      <c r="B455">
        <v>9513</v>
      </c>
      <c r="C455" t="s">
        <v>1458</v>
      </c>
      <c r="D455" t="s">
        <v>1305</v>
      </c>
      <c r="E455">
        <v>2529</v>
      </c>
      <c r="F455">
        <v>2533</v>
      </c>
      <c r="G455">
        <v>300</v>
      </c>
      <c r="H455" t="s">
        <v>1247</v>
      </c>
      <c r="I455">
        <v>9787</v>
      </c>
      <c r="J455" t="s">
        <v>1675</v>
      </c>
      <c r="K455" t="s">
        <v>1261</v>
      </c>
      <c r="L455">
        <v>3745</v>
      </c>
      <c r="M455">
        <v>3670</v>
      </c>
      <c r="N455">
        <v>200</v>
      </c>
      <c r="O455" t="s">
        <v>1250</v>
      </c>
      <c r="P455">
        <v>0.61308054333571604</v>
      </c>
      <c r="Q455">
        <v>0.80938239087008601</v>
      </c>
      <c r="R455" s="15">
        <v>0.49550660644409</v>
      </c>
      <c r="S455">
        <v>7.6492520777106998E-2</v>
      </c>
      <c r="T455">
        <v>0.78939729877573395</v>
      </c>
      <c r="U455">
        <v>0.78939729877573395</v>
      </c>
      <c r="V455">
        <v>0.27460757028163202</v>
      </c>
      <c r="W455">
        <v>2</v>
      </c>
      <c r="X455">
        <v>3.53</v>
      </c>
      <c r="Y455">
        <v>240735</v>
      </c>
      <c r="Z455">
        <v>21885</v>
      </c>
      <c r="AA455">
        <v>1.38</v>
      </c>
      <c r="AB455">
        <v>11</v>
      </c>
      <c r="AC455">
        <v>9</v>
      </c>
      <c r="AD455">
        <v>2</v>
      </c>
      <c r="AE455">
        <v>81.819999999999993</v>
      </c>
      <c r="AF455">
        <v>11</v>
      </c>
      <c r="AG455">
        <v>6</v>
      </c>
      <c r="AH455">
        <v>2</v>
      </c>
      <c r="AI455">
        <v>3</v>
      </c>
    </row>
    <row r="456" spans="1:35" x14ac:dyDescent="0.2">
      <c r="A456" s="102">
        <v>416</v>
      </c>
      <c r="B456">
        <v>1333</v>
      </c>
      <c r="C456" t="s">
        <v>1365</v>
      </c>
      <c r="D456" t="s">
        <v>1366</v>
      </c>
      <c r="E456">
        <v>2558</v>
      </c>
      <c r="F456">
        <v>2544</v>
      </c>
      <c r="G456">
        <v>400</v>
      </c>
      <c r="H456" t="s">
        <v>1250</v>
      </c>
      <c r="I456">
        <v>7976</v>
      </c>
      <c r="J456" t="s">
        <v>1298</v>
      </c>
      <c r="K456" t="s">
        <v>1270</v>
      </c>
      <c r="L456">
        <v>1589</v>
      </c>
      <c r="M456">
        <v>1588</v>
      </c>
      <c r="N456">
        <v>600</v>
      </c>
      <c r="O456" t="s">
        <v>1247</v>
      </c>
      <c r="P456">
        <v>0.80844863986189897</v>
      </c>
      <c r="Q456">
        <v>0.90983492468756699</v>
      </c>
      <c r="R456">
        <v>6.6934711785941695E-2</v>
      </c>
      <c r="S456">
        <v>5.6716336275519801E-2</v>
      </c>
      <c r="T456">
        <v>-1.15197544513943</v>
      </c>
      <c r="U456">
        <v>1.15197544513943</v>
      </c>
      <c r="V456">
        <v>0.85284730143905296</v>
      </c>
      <c r="W456">
        <v>-2.67</v>
      </c>
      <c r="X456">
        <v>6.37</v>
      </c>
      <c r="Y456">
        <v>239945</v>
      </c>
      <c r="Z456">
        <v>15996</v>
      </c>
      <c r="AA456">
        <v>0.94</v>
      </c>
      <c r="AB456">
        <v>15</v>
      </c>
      <c r="AC456">
        <v>9</v>
      </c>
      <c r="AD456">
        <v>6</v>
      </c>
      <c r="AE456">
        <v>60</v>
      </c>
      <c r="AF456">
        <v>12</v>
      </c>
      <c r="AG456">
        <v>6</v>
      </c>
      <c r="AH456">
        <v>4</v>
      </c>
      <c r="AI456">
        <v>5</v>
      </c>
    </row>
    <row r="457" spans="1:35" x14ac:dyDescent="0.2">
      <c r="A457" s="102">
        <v>452</v>
      </c>
      <c r="B457">
        <v>1820</v>
      </c>
      <c r="C457" t="s">
        <v>59</v>
      </c>
      <c r="D457" t="s">
        <v>1257</v>
      </c>
      <c r="E457">
        <v>2425</v>
      </c>
      <c r="F457">
        <v>2411</v>
      </c>
      <c r="G457">
        <v>400</v>
      </c>
      <c r="H457" t="s">
        <v>1250</v>
      </c>
      <c r="I457">
        <v>8697</v>
      </c>
      <c r="J457" t="s">
        <v>900</v>
      </c>
      <c r="K457" t="s">
        <v>1253</v>
      </c>
      <c r="L457">
        <v>1965</v>
      </c>
      <c r="M457">
        <v>1973</v>
      </c>
      <c r="N457">
        <v>500</v>
      </c>
      <c r="O457" t="s">
        <v>1247</v>
      </c>
      <c r="P457">
        <v>0.54427395326956995</v>
      </c>
      <c r="Q457">
        <v>0.90769426600105496</v>
      </c>
      <c r="R457" s="15">
        <v>0.42886231422627802</v>
      </c>
      <c r="S457" s="15">
        <v>4.9472118625255697E-2</v>
      </c>
      <c r="T457">
        <v>-1.5154713952176699</v>
      </c>
      <c r="U457">
        <v>1.5154713952176699</v>
      </c>
      <c r="V457">
        <v>1.39379069920863</v>
      </c>
      <c r="W457">
        <v>-3.28</v>
      </c>
      <c r="X457">
        <v>2.29</v>
      </c>
      <c r="Y457">
        <v>239900</v>
      </c>
      <c r="Z457">
        <v>12626</v>
      </c>
      <c r="AA457">
        <v>0.61</v>
      </c>
      <c r="AB457">
        <v>19</v>
      </c>
      <c r="AC457">
        <v>12</v>
      </c>
      <c r="AD457">
        <v>7</v>
      </c>
      <c r="AE457">
        <v>63.16</v>
      </c>
      <c r="AF457">
        <v>14</v>
      </c>
      <c r="AG457">
        <v>6</v>
      </c>
      <c r="AH457">
        <v>3</v>
      </c>
      <c r="AI457">
        <v>10</v>
      </c>
    </row>
    <row r="458" spans="1:35" x14ac:dyDescent="0.2">
      <c r="A458" s="102">
        <v>1029</v>
      </c>
      <c r="B458">
        <v>1812</v>
      </c>
      <c r="C458" t="s">
        <v>1344</v>
      </c>
      <c r="D458" t="s">
        <v>1257</v>
      </c>
      <c r="E458">
        <v>1270</v>
      </c>
      <c r="F458">
        <v>1260</v>
      </c>
      <c r="G458">
        <v>800</v>
      </c>
      <c r="H458" t="s">
        <v>1250</v>
      </c>
      <c r="I458">
        <v>5703</v>
      </c>
      <c r="J458" t="s">
        <v>219</v>
      </c>
      <c r="K458" t="s">
        <v>1262</v>
      </c>
      <c r="L458">
        <v>214</v>
      </c>
      <c r="M458">
        <v>217</v>
      </c>
      <c r="N458">
        <v>4600</v>
      </c>
      <c r="O458" t="s">
        <v>1247</v>
      </c>
      <c r="P458">
        <v>0.67394131392503998</v>
      </c>
      <c r="Q458">
        <v>0.866681565275358</v>
      </c>
      <c r="R458">
        <v>1.7518272955247601E-2</v>
      </c>
      <c r="S458">
        <v>5.1485189432895996E-3</v>
      </c>
      <c r="T458">
        <v>-2.5966743599108502</v>
      </c>
      <c r="U458">
        <v>2.5966743599108502</v>
      </c>
      <c r="V458">
        <v>2.1310672160389399</v>
      </c>
      <c r="W458">
        <v>-11.11</v>
      </c>
      <c r="X458">
        <v>0.97</v>
      </c>
      <c r="Y458">
        <v>239892</v>
      </c>
      <c r="Z458">
        <v>12626</v>
      </c>
      <c r="AA458">
        <v>0.63</v>
      </c>
      <c r="AB458">
        <v>19</v>
      </c>
      <c r="AC458">
        <v>11</v>
      </c>
      <c r="AD458">
        <v>8</v>
      </c>
      <c r="AE458">
        <v>57.89</v>
      </c>
      <c r="AF458">
        <v>12</v>
      </c>
      <c r="AG458">
        <v>8</v>
      </c>
      <c r="AH458">
        <v>4</v>
      </c>
      <c r="AI458">
        <v>7</v>
      </c>
    </row>
    <row r="459" spans="1:35" x14ac:dyDescent="0.2">
      <c r="A459" s="102">
        <v>1681</v>
      </c>
      <c r="B459">
        <v>7762</v>
      </c>
      <c r="C459" t="s">
        <v>1454</v>
      </c>
      <c r="D459" t="s">
        <v>1256</v>
      </c>
      <c r="E459">
        <v>484</v>
      </c>
      <c r="F459">
        <v>480</v>
      </c>
      <c r="G459">
        <v>2200</v>
      </c>
      <c r="H459" t="s">
        <v>1250</v>
      </c>
      <c r="I459">
        <v>9069</v>
      </c>
      <c r="J459" t="s">
        <v>1358</v>
      </c>
      <c r="K459" t="s">
        <v>1368</v>
      </c>
      <c r="L459">
        <v>864</v>
      </c>
      <c r="M459">
        <v>867</v>
      </c>
      <c r="N459">
        <v>1200</v>
      </c>
      <c r="O459" t="s">
        <v>1247</v>
      </c>
      <c r="P459">
        <v>0.87862157468984903</v>
      </c>
      <c r="Q459">
        <v>0.82166111897039196</v>
      </c>
      <c r="R459">
        <v>0.47886415331953902</v>
      </c>
      <c r="S459" s="106">
        <v>3.4163574099838798E-3</v>
      </c>
      <c r="T459">
        <v>-2.4607416596908198</v>
      </c>
      <c r="U459">
        <v>2.4607416596908198</v>
      </c>
      <c r="V459">
        <v>2.3530967847981001</v>
      </c>
      <c r="W459">
        <v>-14.91</v>
      </c>
      <c r="X459">
        <v>1.5</v>
      </c>
      <c r="Y459">
        <v>239624</v>
      </c>
      <c r="Z459">
        <v>18433</v>
      </c>
      <c r="AA459">
        <v>0.87</v>
      </c>
      <c r="AB459">
        <v>13</v>
      </c>
      <c r="AC459">
        <v>8</v>
      </c>
      <c r="AD459">
        <v>5</v>
      </c>
      <c r="AE459">
        <v>61.54</v>
      </c>
      <c r="AF459">
        <v>14</v>
      </c>
      <c r="AG459">
        <v>6</v>
      </c>
      <c r="AH459">
        <v>2</v>
      </c>
      <c r="AI459">
        <v>5</v>
      </c>
    </row>
    <row r="460" spans="1:35" x14ac:dyDescent="0.2">
      <c r="A460" s="102">
        <v>1125</v>
      </c>
      <c r="B460">
        <v>6201</v>
      </c>
      <c r="C460" t="s">
        <v>1619</v>
      </c>
      <c r="D460" t="s">
        <v>1264</v>
      </c>
      <c r="E460">
        <v>6380</v>
      </c>
      <c r="F460">
        <v>6370</v>
      </c>
      <c r="G460">
        <v>100</v>
      </c>
      <c r="H460" t="s">
        <v>1247</v>
      </c>
      <c r="I460">
        <v>9101</v>
      </c>
      <c r="J460" t="s">
        <v>919</v>
      </c>
      <c r="K460" t="s">
        <v>1488</v>
      </c>
      <c r="L460">
        <v>1738</v>
      </c>
      <c r="M460">
        <v>1732</v>
      </c>
      <c r="N460">
        <v>400</v>
      </c>
      <c r="O460" t="s">
        <v>1250</v>
      </c>
      <c r="P460">
        <v>0.68491492729451398</v>
      </c>
      <c r="Q460">
        <v>0.85906369002294902</v>
      </c>
      <c r="R460">
        <v>2.65974666414284E-2</v>
      </c>
      <c r="S460">
        <v>4.8234048335093198E-2</v>
      </c>
      <c r="T460">
        <v>2.6403578087347301</v>
      </c>
      <c r="U460">
        <v>2.6403578087347301</v>
      </c>
      <c r="V460">
        <v>2.3961637958177802</v>
      </c>
      <c r="W460">
        <v>8.5500000000000007</v>
      </c>
      <c r="X460">
        <v>8.76</v>
      </c>
      <c r="Y460">
        <v>239337</v>
      </c>
      <c r="Z460">
        <v>15956</v>
      </c>
      <c r="AA460">
        <v>1.1000000000000001</v>
      </c>
      <c r="AB460">
        <v>15</v>
      </c>
      <c r="AC460">
        <v>12</v>
      </c>
      <c r="AD460">
        <v>3</v>
      </c>
      <c r="AE460">
        <v>80</v>
      </c>
      <c r="AF460">
        <v>13</v>
      </c>
      <c r="AG460">
        <v>8</v>
      </c>
      <c r="AH460">
        <v>1</v>
      </c>
      <c r="AI460">
        <v>6</v>
      </c>
    </row>
    <row r="461" spans="1:35" x14ac:dyDescent="0.2">
      <c r="A461" s="102">
        <v>795</v>
      </c>
      <c r="B461">
        <v>1963</v>
      </c>
      <c r="C461" t="s">
        <v>1496</v>
      </c>
      <c r="D461" t="s">
        <v>1257</v>
      </c>
      <c r="E461">
        <v>1541</v>
      </c>
      <c r="F461">
        <v>1566</v>
      </c>
      <c r="G461">
        <v>500</v>
      </c>
      <c r="H461" t="s">
        <v>1247</v>
      </c>
      <c r="I461">
        <v>8316</v>
      </c>
      <c r="J461" t="s">
        <v>1465</v>
      </c>
      <c r="K461" t="s">
        <v>1303</v>
      </c>
      <c r="L461">
        <v>3763</v>
      </c>
      <c r="M461">
        <v>3754</v>
      </c>
      <c r="N461">
        <v>200</v>
      </c>
      <c r="O461" t="s">
        <v>1250</v>
      </c>
      <c r="P461">
        <v>0.75935698482772496</v>
      </c>
      <c r="Q461">
        <v>0.88450839678203996</v>
      </c>
      <c r="R461" s="15">
        <v>0.43475610633341999</v>
      </c>
      <c r="S461" s="106">
        <v>2.2192172229794599E-3</v>
      </c>
      <c r="T461">
        <v>2.42147229346911E-2</v>
      </c>
      <c r="U461">
        <v>2.42147229346911E-2</v>
      </c>
      <c r="V461">
        <v>0.22441454653454199</v>
      </c>
      <c r="W461">
        <v>0.08</v>
      </c>
      <c r="X461">
        <v>4.29</v>
      </c>
      <c r="Y461">
        <v>239180</v>
      </c>
      <c r="Z461">
        <v>12588</v>
      </c>
      <c r="AA461">
        <v>0.78</v>
      </c>
      <c r="AB461">
        <v>19</v>
      </c>
      <c r="AC461">
        <v>13</v>
      </c>
      <c r="AD461">
        <v>6</v>
      </c>
      <c r="AE461">
        <v>68.42</v>
      </c>
      <c r="AF461">
        <v>10</v>
      </c>
      <c r="AG461">
        <v>11</v>
      </c>
      <c r="AH461">
        <v>4</v>
      </c>
      <c r="AI461">
        <v>4</v>
      </c>
    </row>
    <row r="462" spans="1:35" x14ac:dyDescent="0.2">
      <c r="A462" s="102">
        <v>978</v>
      </c>
      <c r="B462">
        <v>1721</v>
      </c>
      <c r="C462" t="s">
        <v>1944</v>
      </c>
      <c r="D462" t="s">
        <v>1257</v>
      </c>
      <c r="E462">
        <v>2899</v>
      </c>
      <c r="F462">
        <v>2855</v>
      </c>
      <c r="G462">
        <v>300</v>
      </c>
      <c r="H462" t="s">
        <v>1247</v>
      </c>
      <c r="I462">
        <v>5631</v>
      </c>
      <c r="J462" t="s">
        <v>1467</v>
      </c>
      <c r="K462" t="s">
        <v>1259</v>
      </c>
      <c r="L462">
        <v>1819</v>
      </c>
      <c r="M462">
        <v>1785</v>
      </c>
      <c r="N462">
        <v>500</v>
      </c>
      <c r="O462" t="s">
        <v>1250</v>
      </c>
      <c r="P462">
        <v>0.84715000913230398</v>
      </c>
      <c r="Q462">
        <v>0.87056858092812595</v>
      </c>
      <c r="R462" s="15">
        <v>8.8023497828129502E-2</v>
      </c>
      <c r="S462" s="15">
        <v>2.2544533105544801E-2</v>
      </c>
      <c r="T462">
        <v>2.0070113889446799</v>
      </c>
      <c r="U462">
        <v>2.0070113889446799</v>
      </c>
      <c r="V462">
        <v>2.1542255849827101</v>
      </c>
      <c r="W462">
        <v>8.33</v>
      </c>
      <c r="X462">
        <v>4.2</v>
      </c>
      <c r="Y462">
        <v>238762</v>
      </c>
      <c r="Z462">
        <v>12566</v>
      </c>
      <c r="AA462">
        <v>0.64</v>
      </c>
      <c r="AB462">
        <v>19</v>
      </c>
      <c r="AC462">
        <v>12</v>
      </c>
      <c r="AD462">
        <v>7</v>
      </c>
      <c r="AE462">
        <v>63.16</v>
      </c>
      <c r="AF462">
        <v>10</v>
      </c>
      <c r="AG462">
        <v>11</v>
      </c>
      <c r="AH462">
        <v>4</v>
      </c>
      <c r="AI462">
        <v>4</v>
      </c>
    </row>
    <row r="463" spans="1:35" x14ac:dyDescent="0.2">
      <c r="A463" s="102">
        <v>1572</v>
      </c>
      <c r="B463">
        <v>6361</v>
      </c>
      <c r="C463" t="s">
        <v>743</v>
      </c>
      <c r="D463" t="s">
        <v>1259</v>
      </c>
      <c r="E463">
        <v>2859</v>
      </c>
      <c r="F463">
        <v>2855</v>
      </c>
      <c r="G463">
        <v>200</v>
      </c>
      <c r="H463" t="s">
        <v>1250</v>
      </c>
      <c r="I463">
        <v>7951</v>
      </c>
      <c r="J463" t="s">
        <v>1577</v>
      </c>
      <c r="K463" t="s">
        <v>1270</v>
      </c>
      <c r="L463">
        <v>5790</v>
      </c>
      <c r="M463">
        <v>5740</v>
      </c>
      <c r="N463">
        <v>100</v>
      </c>
      <c r="O463" t="s">
        <v>1247</v>
      </c>
      <c r="P463">
        <v>0.55337529697840104</v>
      </c>
      <c r="Q463">
        <v>0.83007411398879904</v>
      </c>
      <c r="R463">
        <v>1.4517070172659701E-2</v>
      </c>
      <c r="S463" s="15">
        <v>6.3725294208578204E-4</v>
      </c>
      <c r="T463">
        <v>-1.94637492584752</v>
      </c>
      <c r="U463">
        <v>1.94637492584752</v>
      </c>
      <c r="V463">
        <v>2.4944645591896299</v>
      </c>
      <c r="W463">
        <v>-10.8</v>
      </c>
      <c r="X463">
        <v>0.52</v>
      </c>
      <c r="Y463">
        <v>237435</v>
      </c>
      <c r="Z463">
        <v>33919</v>
      </c>
      <c r="AA463">
        <v>1.73</v>
      </c>
      <c r="AB463">
        <v>7</v>
      </c>
      <c r="AC463">
        <v>6</v>
      </c>
      <c r="AD463">
        <v>1</v>
      </c>
      <c r="AE463">
        <v>85.71</v>
      </c>
      <c r="AF463">
        <v>13</v>
      </c>
      <c r="AG463">
        <v>4</v>
      </c>
      <c r="AH463">
        <v>1</v>
      </c>
      <c r="AI463">
        <v>2</v>
      </c>
    </row>
    <row r="464" spans="1:35" x14ac:dyDescent="0.2">
      <c r="A464" s="102">
        <v>735</v>
      </c>
      <c r="B464">
        <v>7451</v>
      </c>
      <c r="C464" t="s">
        <v>794</v>
      </c>
      <c r="D464" t="s">
        <v>1254</v>
      </c>
      <c r="E464">
        <v>2920</v>
      </c>
      <c r="F464">
        <v>2894</v>
      </c>
      <c r="G464">
        <v>300</v>
      </c>
      <c r="H464" t="s">
        <v>1250</v>
      </c>
      <c r="I464">
        <v>7752</v>
      </c>
      <c r="J464" t="s">
        <v>811</v>
      </c>
      <c r="K464" t="s">
        <v>1252</v>
      </c>
      <c r="L464">
        <v>1107</v>
      </c>
      <c r="M464">
        <v>1114</v>
      </c>
      <c r="N464">
        <v>800</v>
      </c>
      <c r="O464" t="s">
        <v>1247</v>
      </c>
      <c r="P464">
        <v>0.86556760269077904</v>
      </c>
      <c r="Q464">
        <v>0.88883708616452395</v>
      </c>
      <c r="R464">
        <v>0.20266095656809599</v>
      </c>
      <c r="S464">
        <v>5.8355946124517499E-2</v>
      </c>
      <c r="T464">
        <v>-9.6688837197042396E-2</v>
      </c>
      <c r="U464">
        <v>9.6688837197042396E-2</v>
      </c>
      <c r="V464">
        <v>0.38056807663625603</v>
      </c>
      <c r="W464">
        <v>-0.28000000000000003</v>
      </c>
      <c r="X464">
        <v>2.65</v>
      </c>
      <c r="Y464">
        <v>237378</v>
      </c>
      <c r="Z464">
        <v>16956</v>
      </c>
      <c r="AA464">
        <v>0.93</v>
      </c>
      <c r="AB464">
        <v>14</v>
      </c>
      <c r="AC464">
        <v>9</v>
      </c>
      <c r="AD464">
        <v>5</v>
      </c>
      <c r="AE464">
        <v>64.290000000000006</v>
      </c>
      <c r="AF464">
        <v>13</v>
      </c>
      <c r="AG464">
        <v>6</v>
      </c>
      <c r="AH464">
        <v>1</v>
      </c>
      <c r="AI464">
        <v>7</v>
      </c>
    </row>
    <row r="465" spans="1:35" x14ac:dyDescent="0.2">
      <c r="A465" s="102">
        <v>1742</v>
      </c>
      <c r="B465">
        <v>7259</v>
      </c>
      <c r="C465" t="s">
        <v>25</v>
      </c>
      <c r="D465" t="s">
        <v>1264</v>
      </c>
      <c r="E465">
        <v>3930</v>
      </c>
      <c r="F465">
        <v>3940</v>
      </c>
      <c r="G465">
        <v>200</v>
      </c>
      <c r="H465" t="s">
        <v>1247</v>
      </c>
      <c r="I465">
        <v>8359</v>
      </c>
      <c r="J465" t="s">
        <v>553</v>
      </c>
      <c r="K465" t="s">
        <v>1303</v>
      </c>
      <c r="L465">
        <v>402</v>
      </c>
      <c r="M465">
        <v>401</v>
      </c>
      <c r="N465">
        <v>2000</v>
      </c>
      <c r="O465" t="s">
        <v>1250</v>
      </c>
      <c r="P465">
        <v>0.86423557243847504</v>
      </c>
      <c r="Q465">
        <v>0.81585322221609602</v>
      </c>
      <c r="R465" s="15">
        <v>2.45399511603842E-2</v>
      </c>
      <c r="S465">
        <v>2.8802309779137E-2</v>
      </c>
      <c r="T465">
        <v>3.82992799750579</v>
      </c>
      <c r="U465">
        <v>3.82992799750579</v>
      </c>
      <c r="V465">
        <v>3.6262265928768</v>
      </c>
      <c r="W465">
        <v>10.36</v>
      </c>
      <c r="X465">
        <v>1.78</v>
      </c>
      <c r="Y465">
        <v>237336</v>
      </c>
      <c r="Z465">
        <v>11867</v>
      </c>
      <c r="AA465">
        <v>0.7</v>
      </c>
      <c r="AB465">
        <v>20</v>
      </c>
      <c r="AC465">
        <v>13</v>
      </c>
      <c r="AD465">
        <v>7</v>
      </c>
      <c r="AE465">
        <v>65</v>
      </c>
      <c r="AF465">
        <v>14</v>
      </c>
      <c r="AG465">
        <v>8</v>
      </c>
      <c r="AH465">
        <v>2</v>
      </c>
      <c r="AI465">
        <v>10</v>
      </c>
    </row>
    <row r="466" spans="1:35" x14ac:dyDescent="0.2">
      <c r="A466" s="102">
        <v>1805</v>
      </c>
      <c r="B466">
        <v>1951</v>
      </c>
      <c r="C466" t="s">
        <v>1678</v>
      </c>
      <c r="D466" t="s">
        <v>1257</v>
      </c>
      <c r="E466">
        <v>2628</v>
      </c>
      <c r="F466">
        <v>2625</v>
      </c>
      <c r="G466">
        <v>300</v>
      </c>
      <c r="H466" t="s">
        <v>1250</v>
      </c>
      <c r="I466">
        <v>4502</v>
      </c>
      <c r="J466" t="s">
        <v>1522</v>
      </c>
      <c r="K466" t="s">
        <v>1269</v>
      </c>
      <c r="L466">
        <v>4164</v>
      </c>
      <c r="M466">
        <v>4229</v>
      </c>
      <c r="N466">
        <v>200</v>
      </c>
      <c r="O466" t="s">
        <v>1247</v>
      </c>
      <c r="P466">
        <v>0.73853202323134204</v>
      </c>
      <c r="Q466">
        <v>0.81117788877820496</v>
      </c>
      <c r="R466" s="15">
        <v>0.17333641348074</v>
      </c>
      <c r="S466" s="15">
        <v>6.5098045762772297E-2</v>
      </c>
      <c r="T466">
        <v>-1.27634640562139</v>
      </c>
      <c r="U466">
        <v>1.27634640562139</v>
      </c>
      <c r="V466">
        <v>0.59523783375690897</v>
      </c>
      <c r="W466">
        <v>-3.24</v>
      </c>
      <c r="X466">
        <v>6.89</v>
      </c>
      <c r="Y466">
        <v>236367</v>
      </c>
      <c r="Z466">
        <v>16883</v>
      </c>
      <c r="AA466">
        <v>0.94</v>
      </c>
      <c r="AB466">
        <v>14</v>
      </c>
      <c r="AC466">
        <v>10</v>
      </c>
      <c r="AD466">
        <v>4</v>
      </c>
      <c r="AE466">
        <v>71.430000000000007</v>
      </c>
      <c r="AF466">
        <v>14</v>
      </c>
      <c r="AG466">
        <v>5</v>
      </c>
      <c r="AH466">
        <v>0</v>
      </c>
      <c r="AI466">
        <v>9</v>
      </c>
    </row>
    <row r="467" spans="1:35" x14ac:dyDescent="0.2">
      <c r="A467" s="102">
        <v>889</v>
      </c>
      <c r="B467">
        <v>3116</v>
      </c>
      <c r="C467" t="s">
        <v>1436</v>
      </c>
      <c r="D467" t="s">
        <v>1264</v>
      </c>
      <c r="E467">
        <v>1621</v>
      </c>
      <c r="F467">
        <v>1628</v>
      </c>
      <c r="G467">
        <v>600</v>
      </c>
      <c r="H467" t="s">
        <v>1247</v>
      </c>
      <c r="I467">
        <v>6770</v>
      </c>
      <c r="J467" t="s">
        <v>22</v>
      </c>
      <c r="K467" t="s">
        <v>1252</v>
      </c>
      <c r="L467">
        <v>1834</v>
      </c>
      <c r="M467">
        <v>1842</v>
      </c>
      <c r="N467">
        <v>500</v>
      </c>
      <c r="O467" t="s">
        <v>1250</v>
      </c>
      <c r="P467">
        <v>0.78229008171270897</v>
      </c>
      <c r="Q467">
        <v>0.87751474399190299</v>
      </c>
      <c r="R467">
        <v>0.359377879362204</v>
      </c>
      <c r="S467" s="15">
        <v>7.5053882064278599E-2</v>
      </c>
      <c r="T467">
        <v>2.40408403648313</v>
      </c>
      <c r="U467">
        <v>2.40408403648313</v>
      </c>
      <c r="V467">
        <v>2.5494624951454599</v>
      </c>
      <c r="W467">
        <v>17.41</v>
      </c>
      <c r="X467">
        <v>6.06</v>
      </c>
      <c r="Y467">
        <v>236248</v>
      </c>
      <c r="Z467">
        <v>13125</v>
      </c>
      <c r="AA467">
        <v>0.65</v>
      </c>
      <c r="AB467">
        <v>18</v>
      </c>
      <c r="AC467">
        <v>9</v>
      </c>
      <c r="AD467">
        <v>9</v>
      </c>
      <c r="AE467">
        <v>50</v>
      </c>
      <c r="AF467">
        <v>12</v>
      </c>
      <c r="AG467">
        <v>7</v>
      </c>
      <c r="AH467">
        <v>3</v>
      </c>
      <c r="AI467">
        <v>8</v>
      </c>
    </row>
    <row r="468" spans="1:35" x14ac:dyDescent="0.2">
      <c r="A468" s="102">
        <v>514</v>
      </c>
      <c r="B468">
        <v>5929</v>
      </c>
      <c r="C468" t="s">
        <v>1707</v>
      </c>
      <c r="D468" t="s">
        <v>1446</v>
      </c>
      <c r="E468">
        <v>1094</v>
      </c>
      <c r="F468">
        <v>1099</v>
      </c>
      <c r="G468">
        <v>1000</v>
      </c>
      <c r="H468" t="s">
        <v>1250</v>
      </c>
      <c r="I468">
        <v>8411</v>
      </c>
      <c r="J468" t="s">
        <v>1371</v>
      </c>
      <c r="K468" t="s">
        <v>1303</v>
      </c>
      <c r="L468">
        <v>159</v>
      </c>
      <c r="M468">
        <v>159.1</v>
      </c>
      <c r="N468">
        <v>6900</v>
      </c>
      <c r="O468" t="s">
        <v>1247</v>
      </c>
      <c r="P468">
        <v>0.83632496980174298</v>
      </c>
      <c r="Q468">
        <v>0.90376091285315996</v>
      </c>
      <c r="R468">
        <v>0.116116180103089</v>
      </c>
      <c r="S468">
        <v>4.1566163055788401E-4</v>
      </c>
      <c r="T468">
        <v>-2.6701396150861498</v>
      </c>
      <c r="U468">
        <v>2.6701396150861498</v>
      </c>
      <c r="V468">
        <v>2.4134644978808302</v>
      </c>
      <c r="W468">
        <v>-5.91</v>
      </c>
      <c r="X468">
        <v>0.11</v>
      </c>
      <c r="Y468">
        <v>236020</v>
      </c>
      <c r="Z468">
        <v>14751</v>
      </c>
      <c r="AA468">
        <v>0.7</v>
      </c>
      <c r="AB468">
        <v>16</v>
      </c>
      <c r="AC468">
        <v>9</v>
      </c>
      <c r="AD468">
        <v>7</v>
      </c>
      <c r="AE468">
        <v>56.25</v>
      </c>
      <c r="AF468">
        <v>14</v>
      </c>
      <c r="AG468">
        <v>5</v>
      </c>
      <c r="AH468">
        <v>2</v>
      </c>
      <c r="AI468">
        <v>9</v>
      </c>
    </row>
    <row r="469" spans="1:35" x14ac:dyDescent="0.2">
      <c r="A469" s="102">
        <v>1266</v>
      </c>
      <c r="B469">
        <v>4005</v>
      </c>
      <c r="C469" t="s">
        <v>1489</v>
      </c>
      <c r="D469" t="s">
        <v>1271</v>
      </c>
      <c r="E469">
        <v>445</v>
      </c>
      <c r="F469">
        <v>446</v>
      </c>
      <c r="G469">
        <v>2400</v>
      </c>
      <c r="H469" t="s">
        <v>1247</v>
      </c>
      <c r="I469">
        <v>9507</v>
      </c>
      <c r="J469" t="s">
        <v>1374</v>
      </c>
      <c r="K469" t="s">
        <v>1305</v>
      </c>
      <c r="L469">
        <v>876</v>
      </c>
      <c r="M469">
        <v>881</v>
      </c>
      <c r="N469">
        <v>1200</v>
      </c>
      <c r="O469" t="s">
        <v>1250</v>
      </c>
      <c r="P469">
        <v>0.92016561365584304</v>
      </c>
      <c r="Q469">
        <v>0.85010212211738001</v>
      </c>
      <c r="R469">
        <v>2.5954607812700901E-2</v>
      </c>
      <c r="S469">
        <v>5.5097227064982296E-3</v>
      </c>
      <c r="T469">
        <v>1.37754639862228</v>
      </c>
      <c r="U469">
        <v>1.37754639862228</v>
      </c>
      <c r="V469">
        <v>1.3303254963099</v>
      </c>
      <c r="W469">
        <v>5.34</v>
      </c>
      <c r="X469">
        <v>1.25</v>
      </c>
      <c r="Y469">
        <v>235369</v>
      </c>
      <c r="Z469">
        <v>15691</v>
      </c>
      <c r="AA469">
        <v>0.77</v>
      </c>
      <c r="AB469">
        <v>15</v>
      </c>
      <c r="AC469">
        <v>10</v>
      </c>
      <c r="AD469">
        <v>5</v>
      </c>
      <c r="AE469">
        <v>66.67</v>
      </c>
      <c r="AF469">
        <v>13</v>
      </c>
      <c r="AG469">
        <v>7</v>
      </c>
      <c r="AH469">
        <v>3</v>
      </c>
      <c r="AI469">
        <v>5</v>
      </c>
    </row>
    <row r="470" spans="1:35" x14ac:dyDescent="0.2">
      <c r="A470" s="102">
        <v>502</v>
      </c>
      <c r="B470">
        <v>3880</v>
      </c>
      <c r="C470" t="s">
        <v>1192</v>
      </c>
      <c r="D470" t="s">
        <v>1463</v>
      </c>
      <c r="E470">
        <v>1432</v>
      </c>
      <c r="F470">
        <v>1438</v>
      </c>
      <c r="G470">
        <v>500</v>
      </c>
      <c r="H470" t="s">
        <v>1247</v>
      </c>
      <c r="I470">
        <v>6856</v>
      </c>
      <c r="J470" t="s">
        <v>231</v>
      </c>
      <c r="K470" t="s">
        <v>1252</v>
      </c>
      <c r="L470">
        <v>6800</v>
      </c>
      <c r="M470">
        <v>6660</v>
      </c>
      <c r="N470">
        <v>100</v>
      </c>
      <c r="O470" t="s">
        <v>1250</v>
      </c>
      <c r="P470">
        <v>0.77981493246943201</v>
      </c>
      <c r="Q470">
        <v>0.90464914030987997</v>
      </c>
      <c r="R470">
        <v>2.98403467784592E-2</v>
      </c>
      <c r="S470" s="15">
        <v>1.8704028165999899E-2</v>
      </c>
      <c r="T470">
        <v>2.3652989697120499</v>
      </c>
      <c r="U470">
        <v>2.3652989697120499</v>
      </c>
      <c r="V470">
        <v>1.4438924155772099</v>
      </c>
      <c r="W470">
        <v>5.68</v>
      </c>
      <c r="X470">
        <v>7.96</v>
      </c>
      <c r="Y470">
        <v>234671</v>
      </c>
      <c r="Z470">
        <v>15645</v>
      </c>
      <c r="AA470">
        <v>0.95</v>
      </c>
      <c r="AB470">
        <v>15</v>
      </c>
      <c r="AC470">
        <v>10</v>
      </c>
      <c r="AD470">
        <v>5</v>
      </c>
      <c r="AE470">
        <v>66.67</v>
      </c>
      <c r="AF470">
        <v>10</v>
      </c>
      <c r="AG470">
        <v>8</v>
      </c>
      <c r="AH470">
        <v>2</v>
      </c>
      <c r="AI470">
        <v>5</v>
      </c>
    </row>
    <row r="471" spans="1:35" x14ac:dyDescent="0.2">
      <c r="A471" s="102">
        <v>699</v>
      </c>
      <c r="B471">
        <v>1941</v>
      </c>
      <c r="C471" t="s">
        <v>1637</v>
      </c>
      <c r="D471" t="s">
        <v>1257</v>
      </c>
      <c r="E471">
        <v>2429</v>
      </c>
      <c r="F471">
        <v>2430</v>
      </c>
      <c r="G471">
        <v>400</v>
      </c>
      <c r="H471" t="s">
        <v>1247</v>
      </c>
      <c r="I471">
        <v>2730</v>
      </c>
      <c r="J471" t="s">
        <v>604</v>
      </c>
      <c r="K471" t="s">
        <v>1272</v>
      </c>
      <c r="L471">
        <v>1007</v>
      </c>
      <c r="M471">
        <v>1001</v>
      </c>
      <c r="N471">
        <v>1000</v>
      </c>
      <c r="O471" t="s">
        <v>1250</v>
      </c>
      <c r="P471">
        <v>0.67184254934501997</v>
      </c>
      <c r="Q471">
        <v>0.89103412622691502</v>
      </c>
      <c r="R471">
        <v>0.45962397316647402</v>
      </c>
      <c r="S471" s="15">
        <v>4.8275032763296097E-3</v>
      </c>
      <c r="T471">
        <v>2.4153538111361099</v>
      </c>
      <c r="U471">
        <v>2.4153538111361099</v>
      </c>
      <c r="V471">
        <v>2.3196870226557098</v>
      </c>
      <c r="W471">
        <v>10.1</v>
      </c>
      <c r="X471">
        <v>2.98</v>
      </c>
      <c r="Y471">
        <v>234232</v>
      </c>
      <c r="Z471">
        <v>16731</v>
      </c>
      <c r="AA471">
        <v>0.91</v>
      </c>
      <c r="AB471">
        <v>14</v>
      </c>
      <c r="AC471">
        <v>9</v>
      </c>
      <c r="AD471">
        <v>5</v>
      </c>
      <c r="AE471">
        <v>64.290000000000006</v>
      </c>
      <c r="AF471">
        <v>14</v>
      </c>
      <c r="AG471">
        <v>5</v>
      </c>
      <c r="AH471">
        <v>2</v>
      </c>
      <c r="AI471">
        <v>7</v>
      </c>
    </row>
    <row r="472" spans="1:35" x14ac:dyDescent="0.2">
      <c r="A472" s="102">
        <v>1235</v>
      </c>
      <c r="B472">
        <v>3076</v>
      </c>
      <c r="C472" t="s">
        <v>1565</v>
      </c>
      <c r="D472" t="s">
        <v>1254</v>
      </c>
      <c r="E472">
        <v>1735</v>
      </c>
      <c r="F472">
        <v>1717</v>
      </c>
      <c r="G472">
        <v>600</v>
      </c>
      <c r="H472" t="s">
        <v>1250</v>
      </c>
      <c r="I472">
        <v>4917</v>
      </c>
      <c r="J472" t="s">
        <v>1585</v>
      </c>
      <c r="K472" t="s">
        <v>1271</v>
      </c>
      <c r="L472">
        <v>2546</v>
      </c>
      <c r="M472">
        <v>2548</v>
      </c>
      <c r="N472">
        <v>400</v>
      </c>
      <c r="O472" t="s">
        <v>1247</v>
      </c>
      <c r="P472">
        <v>0.88526209341074802</v>
      </c>
      <c r="Q472">
        <v>0.852572716891705</v>
      </c>
      <c r="R472" s="15">
        <v>0.31105269396242002</v>
      </c>
      <c r="S472" s="15">
        <v>5.0644648108672799E-3</v>
      </c>
      <c r="T472">
        <v>-2.6645797365444798E-2</v>
      </c>
      <c r="U472">
        <v>2.6645797365444798E-2</v>
      </c>
      <c r="V472">
        <v>0.19380916925087899</v>
      </c>
      <c r="W472">
        <v>-0.09</v>
      </c>
      <c r="X472">
        <v>1.08</v>
      </c>
      <c r="Y472">
        <v>234066</v>
      </c>
      <c r="Z472">
        <v>23407</v>
      </c>
      <c r="AA472">
        <v>1.24</v>
      </c>
      <c r="AB472">
        <v>10</v>
      </c>
      <c r="AC472">
        <v>8</v>
      </c>
      <c r="AD472">
        <v>2</v>
      </c>
      <c r="AE472">
        <v>80</v>
      </c>
      <c r="AF472">
        <v>13</v>
      </c>
      <c r="AG472">
        <v>7</v>
      </c>
      <c r="AH472">
        <v>2</v>
      </c>
      <c r="AI472">
        <v>1</v>
      </c>
    </row>
    <row r="473" spans="1:35" x14ac:dyDescent="0.2">
      <c r="A473" s="102">
        <v>86</v>
      </c>
      <c r="B473">
        <v>6755</v>
      </c>
      <c r="C473" t="s">
        <v>528</v>
      </c>
      <c r="D473" t="s">
        <v>1252</v>
      </c>
      <c r="E473">
        <v>2412</v>
      </c>
      <c r="F473">
        <v>2414</v>
      </c>
      <c r="G473">
        <v>400</v>
      </c>
      <c r="H473" t="s">
        <v>1250</v>
      </c>
      <c r="I473">
        <v>6967</v>
      </c>
      <c r="J473" t="s">
        <v>774</v>
      </c>
      <c r="K473" t="s">
        <v>1252</v>
      </c>
      <c r="L473">
        <v>1370</v>
      </c>
      <c r="M473">
        <v>1384</v>
      </c>
      <c r="N473">
        <v>700</v>
      </c>
      <c r="O473" t="s">
        <v>1247</v>
      </c>
      <c r="P473">
        <v>0.93174099460992299</v>
      </c>
      <c r="Q473">
        <v>0.94764697621706195</v>
      </c>
      <c r="R473">
        <v>1.68756500105828E-3</v>
      </c>
      <c r="S473">
        <v>2.9150494039858199E-2</v>
      </c>
      <c r="T473">
        <v>-2.77617849749823</v>
      </c>
      <c r="U473">
        <v>2.77617849749823</v>
      </c>
      <c r="V473">
        <v>1.9467672753141401</v>
      </c>
      <c r="W473">
        <v>-7.96</v>
      </c>
      <c r="X473">
        <v>0.33</v>
      </c>
      <c r="Y473">
        <v>233986</v>
      </c>
      <c r="Z473">
        <v>12315</v>
      </c>
      <c r="AA473">
        <v>0.6</v>
      </c>
      <c r="AB473">
        <v>19</v>
      </c>
      <c r="AC473">
        <v>12</v>
      </c>
      <c r="AD473">
        <v>7</v>
      </c>
      <c r="AE473">
        <v>63.16</v>
      </c>
      <c r="AF473">
        <v>9</v>
      </c>
      <c r="AG473">
        <v>11</v>
      </c>
      <c r="AH473">
        <v>5</v>
      </c>
      <c r="AI473">
        <v>3</v>
      </c>
    </row>
    <row r="474" spans="1:35" x14ac:dyDescent="0.2">
      <c r="A474" s="102">
        <v>1833</v>
      </c>
      <c r="B474">
        <v>5463</v>
      </c>
      <c r="C474" t="s">
        <v>64</v>
      </c>
      <c r="D474" t="s">
        <v>1301</v>
      </c>
      <c r="E474">
        <v>2831</v>
      </c>
      <c r="F474">
        <v>2843</v>
      </c>
      <c r="G474">
        <v>200</v>
      </c>
      <c r="H474" t="s">
        <v>1247</v>
      </c>
      <c r="I474">
        <v>9062</v>
      </c>
      <c r="J474" t="s">
        <v>1212</v>
      </c>
      <c r="K474" t="s">
        <v>1368</v>
      </c>
      <c r="L474">
        <v>5850</v>
      </c>
      <c r="M474">
        <v>5800</v>
      </c>
      <c r="N474">
        <v>100</v>
      </c>
      <c r="O474" t="s">
        <v>1250</v>
      </c>
      <c r="P474">
        <v>0.76430206557945801</v>
      </c>
      <c r="Q474">
        <v>0.80888719610253401</v>
      </c>
      <c r="R474">
        <v>0.152983197270192</v>
      </c>
      <c r="S474">
        <v>7.4461554291646595E-2</v>
      </c>
      <c r="T474">
        <v>0.65101895449930303</v>
      </c>
      <c r="U474">
        <v>0.65101895449930303</v>
      </c>
      <c r="V474">
        <v>0.36197918939817397</v>
      </c>
      <c r="W474">
        <v>2.36</v>
      </c>
      <c r="X474">
        <v>1.97</v>
      </c>
      <c r="Y474">
        <v>233002</v>
      </c>
      <c r="Z474">
        <v>17923</v>
      </c>
      <c r="AA474">
        <v>1.3</v>
      </c>
      <c r="AB474">
        <v>13</v>
      </c>
      <c r="AC474">
        <v>9</v>
      </c>
      <c r="AD474">
        <v>4</v>
      </c>
      <c r="AE474">
        <v>69.23</v>
      </c>
      <c r="AF474">
        <v>12</v>
      </c>
      <c r="AG474">
        <v>8</v>
      </c>
      <c r="AH474">
        <v>0</v>
      </c>
      <c r="AI474">
        <v>5</v>
      </c>
    </row>
    <row r="475" spans="1:35" x14ac:dyDescent="0.2">
      <c r="A475" s="102">
        <v>1327</v>
      </c>
      <c r="B475">
        <v>1963</v>
      </c>
      <c r="C475" t="s">
        <v>1496</v>
      </c>
      <c r="D475" t="s">
        <v>1257</v>
      </c>
      <c r="E475">
        <v>1541</v>
      </c>
      <c r="F475">
        <v>1566</v>
      </c>
      <c r="G475">
        <v>600</v>
      </c>
      <c r="H475" t="s">
        <v>1250</v>
      </c>
      <c r="I475">
        <v>6923</v>
      </c>
      <c r="J475" t="s">
        <v>55</v>
      </c>
      <c r="K475" t="s">
        <v>1252</v>
      </c>
      <c r="L475">
        <v>2919</v>
      </c>
      <c r="M475">
        <v>2901</v>
      </c>
      <c r="N475">
        <v>300</v>
      </c>
      <c r="O475" t="s">
        <v>1247</v>
      </c>
      <c r="P475">
        <v>0.83302936775676495</v>
      </c>
      <c r="Q475">
        <v>0.84574959390656701</v>
      </c>
      <c r="R475">
        <v>1.5244228349144901E-2</v>
      </c>
      <c r="S475">
        <v>4.0578885600572698E-2</v>
      </c>
      <c r="T475">
        <v>-2.2943827319336502E-2</v>
      </c>
      <c r="U475">
        <v>2.2943827319336502E-2</v>
      </c>
      <c r="V475">
        <v>0.55069486883590602</v>
      </c>
      <c r="W475">
        <v>-7.0000000000000007E-2</v>
      </c>
      <c r="X475">
        <v>7.96</v>
      </c>
      <c r="Y475">
        <v>232937</v>
      </c>
      <c r="Z475">
        <v>11647</v>
      </c>
      <c r="AA475">
        <v>0.67</v>
      </c>
      <c r="AB475">
        <v>20</v>
      </c>
      <c r="AC475">
        <v>13</v>
      </c>
      <c r="AD475">
        <v>7</v>
      </c>
      <c r="AE475">
        <v>65</v>
      </c>
      <c r="AF475">
        <v>12</v>
      </c>
      <c r="AG475">
        <v>11</v>
      </c>
      <c r="AH475">
        <v>6</v>
      </c>
      <c r="AI475">
        <v>3</v>
      </c>
    </row>
    <row r="476" spans="1:35" x14ac:dyDescent="0.2">
      <c r="A476" s="102">
        <v>993</v>
      </c>
      <c r="B476">
        <v>2222</v>
      </c>
      <c r="C476" t="s">
        <v>586</v>
      </c>
      <c r="D476" t="s">
        <v>1274</v>
      </c>
      <c r="E476">
        <v>6210</v>
      </c>
      <c r="F476">
        <v>6070</v>
      </c>
      <c r="G476">
        <v>100</v>
      </c>
      <c r="H476" t="s">
        <v>1250</v>
      </c>
      <c r="I476">
        <v>3098</v>
      </c>
      <c r="J476" t="s">
        <v>1948</v>
      </c>
      <c r="K476" t="s">
        <v>1272</v>
      </c>
      <c r="L476">
        <v>5050</v>
      </c>
      <c r="M476">
        <v>5140</v>
      </c>
      <c r="N476">
        <v>100</v>
      </c>
      <c r="O476" t="s">
        <v>1247</v>
      </c>
      <c r="P476">
        <v>0.84806804085471799</v>
      </c>
      <c r="Q476">
        <v>0.86953702749496797</v>
      </c>
      <c r="R476" s="106">
        <v>0.37102436754693502</v>
      </c>
      <c r="S476">
        <v>9.4697993237023603E-2</v>
      </c>
      <c r="T476">
        <v>-0.64689737232662403</v>
      </c>
      <c r="U476">
        <v>0.64689737232662403</v>
      </c>
      <c r="V476">
        <v>0.33344428791394298</v>
      </c>
      <c r="W476">
        <v>-2.85</v>
      </c>
      <c r="X476">
        <v>15.32</v>
      </c>
      <c r="Y476">
        <v>232543</v>
      </c>
      <c r="Z476">
        <v>38757</v>
      </c>
      <c r="AA476">
        <v>2.61</v>
      </c>
      <c r="AB476">
        <v>6</v>
      </c>
      <c r="AC476">
        <v>4</v>
      </c>
      <c r="AD476">
        <v>2</v>
      </c>
      <c r="AE476">
        <v>66.67</v>
      </c>
      <c r="AF476">
        <v>9</v>
      </c>
      <c r="AG476">
        <v>4</v>
      </c>
      <c r="AH476">
        <v>2</v>
      </c>
      <c r="AI476">
        <v>0</v>
      </c>
    </row>
    <row r="477" spans="1:35" x14ac:dyDescent="0.2">
      <c r="A477" s="102">
        <v>362</v>
      </c>
      <c r="B477">
        <v>1803</v>
      </c>
      <c r="C477" t="s">
        <v>1258</v>
      </c>
      <c r="D477" t="s">
        <v>1257</v>
      </c>
      <c r="E477">
        <v>1069</v>
      </c>
      <c r="F477">
        <v>1064</v>
      </c>
      <c r="G477">
        <v>800</v>
      </c>
      <c r="H477" t="s">
        <v>1250</v>
      </c>
      <c r="I477">
        <v>3563</v>
      </c>
      <c r="J477" t="s">
        <v>1449</v>
      </c>
      <c r="K477" t="s">
        <v>1272</v>
      </c>
      <c r="L477">
        <v>9010</v>
      </c>
      <c r="M477">
        <v>9010</v>
      </c>
      <c r="N477">
        <v>100</v>
      </c>
      <c r="O477" t="s">
        <v>1247</v>
      </c>
      <c r="P477">
        <v>0.71185299535591795</v>
      </c>
      <c r="Q477">
        <v>0.91333605543874996</v>
      </c>
      <c r="R477">
        <v>5.8851370483971599E-2</v>
      </c>
      <c r="S477">
        <v>9.7027588600796105E-3</v>
      </c>
      <c r="T477">
        <v>-0.75494465492499496</v>
      </c>
      <c r="U477">
        <v>0.75494465492499496</v>
      </c>
      <c r="V477">
        <v>5.0305587359272003E-3</v>
      </c>
      <c r="W477">
        <v>-3.95</v>
      </c>
      <c r="X477">
        <v>5.53</v>
      </c>
      <c r="Y477">
        <v>232197</v>
      </c>
      <c r="Z477">
        <v>16586</v>
      </c>
      <c r="AA477">
        <v>1.33</v>
      </c>
      <c r="AB477">
        <v>14</v>
      </c>
      <c r="AC477">
        <v>10</v>
      </c>
      <c r="AD477">
        <v>4</v>
      </c>
      <c r="AE477">
        <v>71.430000000000007</v>
      </c>
      <c r="AF477">
        <v>11</v>
      </c>
      <c r="AG477">
        <v>9</v>
      </c>
      <c r="AH477">
        <v>3</v>
      </c>
      <c r="AI477">
        <v>2</v>
      </c>
    </row>
    <row r="478" spans="1:35" x14ac:dyDescent="0.2">
      <c r="A478" s="102">
        <v>474</v>
      </c>
      <c r="B478">
        <v>1414</v>
      </c>
      <c r="C478" t="s">
        <v>1427</v>
      </c>
      <c r="D478" t="s">
        <v>1257</v>
      </c>
      <c r="E478">
        <v>4215</v>
      </c>
      <c r="F478">
        <v>4285</v>
      </c>
      <c r="G478">
        <v>200</v>
      </c>
      <c r="H478" t="s">
        <v>1250</v>
      </c>
      <c r="I478">
        <v>8425</v>
      </c>
      <c r="J478" t="s">
        <v>1426</v>
      </c>
      <c r="K478" t="s">
        <v>1253</v>
      </c>
      <c r="L478">
        <v>3215</v>
      </c>
      <c r="M478">
        <v>3230</v>
      </c>
      <c r="N478">
        <v>300</v>
      </c>
      <c r="O478" t="s">
        <v>1247</v>
      </c>
      <c r="P478">
        <v>0.818779701934781</v>
      </c>
      <c r="Q478">
        <v>0.906000212087545</v>
      </c>
      <c r="R478">
        <v>0.12213843805131799</v>
      </c>
      <c r="S478" s="106">
        <v>3.8692953845983397E-2</v>
      </c>
      <c r="T478">
        <v>-1.01069760315042</v>
      </c>
      <c r="U478">
        <v>1.01069760315042</v>
      </c>
      <c r="V478">
        <v>1.500342900338</v>
      </c>
      <c r="W478">
        <v>-1.87</v>
      </c>
      <c r="X478">
        <v>13.07</v>
      </c>
      <c r="Y478">
        <v>231326</v>
      </c>
      <c r="Z478">
        <v>19277</v>
      </c>
      <c r="AA478">
        <v>1.07</v>
      </c>
      <c r="AB478">
        <v>12</v>
      </c>
      <c r="AC478">
        <v>9</v>
      </c>
      <c r="AD478">
        <v>3</v>
      </c>
      <c r="AE478">
        <v>75</v>
      </c>
      <c r="AF478">
        <v>12</v>
      </c>
      <c r="AG478">
        <v>6</v>
      </c>
      <c r="AH478">
        <v>2</v>
      </c>
      <c r="AI478">
        <v>4</v>
      </c>
    </row>
    <row r="479" spans="1:35" x14ac:dyDescent="0.2">
      <c r="A479" s="102">
        <v>204</v>
      </c>
      <c r="B479">
        <v>8410</v>
      </c>
      <c r="C479" t="s">
        <v>1461</v>
      </c>
      <c r="D479" t="s">
        <v>1303</v>
      </c>
      <c r="E479">
        <v>317</v>
      </c>
      <c r="F479">
        <v>321</v>
      </c>
      <c r="G479">
        <v>2900</v>
      </c>
      <c r="H479" t="s">
        <v>1247</v>
      </c>
      <c r="I479">
        <v>9810</v>
      </c>
      <c r="J479" t="s">
        <v>1214</v>
      </c>
      <c r="K479" t="s">
        <v>1254</v>
      </c>
      <c r="L479">
        <v>4575</v>
      </c>
      <c r="M479">
        <v>4615</v>
      </c>
      <c r="N479">
        <v>200</v>
      </c>
      <c r="O479" t="s">
        <v>1250</v>
      </c>
      <c r="P479">
        <v>0.88540712650028397</v>
      </c>
      <c r="Q479">
        <v>0.92928796908450795</v>
      </c>
      <c r="R479">
        <v>0.19689284994884201</v>
      </c>
      <c r="S479">
        <v>4.9808406912059899E-2</v>
      </c>
      <c r="T479">
        <v>1.49556618366815</v>
      </c>
      <c r="U479">
        <v>1.49556618366815</v>
      </c>
      <c r="V479">
        <v>1.61820600301586</v>
      </c>
      <c r="W479">
        <v>3.24</v>
      </c>
      <c r="X479">
        <v>0.86</v>
      </c>
      <c r="Y479">
        <v>231218</v>
      </c>
      <c r="Z479">
        <v>12169</v>
      </c>
      <c r="AA479">
        <v>0.65</v>
      </c>
      <c r="AB479">
        <v>19</v>
      </c>
      <c r="AC479">
        <v>13</v>
      </c>
      <c r="AD479">
        <v>6</v>
      </c>
      <c r="AE479">
        <v>68.42</v>
      </c>
      <c r="AF479">
        <v>11</v>
      </c>
      <c r="AG479">
        <v>9</v>
      </c>
      <c r="AH479">
        <v>4</v>
      </c>
      <c r="AI479">
        <v>6</v>
      </c>
    </row>
    <row r="480" spans="1:35" x14ac:dyDescent="0.2">
      <c r="A480" s="102">
        <v>1522</v>
      </c>
      <c r="B480">
        <v>4553</v>
      </c>
      <c r="C480" t="s">
        <v>1198</v>
      </c>
      <c r="D480" t="s">
        <v>1269</v>
      </c>
      <c r="E480">
        <v>2385</v>
      </c>
      <c r="F480">
        <v>2408</v>
      </c>
      <c r="G480">
        <v>400</v>
      </c>
      <c r="H480" t="s">
        <v>1250</v>
      </c>
      <c r="I480">
        <v>8058</v>
      </c>
      <c r="J480" t="s">
        <v>1588</v>
      </c>
      <c r="K480" t="s">
        <v>1254</v>
      </c>
      <c r="L480">
        <v>2855.5</v>
      </c>
      <c r="M480">
        <v>2865</v>
      </c>
      <c r="N480">
        <v>300</v>
      </c>
      <c r="O480" t="s">
        <v>1247</v>
      </c>
      <c r="P480">
        <v>0.67514092075579701</v>
      </c>
      <c r="Q480">
        <v>0.83303969834333003</v>
      </c>
      <c r="R480">
        <v>0.212561488853345</v>
      </c>
      <c r="S480">
        <v>1.6292496861166E-2</v>
      </c>
      <c r="T480">
        <v>-2.2951054583984001</v>
      </c>
      <c r="U480">
        <v>2.2951054583984001</v>
      </c>
      <c r="V480">
        <v>2.48181989915664</v>
      </c>
      <c r="W480">
        <v>-13.23</v>
      </c>
      <c r="X480">
        <v>12.07</v>
      </c>
      <c r="Y480">
        <v>231093</v>
      </c>
      <c r="Z480">
        <v>15406</v>
      </c>
      <c r="AA480">
        <v>0.79</v>
      </c>
      <c r="AB480">
        <v>15</v>
      </c>
      <c r="AC480">
        <v>9</v>
      </c>
      <c r="AD480">
        <v>6</v>
      </c>
      <c r="AE480">
        <v>60</v>
      </c>
      <c r="AF480">
        <v>14</v>
      </c>
      <c r="AG480">
        <v>4</v>
      </c>
      <c r="AH480">
        <v>2</v>
      </c>
      <c r="AI480">
        <v>9</v>
      </c>
    </row>
    <row r="481" spans="1:35" x14ac:dyDescent="0.2">
      <c r="A481" s="102">
        <v>1078</v>
      </c>
      <c r="B481">
        <v>4208</v>
      </c>
      <c r="C481" t="s">
        <v>1440</v>
      </c>
      <c r="D481" t="s">
        <v>1271</v>
      </c>
      <c r="E481">
        <v>2170</v>
      </c>
      <c r="F481">
        <v>2169</v>
      </c>
      <c r="G481">
        <v>500</v>
      </c>
      <c r="H481" t="s">
        <v>1247</v>
      </c>
      <c r="I481">
        <v>8385</v>
      </c>
      <c r="J481" t="s">
        <v>886</v>
      </c>
      <c r="K481" t="s">
        <v>1303</v>
      </c>
      <c r="L481">
        <v>532</v>
      </c>
      <c r="M481">
        <v>537</v>
      </c>
      <c r="N481">
        <v>2000</v>
      </c>
      <c r="O481" t="s">
        <v>1250</v>
      </c>
      <c r="P481">
        <v>0.91003303221784604</v>
      </c>
      <c r="Q481">
        <v>0.86231384093004404</v>
      </c>
      <c r="R481">
        <v>0.27151040476640598</v>
      </c>
      <c r="S481">
        <v>1.7694812491952702E-2</v>
      </c>
      <c r="T481">
        <v>1.5401110580873101</v>
      </c>
      <c r="U481">
        <v>1.5401110580873101</v>
      </c>
      <c r="V481">
        <v>1.6971568549848901</v>
      </c>
      <c r="W481">
        <v>2.7</v>
      </c>
      <c r="X481">
        <v>0.97</v>
      </c>
      <c r="Y481">
        <v>231035</v>
      </c>
      <c r="Z481">
        <v>15402</v>
      </c>
      <c r="AA481">
        <v>0.85</v>
      </c>
      <c r="AB481">
        <v>15</v>
      </c>
      <c r="AC481">
        <v>11</v>
      </c>
      <c r="AD481">
        <v>4</v>
      </c>
      <c r="AE481">
        <v>73.33</v>
      </c>
      <c r="AF481">
        <v>11</v>
      </c>
      <c r="AG481">
        <v>8</v>
      </c>
      <c r="AH481">
        <v>4</v>
      </c>
      <c r="AI481">
        <v>3</v>
      </c>
    </row>
    <row r="482" spans="1:35" x14ac:dyDescent="0.2">
      <c r="A482" s="102">
        <v>761</v>
      </c>
      <c r="B482">
        <v>7984</v>
      </c>
      <c r="C482" t="s">
        <v>825</v>
      </c>
      <c r="D482" t="s">
        <v>1270</v>
      </c>
      <c r="E482">
        <v>1580</v>
      </c>
      <c r="F482">
        <v>1594</v>
      </c>
      <c r="G482">
        <v>600</v>
      </c>
      <c r="H482" t="s">
        <v>1250</v>
      </c>
      <c r="I482">
        <v>8002</v>
      </c>
      <c r="J482" t="s">
        <v>27</v>
      </c>
      <c r="K482" t="s">
        <v>1254</v>
      </c>
      <c r="L482">
        <v>787.8</v>
      </c>
      <c r="M482">
        <v>788.8</v>
      </c>
      <c r="N482">
        <v>1200</v>
      </c>
      <c r="O482" t="s">
        <v>1247</v>
      </c>
      <c r="P482">
        <v>0.87591038168692503</v>
      </c>
      <c r="Q482">
        <v>0.88675283450452702</v>
      </c>
      <c r="R482">
        <v>1.6168526918460501E-2</v>
      </c>
      <c r="S482">
        <v>8.1434350898570308E-3</v>
      </c>
      <c r="T482">
        <v>-0.58408707080685596</v>
      </c>
      <c r="U482">
        <v>0.58408707080685596</v>
      </c>
      <c r="V482">
        <v>0.91458807185351798</v>
      </c>
      <c r="W482">
        <v>-0.75</v>
      </c>
      <c r="X482">
        <v>1.03</v>
      </c>
      <c r="Y482">
        <v>230888</v>
      </c>
      <c r="Z482">
        <v>14430</v>
      </c>
      <c r="AA482">
        <v>0.72</v>
      </c>
      <c r="AB482">
        <v>16</v>
      </c>
      <c r="AC482">
        <v>10</v>
      </c>
      <c r="AD482">
        <v>6</v>
      </c>
      <c r="AE482">
        <v>62.5</v>
      </c>
      <c r="AF482">
        <v>12</v>
      </c>
      <c r="AG482">
        <v>7</v>
      </c>
      <c r="AH482">
        <v>3</v>
      </c>
      <c r="AI482">
        <v>6</v>
      </c>
    </row>
    <row r="483" spans="1:35" x14ac:dyDescent="0.2">
      <c r="A483" s="102">
        <v>1168</v>
      </c>
      <c r="B483">
        <v>3405</v>
      </c>
      <c r="C483" t="s">
        <v>1950</v>
      </c>
      <c r="D483" t="s">
        <v>1271</v>
      </c>
      <c r="E483">
        <v>1255</v>
      </c>
      <c r="F483">
        <v>1262</v>
      </c>
      <c r="G483">
        <v>900</v>
      </c>
      <c r="H483" t="s">
        <v>1250</v>
      </c>
      <c r="I483">
        <v>8218</v>
      </c>
      <c r="J483" t="s">
        <v>1415</v>
      </c>
      <c r="K483" t="s">
        <v>1272</v>
      </c>
      <c r="L483">
        <v>2202</v>
      </c>
      <c r="M483">
        <v>2197</v>
      </c>
      <c r="N483">
        <v>500</v>
      </c>
      <c r="O483" t="s">
        <v>1247</v>
      </c>
      <c r="P483">
        <v>0.551721410312072</v>
      </c>
      <c r="Q483">
        <v>0.85644609958764895</v>
      </c>
      <c r="R483">
        <v>0.117469353789958</v>
      </c>
      <c r="S483">
        <v>4.84736871729715E-2</v>
      </c>
      <c r="T483">
        <v>-0.14191057706323701</v>
      </c>
      <c r="U483">
        <v>0.14191057706323701</v>
      </c>
      <c r="V483">
        <v>0.32622156487165899</v>
      </c>
      <c r="W483">
        <v>-0.39</v>
      </c>
      <c r="X483">
        <v>3.4</v>
      </c>
      <c r="Y483">
        <v>230839</v>
      </c>
      <c r="Z483">
        <v>16488</v>
      </c>
      <c r="AA483">
        <v>0.8</v>
      </c>
      <c r="AB483">
        <v>14</v>
      </c>
      <c r="AC483">
        <v>9</v>
      </c>
      <c r="AD483">
        <v>5</v>
      </c>
      <c r="AE483">
        <v>64.290000000000006</v>
      </c>
      <c r="AF483">
        <v>12</v>
      </c>
      <c r="AG483">
        <v>6</v>
      </c>
      <c r="AH483">
        <v>1</v>
      </c>
      <c r="AI483">
        <v>7</v>
      </c>
    </row>
    <row r="484" spans="1:35" x14ac:dyDescent="0.2">
      <c r="A484" s="102">
        <v>613</v>
      </c>
      <c r="B484">
        <v>6481</v>
      </c>
      <c r="C484" t="s">
        <v>1668</v>
      </c>
      <c r="D484" t="s">
        <v>1259</v>
      </c>
      <c r="E484">
        <v>2761</v>
      </c>
      <c r="F484">
        <v>2755</v>
      </c>
      <c r="G484">
        <v>300</v>
      </c>
      <c r="H484" t="s">
        <v>1250</v>
      </c>
      <c r="I484">
        <v>7313</v>
      </c>
      <c r="J484" t="s">
        <v>1200</v>
      </c>
      <c r="K484" t="s">
        <v>1264</v>
      </c>
      <c r="L484">
        <v>3085</v>
      </c>
      <c r="M484">
        <v>3105</v>
      </c>
      <c r="N484">
        <v>300</v>
      </c>
      <c r="O484" t="s">
        <v>1247</v>
      </c>
      <c r="P484">
        <v>0.54296134130451501</v>
      </c>
      <c r="Q484">
        <v>0.89771486547233703</v>
      </c>
      <c r="R484">
        <v>0.140407189697074</v>
      </c>
      <c r="S484">
        <v>9.9244069235560495E-3</v>
      </c>
      <c r="T484">
        <v>-0.330700727073099</v>
      </c>
      <c r="U484">
        <v>0.330700727073099</v>
      </c>
      <c r="V484">
        <v>0.17083594049711601</v>
      </c>
      <c r="W484">
        <v>-1.46</v>
      </c>
      <c r="X484">
        <v>11.27</v>
      </c>
      <c r="Y484">
        <v>230817</v>
      </c>
      <c r="Z484">
        <v>20983</v>
      </c>
      <c r="AA484">
        <v>1.08</v>
      </c>
      <c r="AB484">
        <v>11</v>
      </c>
      <c r="AC484">
        <v>7</v>
      </c>
      <c r="AD484">
        <v>4</v>
      </c>
      <c r="AE484">
        <v>63.64</v>
      </c>
      <c r="AF484">
        <v>12</v>
      </c>
      <c r="AG484">
        <v>7</v>
      </c>
      <c r="AH484">
        <v>1</v>
      </c>
      <c r="AI484">
        <v>3</v>
      </c>
    </row>
    <row r="485" spans="1:35" x14ac:dyDescent="0.2">
      <c r="A485" s="102">
        <v>1693</v>
      </c>
      <c r="B485">
        <v>4042</v>
      </c>
      <c r="C485" t="s">
        <v>1535</v>
      </c>
      <c r="D485" t="s">
        <v>1271</v>
      </c>
      <c r="E485">
        <v>1636</v>
      </c>
      <c r="F485">
        <v>1631</v>
      </c>
      <c r="G485">
        <v>600</v>
      </c>
      <c r="H485" t="s">
        <v>1247</v>
      </c>
      <c r="I485">
        <v>9069</v>
      </c>
      <c r="J485" t="s">
        <v>1358</v>
      </c>
      <c r="K485" t="s">
        <v>1368</v>
      </c>
      <c r="L485">
        <v>864</v>
      </c>
      <c r="M485">
        <v>867</v>
      </c>
      <c r="N485">
        <v>1100</v>
      </c>
      <c r="O485" t="s">
        <v>1250</v>
      </c>
      <c r="P485">
        <v>0.57520113638810499</v>
      </c>
      <c r="Q485">
        <v>0.81999148747995498</v>
      </c>
      <c r="R485">
        <v>8.1598427617329605E-2</v>
      </c>
      <c r="S485">
        <v>2.9596608960775601E-2</v>
      </c>
      <c r="T485">
        <v>1.2222244770697901</v>
      </c>
      <c r="U485">
        <v>1.2222244770697901</v>
      </c>
      <c r="V485">
        <v>1.4916257628815199</v>
      </c>
      <c r="W485">
        <v>3.06</v>
      </c>
      <c r="X485">
        <v>2.54</v>
      </c>
      <c r="Y485">
        <v>230733</v>
      </c>
      <c r="Z485">
        <v>10987</v>
      </c>
      <c r="AA485">
        <v>0.53</v>
      </c>
      <c r="AB485">
        <v>21</v>
      </c>
      <c r="AC485">
        <v>12</v>
      </c>
      <c r="AD485">
        <v>9</v>
      </c>
      <c r="AE485">
        <v>57.14</v>
      </c>
      <c r="AF485">
        <v>11</v>
      </c>
      <c r="AG485">
        <v>9</v>
      </c>
      <c r="AH485">
        <v>7</v>
      </c>
      <c r="AI485">
        <v>5</v>
      </c>
    </row>
    <row r="486" spans="1:35" x14ac:dyDescent="0.2">
      <c r="A486" s="102">
        <v>520</v>
      </c>
      <c r="B486">
        <v>2001</v>
      </c>
      <c r="C486" t="s">
        <v>1167</v>
      </c>
      <c r="D486" t="s">
        <v>1274</v>
      </c>
      <c r="E486">
        <v>1638</v>
      </c>
      <c r="F486">
        <v>1644</v>
      </c>
      <c r="G486">
        <v>500</v>
      </c>
      <c r="H486" t="s">
        <v>1247</v>
      </c>
      <c r="I486">
        <v>4927</v>
      </c>
      <c r="J486" t="s">
        <v>1530</v>
      </c>
      <c r="K486" t="s">
        <v>1271</v>
      </c>
      <c r="L486">
        <v>2259</v>
      </c>
      <c r="M486">
        <v>2254</v>
      </c>
      <c r="N486">
        <v>400</v>
      </c>
      <c r="O486" t="s">
        <v>1250</v>
      </c>
      <c r="P486">
        <v>0.87521431883754097</v>
      </c>
      <c r="Q486">
        <v>0.90349065176796906</v>
      </c>
      <c r="R486">
        <v>1.5897488353664999E-3</v>
      </c>
      <c r="S486">
        <v>4.25390560428009E-2</v>
      </c>
      <c r="T486">
        <v>2.14576204908191</v>
      </c>
      <c r="U486">
        <v>2.14576204908191</v>
      </c>
      <c r="V486">
        <v>2.2235322195240599</v>
      </c>
      <c r="W486">
        <v>8.56</v>
      </c>
      <c r="X486">
        <v>8.83</v>
      </c>
      <c r="Y486">
        <v>230566</v>
      </c>
      <c r="Z486">
        <v>10025</v>
      </c>
      <c r="AA486">
        <v>0.52</v>
      </c>
      <c r="AB486">
        <v>23</v>
      </c>
      <c r="AC486">
        <v>13</v>
      </c>
      <c r="AD486">
        <v>10</v>
      </c>
      <c r="AE486">
        <v>56.52</v>
      </c>
      <c r="AF486">
        <v>11</v>
      </c>
      <c r="AG486">
        <v>10</v>
      </c>
      <c r="AH486">
        <v>6</v>
      </c>
      <c r="AI486">
        <v>7</v>
      </c>
    </row>
    <row r="487" spans="1:35" x14ac:dyDescent="0.2">
      <c r="A487" s="102">
        <v>1207</v>
      </c>
      <c r="B487">
        <v>2229</v>
      </c>
      <c r="C487" t="s">
        <v>1875</v>
      </c>
      <c r="D487" t="s">
        <v>1274</v>
      </c>
      <c r="E487">
        <v>3020</v>
      </c>
      <c r="F487">
        <v>3025</v>
      </c>
      <c r="G487">
        <v>300</v>
      </c>
      <c r="H487" t="s">
        <v>1247</v>
      </c>
      <c r="I487">
        <v>8919</v>
      </c>
      <c r="J487" t="s">
        <v>1672</v>
      </c>
      <c r="K487" t="s">
        <v>1268</v>
      </c>
      <c r="L487">
        <v>4005</v>
      </c>
      <c r="M487">
        <v>3945</v>
      </c>
      <c r="N487">
        <v>200</v>
      </c>
      <c r="O487" t="s">
        <v>1250</v>
      </c>
      <c r="P487">
        <v>0.71442566014491804</v>
      </c>
      <c r="Q487">
        <v>0.85459819859295805</v>
      </c>
      <c r="R487">
        <v>0.47558873135852803</v>
      </c>
      <c r="S487" s="15">
        <v>4.0568643475840702E-2</v>
      </c>
      <c r="T487">
        <v>0.44131391386526198</v>
      </c>
      <c r="U487">
        <v>0.44131391386526198</v>
      </c>
      <c r="V487">
        <v>0.456579609751327</v>
      </c>
      <c r="W487">
        <v>1.88</v>
      </c>
      <c r="X487">
        <v>15.02</v>
      </c>
      <c r="Y487">
        <v>229984</v>
      </c>
      <c r="Z487">
        <v>22998</v>
      </c>
      <c r="AA487">
        <v>0.97</v>
      </c>
      <c r="AB487">
        <v>10</v>
      </c>
      <c r="AC487">
        <v>6</v>
      </c>
      <c r="AD487">
        <v>4</v>
      </c>
      <c r="AE487">
        <v>60</v>
      </c>
      <c r="AF487">
        <v>8</v>
      </c>
      <c r="AG487">
        <v>5</v>
      </c>
      <c r="AH487">
        <v>4</v>
      </c>
      <c r="AI487">
        <v>1</v>
      </c>
    </row>
    <row r="488" spans="1:35" x14ac:dyDescent="0.2">
      <c r="A488" s="102">
        <v>1317</v>
      </c>
      <c r="B488">
        <v>8385</v>
      </c>
      <c r="C488" t="s">
        <v>886</v>
      </c>
      <c r="D488" t="s">
        <v>1303</v>
      </c>
      <c r="E488">
        <v>532</v>
      </c>
      <c r="F488">
        <v>537</v>
      </c>
      <c r="G488">
        <v>1900</v>
      </c>
      <c r="H488" t="s">
        <v>1250</v>
      </c>
      <c r="I488">
        <v>9069</v>
      </c>
      <c r="J488" t="s">
        <v>1358</v>
      </c>
      <c r="K488" t="s">
        <v>1368</v>
      </c>
      <c r="L488">
        <v>864</v>
      </c>
      <c r="M488">
        <v>867</v>
      </c>
      <c r="N488">
        <v>1200</v>
      </c>
      <c r="O488" t="s">
        <v>1247</v>
      </c>
      <c r="P488">
        <v>0.87711818187138602</v>
      </c>
      <c r="Q488">
        <v>0.84680231416993901</v>
      </c>
      <c r="R488">
        <v>2.9449610002441801E-2</v>
      </c>
      <c r="S488" s="106">
        <v>1.65300161688915E-2</v>
      </c>
      <c r="T488">
        <v>-2.1440223215021099</v>
      </c>
      <c r="U488">
        <v>2.1440223215021099</v>
      </c>
      <c r="V488">
        <v>2.3979613742284398</v>
      </c>
      <c r="W488">
        <v>-5.3</v>
      </c>
      <c r="X488">
        <v>1.93</v>
      </c>
      <c r="Y488">
        <v>229973</v>
      </c>
      <c r="Z488">
        <v>12104</v>
      </c>
      <c r="AA488">
        <v>0.56000000000000005</v>
      </c>
      <c r="AB488">
        <v>19</v>
      </c>
      <c r="AC488">
        <v>12</v>
      </c>
      <c r="AD488">
        <v>7</v>
      </c>
      <c r="AE488">
        <v>63.16</v>
      </c>
      <c r="AF488">
        <v>13</v>
      </c>
      <c r="AG488">
        <v>7</v>
      </c>
      <c r="AH488">
        <v>3</v>
      </c>
      <c r="AI488">
        <v>9</v>
      </c>
    </row>
    <row r="489" spans="1:35" x14ac:dyDescent="0.2">
      <c r="A489" s="102">
        <v>965</v>
      </c>
      <c r="B489">
        <v>1969</v>
      </c>
      <c r="C489" t="s">
        <v>1610</v>
      </c>
      <c r="D489" t="s">
        <v>1257</v>
      </c>
      <c r="E489">
        <v>1855</v>
      </c>
      <c r="F489">
        <v>1860</v>
      </c>
      <c r="G489">
        <v>500</v>
      </c>
      <c r="H489" t="s">
        <v>1247</v>
      </c>
      <c r="I489">
        <v>3076</v>
      </c>
      <c r="J489" t="s">
        <v>1565</v>
      </c>
      <c r="K489" t="s">
        <v>1254</v>
      </c>
      <c r="L489">
        <v>1735</v>
      </c>
      <c r="M489">
        <v>1717</v>
      </c>
      <c r="N489">
        <v>500</v>
      </c>
      <c r="O489" t="s">
        <v>1250</v>
      </c>
      <c r="P489">
        <v>0.58887053391676403</v>
      </c>
      <c r="Q489">
        <v>0.87114437387537202</v>
      </c>
      <c r="R489">
        <v>0.36506473561050701</v>
      </c>
      <c r="S489">
        <v>4.7355018954521898E-2</v>
      </c>
      <c r="T489">
        <v>2.5382542751697699</v>
      </c>
      <c r="U489">
        <v>2.5382542751697699</v>
      </c>
      <c r="V489">
        <v>2.4305047743976198</v>
      </c>
      <c r="W489">
        <v>8.49</v>
      </c>
      <c r="X489">
        <v>7.69</v>
      </c>
      <c r="Y489">
        <v>229826</v>
      </c>
      <c r="Z489">
        <v>9576</v>
      </c>
      <c r="AA489">
        <v>0.53</v>
      </c>
      <c r="AB489">
        <v>24</v>
      </c>
      <c r="AC489">
        <v>16</v>
      </c>
      <c r="AD489">
        <v>8</v>
      </c>
      <c r="AE489">
        <v>66.67</v>
      </c>
      <c r="AF489">
        <v>13</v>
      </c>
      <c r="AG489">
        <v>7</v>
      </c>
      <c r="AH489">
        <v>5</v>
      </c>
      <c r="AI489">
        <v>12</v>
      </c>
    </row>
    <row r="490" spans="1:35" x14ac:dyDescent="0.2">
      <c r="A490" s="102">
        <v>1401</v>
      </c>
      <c r="B490">
        <v>4043</v>
      </c>
      <c r="C490" t="s">
        <v>1528</v>
      </c>
      <c r="D490" t="s">
        <v>1271</v>
      </c>
      <c r="E490">
        <v>2707</v>
      </c>
      <c r="F490">
        <v>2693</v>
      </c>
      <c r="G490">
        <v>400</v>
      </c>
      <c r="H490" t="s">
        <v>1247</v>
      </c>
      <c r="I490">
        <v>8750</v>
      </c>
      <c r="J490" t="s">
        <v>28</v>
      </c>
      <c r="K490" t="s">
        <v>1428</v>
      </c>
      <c r="L490">
        <v>1632</v>
      </c>
      <c r="M490">
        <v>1644</v>
      </c>
      <c r="N490">
        <v>700</v>
      </c>
      <c r="O490" t="s">
        <v>1250</v>
      </c>
      <c r="P490">
        <v>0.78616967302497598</v>
      </c>
      <c r="Q490">
        <v>0.84163506412564404</v>
      </c>
      <c r="R490">
        <v>0.18909605852675401</v>
      </c>
      <c r="S490">
        <v>9.7746368398034397E-2</v>
      </c>
      <c r="T490">
        <v>0.19279014420770799</v>
      </c>
      <c r="U490">
        <v>0.19279014420770799</v>
      </c>
      <c r="V490">
        <v>0.88813419145383499</v>
      </c>
      <c r="W490">
        <v>0.48</v>
      </c>
      <c r="X490">
        <v>6.83</v>
      </c>
      <c r="Y490">
        <v>229330</v>
      </c>
      <c r="Z490">
        <v>11466</v>
      </c>
      <c r="AA490">
        <v>0.5</v>
      </c>
      <c r="AB490">
        <v>20</v>
      </c>
      <c r="AC490">
        <v>11</v>
      </c>
      <c r="AD490">
        <v>9</v>
      </c>
      <c r="AE490">
        <v>55</v>
      </c>
      <c r="AF490">
        <v>11</v>
      </c>
      <c r="AG490">
        <v>10</v>
      </c>
      <c r="AH490">
        <v>7</v>
      </c>
      <c r="AI490">
        <v>3</v>
      </c>
    </row>
    <row r="491" spans="1:35" x14ac:dyDescent="0.2">
      <c r="A491" s="102">
        <v>1461</v>
      </c>
      <c r="B491">
        <v>4613</v>
      </c>
      <c r="C491" t="s">
        <v>224</v>
      </c>
      <c r="D491" t="s">
        <v>1271</v>
      </c>
      <c r="E491">
        <v>2515</v>
      </c>
      <c r="F491">
        <v>2556</v>
      </c>
      <c r="G491">
        <v>400</v>
      </c>
      <c r="H491" t="s">
        <v>1250</v>
      </c>
      <c r="I491">
        <v>9303</v>
      </c>
      <c r="J491" t="s">
        <v>1654</v>
      </c>
      <c r="K491" t="s">
        <v>1677</v>
      </c>
      <c r="L491">
        <v>1435</v>
      </c>
      <c r="M491">
        <v>1433</v>
      </c>
      <c r="N491">
        <v>700</v>
      </c>
      <c r="O491" t="s">
        <v>1247</v>
      </c>
      <c r="P491">
        <v>0.58667852391238495</v>
      </c>
      <c r="Q491">
        <v>0.83732712256980002</v>
      </c>
      <c r="R491">
        <v>0.49337499873224999</v>
      </c>
      <c r="S491">
        <v>1.8400926399441001E-3</v>
      </c>
      <c r="T491">
        <v>-0.37351509074203099</v>
      </c>
      <c r="U491">
        <v>0.37351509074203099</v>
      </c>
      <c r="V491">
        <v>0.95302635338692798</v>
      </c>
      <c r="W491">
        <v>-0.94</v>
      </c>
      <c r="X491">
        <v>1.89</v>
      </c>
      <c r="Y491">
        <v>228890</v>
      </c>
      <c r="Z491">
        <v>13464</v>
      </c>
      <c r="AA491">
        <v>0.72</v>
      </c>
      <c r="AB491">
        <v>17</v>
      </c>
      <c r="AC491">
        <v>12</v>
      </c>
      <c r="AD491">
        <v>5</v>
      </c>
      <c r="AE491">
        <v>70.59</v>
      </c>
      <c r="AF491">
        <v>11</v>
      </c>
      <c r="AG491">
        <v>7</v>
      </c>
      <c r="AH491">
        <v>4</v>
      </c>
      <c r="AI491">
        <v>6</v>
      </c>
    </row>
    <row r="492" spans="1:35" x14ac:dyDescent="0.2">
      <c r="A492" s="102">
        <v>1244</v>
      </c>
      <c r="B492">
        <v>4634</v>
      </c>
      <c r="C492" t="s">
        <v>63</v>
      </c>
      <c r="D492" t="s">
        <v>1271</v>
      </c>
      <c r="E492">
        <v>2391</v>
      </c>
      <c r="F492">
        <v>2410</v>
      </c>
      <c r="G492">
        <v>300</v>
      </c>
      <c r="H492" t="s">
        <v>1250</v>
      </c>
      <c r="I492">
        <v>7259</v>
      </c>
      <c r="J492" t="s">
        <v>25</v>
      </c>
      <c r="K492" t="s">
        <v>1264</v>
      </c>
      <c r="L492">
        <v>3930</v>
      </c>
      <c r="M492">
        <v>3940</v>
      </c>
      <c r="N492">
        <v>200</v>
      </c>
      <c r="O492" t="s">
        <v>1247</v>
      </c>
      <c r="P492">
        <v>0.84850633502344297</v>
      </c>
      <c r="Q492">
        <v>0.85172062598117404</v>
      </c>
      <c r="R492" s="106">
        <v>9.6268914320344207E-3</v>
      </c>
      <c r="S492">
        <v>4.6110893219314802E-2</v>
      </c>
      <c r="T492">
        <v>-2.0858981440969799</v>
      </c>
      <c r="U492">
        <v>2.0858981440969799</v>
      </c>
      <c r="V492">
        <v>2.0963469215620001</v>
      </c>
      <c r="W492">
        <v>-6.37</v>
      </c>
      <c r="X492">
        <v>8.25</v>
      </c>
      <c r="Y492">
        <v>228836</v>
      </c>
      <c r="Z492">
        <v>15256</v>
      </c>
      <c r="AA492">
        <v>0.86</v>
      </c>
      <c r="AB492">
        <v>15</v>
      </c>
      <c r="AC492">
        <v>9</v>
      </c>
      <c r="AD492">
        <v>6</v>
      </c>
      <c r="AE492">
        <v>60</v>
      </c>
      <c r="AF492">
        <v>11</v>
      </c>
      <c r="AG492">
        <v>8</v>
      </c>
      <c r="AH492">
        <v>2</v>
      </c>
      <c r="AI492">
        <v>5</v>
      </c>
    </row>
    <row r="493" spans="1:35" x14ac:dyDescent="0.2">
      <c r="A493" s="102">
        <v>13</v>
      </c>
      <c r="B493">
        <v>2379</v>
      </c>
      <c r="C493" t="s">
        <v>468</v>
      </c>
      <c r="D493" t="s">
        <v>1261</v>
      </c>
      <c r="E493">
        <v>3230</v>
      </c>
      <c r="F493">
        <v>3055</v>
      </c>
      <c r="G493">
        <v>300</v>
      </c>
      <c r="H493" t="s">
        <v>1250</v>
      </c>
      <c r="I493">
        <v>9437</v>
      </c>
      <c r="J493" t="s">
        <v>469</v>
      </c>
      <c r="K493" t="s">
        <v>1249</v>
      </c>
      <c r="L493">
        <v>3160</v>
      </c>
      <c r="M493">
        <v>3145</v>
      </c>
      <c r="N493">
        <v>300</v>
      </c>
      <c r="O493" t="s">
        <v>1247</v>
      </c>
      <c r="P493">
        <v>0.72336764803277998</v>
      </c>
      <c r="Q493">
        <v>0.96733477553984204</v>
      </c>
      <c r="R493">
        <v>3.4934396394929002E-4</v>
      </c>
      <c r="S493">
        <v>5.5621001363325403E-3</v>
      </c>
      <c r="T493">
        <v>-2.0178894610711402</v>
      </c>
      <c r="U493">
        <v>2.0178894610711402</v>
      </c>
      <c r="V493">
        <v>0.75647955420370805</v>
      </c>
      <c r="W493">
        <v>-10.23</v>
      </c>
      <c r="X493">
        <v>2.86</v>
      </c>
      <c r="Y493">
        <v>228586</v>
      </c>
      <c r="Z493">
        <v>10390</v>
      </c>
      <c r="AA493">
        <v>0.55000000000000004</v>
      </c>
      <c r="AB493">
        <v>22</v>
      </c>
      <c r="AC493">
        <v>12</v>
      </c>
      <c r="AD493">
        <v>10</v>
      </c>
      <c r="AE493">
        <v>54.55</v>
      </c>
      <c r="AF493">
        <v>10</v>
      </c>
      <c r="AG493">
        <v>8</v>
      </c>
      <c r="AH493">
        <v>6</v>
      </c>
      <c r="AI493">
        <v>8</v>
      </c>
    </row>
    <row r="494" spans="1:35" x14ac:dyDescent="0.2">
      <c r="A494" s="102">
        <v>1837</v>
      </c>
      <c r="B494">
        <v>4114</v>
      </c>
      <c r="C494" t="s">
        <v>1401</v>
      </c>
      <c r="D494" t="s">
        <v>1271</v>
      </c>
      <c r="E494">
        <v>6050</v>
      </c>
      <c r="F494">
        <v>6030</v>
      </c>
      <c r="G494">
        <v>100</v>
      </c>
      <c r="H494" t="s">
        <v>1250</v>
      </c>
      <c r="I494">
        <v>5301</v>
      </c>
      <c r="J494" t="s">
        <v>701</v>
      </c>
      <c r="K494" t="s">
        <v>1246</v>
      </c>
      <c r="L494">
        <v>1020</v>
      </c>
      <c r="M494">
        <v>1016</v>
      </c>
      <c r="N494">
        <v>600</v>
      </c>
      <c r="O494" t="s">
        <v>1247</v>
      </c>
      <c r="P494">
        <v>0.75177025461593805</v>
      </c>
      <c r="Q494">
        <v>0.80854571913276496</v>
      </c>
      <c r="R494">
        <v>0.20276252417836901</v>
      </c>
      <c r="S494">
        <v>8.6795439151619302E-2</v>
      </c>
      <c r="T494">
        <v>-1.6084690772355501</v>
      </c>
      <c r="U494">
        <v>1.6084690772355501</v>
      </c>
      <c r="V494">
        <v>1.53991159223968</v>
      </c>
      <c r="W494">
        <v>-4.9800000000000004</v>
      </c>
      <c r="X494">
        <v>1.0900000000000001</v>
      </c>
      <c r="Y494">
        <v>228347</v>
      </c>
      <c r="Z494">
        <v>12018</v>
      </c>
      <c r="AA494">
        <v>0.9</v>
      </c>
      <c r="AB494">
        <v>19</v>
      </c>
      <c r="AC494">
        <v>11</v>
      </c>
      <c r="AD494">
        <v>8</v>
      </c>
      <c r="AE494">
        <v>57.89</v>
      </c>
      <c r="AF494">
        <v>8</v>
      </c>
      <c r="AG494">
        <v>9</v>
      </c>
      <c r="AH494">
        <v>7</v>
      </c>
      <c r="AI494">
        <v>3</v>
      </c>
    </row>
    <row r="495" spans="1:35" x14ac:dyDescent="0.2">
      <c r="A495" s="102">
        <v>627</v>
      </c>
      <c r="B495">
        <v>6457</v>
      </c>
      <c r="C495" t="s">
        <v>1575</v>
      </c>
      <c r="D495" t="s">
        <v>1259</v>
      </c>
      <c r="E495">
        <v>3170</v>
      </c>
      <c r="F495">
        <v>3220</v>
      </c>
      <c r="G495">
        <v>200</v>
      </c>
      <c r="H495" t="s">
        <v>1247</v>
      </c>
      <c r="I495">
        <v>7735</v>
      </c>
      <c r="J495" t="s">
        <v>1680</v>
      </c>
      <c r="K495" t="s">
        <v>1252</v>
      </c>
      <c r="L495">
        <v>6160</v>
      </c>
      <c r="M495">
        <v>6040</v>
      </c>
      <c r="N495">
        <v>100</v>
      </c>
      <c r="O495" t="s">
        <v>1250</v>
      </c>
      <c r="P495">
        <v>0.81744618045970996</v>
      </c>
      <c r="Q495">
        <v>0.89714257761101801</v>
      </c>
      <c r="R495">
        <v>2.33949073416106E-2</v>
      </c>
      <c r="S495">
        <v>4.2214969159927999E-2</v>
      </c>
      <c r="T495">
        <v>2.7228030618503101</v>
      </c>
      <c r="U495">
        <v>2.7228030618503101</v>
      </c>
      <c r="V495">
        <v>2.0386491708414298</v>
      </c>
      <c r="W495">
        <v>15.19</v>
      </c>
      <c r="X495">
        <v>6.62</v>
      </c>
      <c r="Y495">
        <v>227727</v>
      </c>
      <c r="Z495">
        <v>15182</v>
      </c>
      <c r="AA495">
        <v>0.89</v>
      </c>
      <c r="AB495">
        <v>15</v>
      </c>
      <c r="AC495">
        <v>10</v>
      </c>
      <c r="AD495">
        <v>5</v>
      </c>
      <c r="AE495">
        <v>66.67</v>
      </c>
      <c r="AF495">
        <v>8</v>
      </c>
      <c r="AG495">
        <v>9</v>
      </c>
      <c r="AH495">
        <v>5</v>
      </c>
      <c r="AI495">
        <v>1</v>
      </c>
    </row>
    <row r="496" spans="1:35" x14ac:dyDescent="0.2">
      <c r="A496" s="102">
        <v>1652</v>
      </c>
      <c r="B496">
        <v>4212</v>
      </c>
      <c r="C496" t="s">
        <v>668</v>
      </c>
      <c r="D496" t="s">
        <v>1271</v>
      </c>
      <c r="E496">
        <v>2358</v>
      </c>
      <c r="F496">
        <v>2359</v>
      </c>
      <c r="G496">
        <v>400</v>
      </c>
      <c r="H496" t="s">
        <v>1250</v>
      </c>
      <c r="I496">
        <v>8595</v>
      </c>
      <c r="J496" t="s">
        <v>1418</v>
      </c>
      <c r="K496" t="s">
        <v>1438</v>
      </c>
      <c r="L496">
        <v>4660</v>
      </c>
      <c r="M496">
        <v>4665</v>
      </c>
      <c r="N496">
        <v>200</v>
      </c>
      <c r="O496" t="s">
        <v>1247</v>
      </c>
      <c r="P496">
        <v>0.890027495108904</v>
      </c>
      <c r="Q496">
        <v>0.82344159444772302</v>
      </c>
      <c r="R496">
        <v>1.0319981819566701E-4</v>
      </c>
      <c r="S496" s="15">
        <v>4.8967061582841802E-2</v>
      </c>
      <c r="T496">
        <v>-1.68493291627271</v>
      </c>
      <c r="U496">
        <v>1.68493291627271</v>
      </c>
      <c r="V496">
        <v>1.6627820369676301</v>
      </c>
      <c r="W496">
        <v>-5.84</v>
      </c>
      <c r="X496">
        <v>1.1399999999999999</v>
      </c>
      <c r="Y496">
        <v>227104</v>
      </c>
      <c r="Z496">
        <v>14194</v>
      </c>
      <c r="AA496">
        <v>0.74</v>
      </c>
      <c r="AB496">
        <v>16</v>
      </c>
      <c r="AC496">
        <v>10</v>
      </c>
      <c r="AD496">
        <v>6</v>
      </c>
      <c r="AE496">
        <v>62.5</v>
      </c>
      <c r="AF496">
        <v>11</v>
      </c>
      <c r="AG496">
        <v>6</v>
      </c>
      <c r="AH496">
        <v>2</v>
      </c>
      <c r="AI496">
        <v>8</v>
      </c>
    </row>
    <row r="497" spans="1:35" x14ac:dyDescent="0.2">
      <c r="A497" s="102">
        <v>751</v>
      </c>
      <c r="B497">
        <v>1802</v>
      </c>
      <c r="C497" t="s">
        <v>1455</v>
      </c>
      <c r="D497" t="s">
        <v>1257</v>
      </c>
      <c r="E497">
        <v>1219</v>
      </c>
      <c r="F497">
        <v>1209</v>
      </c>
      <c r="G497">
        <v>600</v>
      </c>
      <c r="H497" t="s">
        <v>1250</v>
      </c>
      <c r="I497">
        <v>6028</v>
      </c>
      <c r="J497" t="s">
        <v>551</v>
      </c>
      <c r="K497" t="s">
        <v>1261</v>
      </c>
      <c r="L497">
        <v>7690</v>
      </c>
      <c r="M497">
        <v>7630</v>
      </c>
      <c r="N497">
        <v>100</v>
      </c>
      <c r="O497" t="s">
        <v>1247</v>
      </c>
      <c r="P497">
        <v>0.67665548111700002</v>
      </c>
      <c r="Q497">
        <v>0.88770950230442403</v>
      </c>
      <c r="R497">
        <v>1.4953343230914001E-2</v>
      </c>
      <c r="S497">
        <v>4.8056455302041501E-2</v>
      </c>
      <c r="T497">
        <v>-0.903268634110031</v>
      </c>
      <c r="U497">
        <v>0.903268634110031</v>
      </c>
      <c r="V497">
        <v>0.79137907444192901</v>
      </c>
      <c r="W497">
        <v>-2.2400000000000002</v>
      </c>
      <c r="X497">
        <v>4.93</v>
      </c>
      <c r="Y497">
        <v>227093</v>
      </c>
      <c r="Z497">
        <v>16221</v>
      </c>
      <c r="AA497">
        <v>0.76</v>
      </c>
      <c r="AB497">
        <v>14</v>
      </c>
      <c r="AC497">
        <v>10</v>
      </c>
      <c r="AD497">
        <v>4</v>
      </c>
      <c r="AE497">
        <v>71.430000000000007</v>
      </c>
      <c r="AF497">
        <v>10</v>
      </c>
      <c r="AG497">
        <v>8</v>
      </c>
      <c r="AH497">
        <v>4</v>
      </c>
      <c r="AI497">
        <v>2</v>
      </c>
    </row>
    <row r="498" spans="1:35" x14ac:dyDescent="0.2">
      <c r="A498" s="102">
        <v>1226</v>
      </c>
      <c r="B498">
        <v>1963</v>
      </c>
      <c r="C498" t="s">
        <v>1496</v>
      </c>
      <c r="D498" t="s">
        <v>1257</v>
      </c>
      <c r="E498">
        <v>1541</v>
      </c>
      <c r="F498">
        <v>1566</v>
      </c>
      <c r="G498">
        <v>500</v>
      </c>
      <c r="H498" t="s">
        <v>1250</v>
      </c>
      <c r="I498">
        <v>5947</v>
      </c>
      <c r="J498" t="s">
        <v>228</v>
      </c>
      <c r="K498" t="s">
        <v>1446</v>
      </c>
      <c r="L498">
        <v>8140</v>
      </c>
      <c r="M498">
        <v>8190</v>
      </c>
      <c r="N498">
        <v>100</v>
      </c>
      <c r="O498" t="s">
        <v>1247</v>
      </c>
      <c r="P498">
        <v>0.78490794232615402</v>
      </c>
      <c r="Q498">
        <v>0.85349035476170898</v>
      </c>
      <c r="R498">
        <v>0.23035067502579501</v>
      </c>
      <c r="S498">
        <v>1.85662231221854E-2</v>
      </c>
      <c r="T498">
        <v>-1.2321675829307099</v>
      </c>
      <c r="U498">
        <v>1.2321675829307099</v>
      </c>
      <c r="V498">
        <v>1.4933536665948199</v>
      </c>
      <c r="W498">
        <v>-3.79</v>
      </c>
      <c r="X498">
        <v>4.4000000000000004</v>
      </c>
      <c r="Y498">
        <v>226855</v>
      </c>
      <c r="Z498">
        <v>8725</v>
      </c>
      <c r="AA498">
        <v>0.55000000000000004</v>
      </c>
      <c r="AB498">
        <v>26</v>
      </c>
      <c r="AC498">
        <v>16</v>
      </c>
      <c r="AD498">
        <v>10</v>
      </c>
      <c r="AE498">
        <v>61.54</v>
      </c>
      <c r="AF498">
        <v>11</v>
      </c>
      <c r="AG498">
        <v>13</v>
      </c>
      <c r="AH498">
        <v>8</v>
      </c>
      <c r="AI498">
        <v>5</v>
      </c>
    </row>
    <row r="499" spans="1:35" x14ac:dyDescent="0.2">
      <c r="A499" s="102">
        <v>1254</v>
      </c>
      <c r="B499">
        <v>4540</v>
      </c>
      <c r="C499" t="s">
        <v>1679</v>
      </c>
      <c r="D499" t="s">
        <v>1269</v>
      </c>
      <c r="E499">
        <v>2796</v>
      </c>
      <c r="F499">
        <v>2806</v>
      </c>
      <c r="G499">
        <v>300</v>
      </c>
      <c r="H499" t="s">
        <v>1247</v>
      </c>
      <c r="I499">
        <v>6371</v>
      </c>
      <c r="J499" t="s">
        <v>1409</v>
      </c>
      <c r="K499" t="s">
        <v>1259</v>
      </c>
      <c r="L499">
        <v>3200</v>
      </c>
      <c r="M499">
        <v>3215</v>
      </c>
      <c r="N499">
        <v>300</v>
      </c>
      <c r="O499" t="s">
        <v>1250</v>
      </c>
      <c r="P499">
        <v>0.91776446357192398</v>
      </c>
      <c r="Q499">
        <v>0.85083475779956796</v>
      </c>
      <c r="R499" s="15">
        <v>4.3247758477856099E-2</v>
      </c>
      <c r="S499">
        <v>2.22969193108366E-3</v>
      </c>
      <c r="T499">
        <v>1.12066266020452</v>
      </c>
      <c r="U499">
        <v>1.12066266020452</v>
      </c>
      <c r="V499">
        <v>1.0701186587743401</v>
      </c>
      <c r="W499">
        <v>3.64</v>
      </c>
      <c r="X499">
        <v>12.72</v>
      </c>
      <c r="Y499">
        <v>226807</v>
      </c>
      <c r="Z499">
        <v>28351</v>
      </c>
      <c r="AA499">
        <v>1.46</v>
      </c>
      <c r="AB499">
        <v>8</v>
      </c>
      <c r="AC499">
        <v>6</v>
      </c>
      <c r="AD499">
        <v>2</v>
      </c>
      <c r="AE499">
        <v>75</v>
      </c>
      <c r="AF499">
        <v>9</v>
      </c>
      <c r="AG499">
        <v>6</v>
      </c>
      <c r="AH499">
        <v>2</v>
      </c>
      <c r="AI499">
        <v>0</v>
      </c>
    </row>
    <row r="500" spans="1:35" x14ac:dyDescent="0.2">
      <c r="A500" s="102">
        <v>628</v>
      </c>
      <c r="B500">
        <v>4348</v>
      </c>
      <c r="C500" t="s">
        <v>1403</v>
      </c>
      <c r="D500" t="s">
        <v>1249</v>
      </c>
      <c r="E500">
        <v>2780</v>
      </c>
      <c r="F500">
        <v>2807</v>
      </c>
      <c r="G500">
        <v>300</v>
      </c>
      <c r="H500" t="s">
        <v>1247</v>
      </c>
      <c r="I500">
        <v>6701</v>
      </c>
      <c r="J500" t="s">
        <v>1433</v>
      </c>
      <c r="K500" t="s">
        <v>1252</v>
      </c>
      <c r="L500">
        <v>4795</v>
      </c>
      <c r="M500">
        <v>4780</v>
      </c>
      <c r="N500">
        <v>200</v>
      </c>
      <c r="O500" t="s">
        <v>1250</v>
      </c>
      <c r="P500">
        <v>0.89317263496452803</v>
      </c>
      <c r="Q500">
        <v>0.89705806650056996</v>
      </c>
      <c r="R500">
        <v>0.45598104193582001</v>
      </c>
      <c r="S500">
        <v>6.16275062772021E-2</v>
      </c>
      <c r="T500">
        <v>0.75218168903117599</v>
      </c>
      <c r="U500">
        <v>0.75218168903117599</v>
      </c>
      <c r="V500">
        <v>0.66763261567837096</v>
      </c>
      <c r="W500">
        <v>3.77</v>
      </c>
      <c r="X500">
        <v>11.91</v>
      </c>
      <c r="Y500">
        <v>226626</v>
      </c>
      <c r="Z500">
        <v>10792</v>
      </c>
      <c r="AA500">
        <v>0.5</v>
      </c>
      <c r="AB500">
        <v>21</v>
      </c>
      <c r="AC500">
        <v>12</v>
      </c>
      <c r="AD500">
        <v>9</v>
      </c>
      <c r="AE500">
        <v>57.14</v>
      </c>
      <c r="AF500">
        <v>11</v>
      </c>
      <c r="AG500">
        <v>8</v>
      </c>
      <c r="AH500">
        <v>7</v>
      </c>
      <c r="AI500">
        <v>6</v>
      </c>
    </row>
    <row r="501" spans="1:35" x14ac:dyDescent="0.2">
      <c r="A501" s="102">
        <v>1234</v>
      </c>
      <c r="B501">
        <v>4095</v>
      </c>
      <c r="C501" t="s">
        <v>1965</v>
      </c>
      <c r="D501" t="s">
        <v>1271</v>
      </c>
      <c r="E501">
        <v>1107</v>
      </c>
      <c r="F501">
        <v>1105</v>
      </c>
      <c r="G501">
        <v>900</v>
      </c>
      <c r="H501" t="s">
        <v>1247</v>
      </c>
      <c r="I501">
        <v>8078</v>
      </c>
      <c r="J501" t="s">
        <v>1689</v>
      </c>
      <c r="K501" t="s">
        <v>1254</v>
      </c>
      <c r="L501">
        <v>2501</v>
      </c>
      <c r="M501">
        <v>2519</v>
      </c>
      <c r="N501">
        <v>400</v>
      </c>
      <c r="O501" t="s">
        <v>1250</v>
      </c>
      <c r="P501">
        <v>0.70022540498503605</v>
      </c>
      <c r="Q501">
        <v>0.85259678268828698</v>
      </c>
      <c r="R501" s="15">
        <v>3.2775112275263397E-2</v>
      </c>
      <c r="S501">
        <v>5.7089996906430303E-2</v>
      </c>
      <c r="T501">
        <v>1.1253636415477899</v>
      </c>
      <c r="U501">
        <v>1.1253636415477899</v>
      </c>
      <c r="V501">
        <v>1.3280784816573901</v>
      </c>
      <c r="W501">
        <v>4.26</v>
      </c>
      <c r="X501">
        <v>1.3</v>
      </c>
      <c r="Y501">
        <v>226615</v>
      </c>
      <c r="Z501">
        <v>11927</v>
      </c>
      <c r="AA501">
        <v>0.74</v>
      </c>
      <c r="AB501">
        <v>19</v>
      </c>
      <c r="AC501">
        <v>12</v>
      </c>
      <c r="AD501">
        <v>7</v>
      </c>
      <c r="AE501">
        <v>63.16</v>
      </c>
      <c r="AF501">
        <v>9</v>
      </c>
      <c r="AG501">
        <v>11</v>
      </c>
      <c r="AH501">
        <v>5</v>
      </c>
      <c r="AI501">
        <v>3</v>
      </c>
    </row>
    <row r="502" spans="1:35" x14ac:dyDescent="0.2">
      <c r="A502" s="102">
        <v>1227</v>
      </c>
      <c r="B502">
        <v>4061</v>
      </c>
      <c r="C502" t="s">
        <v>1483</v>
      </c>
      <c r="D502" t="s">
        <v>1271</v>
      </c>
      <c r="E502">
        <v>2945</v>
      </c>
      <c r="F502">
        <v>2948</v>
      </c>
      <c r="G502">
        <v>300</v>
      </c>
      <c r="H502" t="s">
        <v>1250</v>
      </c>
      <c r="I502">
        <v>7259</v>
      </c>
      <c r="J502" t="s">
        <v>25</v>
      </c>
      <c r="K502" t="s">
        <v>1264</v>
      </c>
      <c r="L502">
        <v>3930</v>
      </c>
      <c r="M502">
        <v>3940</v>
      </c>
      <c r="N502">
        <v>200</v>
      </c>
      <c r="O502" t="s">
        <v>1247</v>
      </c>
      <c r="P502">
        <v>0.87914432694071798</v>
      </c>
      <c r="Q502">
        <v>0.85345884750108303</v>
      </c>
      <c r="R502">
        <v>2.4818489770699802E-2</v>
      </c>
      <c r="S502" s="15">
        <v>3.6258558992390499E-3</v>
      </c>
      <c r="T502">
        <v>-1.79934289626394</v>
      </c>
      <c r="U502">
        <v>1.79934289626394</v>
      </c>
      <c r="V502">
        <v>1.6459234514968799</v>
      </c>
      <c r="W502">
        <v>-6.01</v>
      </c>
      <c r="X502">
        <v>12.23</v>
      </c>
      <c r="Y502">
        <v>226246</v>
      </c>
      <c r="Z502">
        <v>20568</v>
      </c>
      <c r="AA502">
        <v>1.01</v>
      </c>
      <c r="AB502">
        <v>11</v>
      </c>
      <c r="AC502">
        <v>7</v>
      </c>
      <c r="AD502">
        <v>4</v>
      </c>
      <c r="AE502">
        <v>63.64</v>
      </c>
      <c r="AF502">
        <v>8</v>
      </c>
      <c r="AG502">
        <v>7</v>
      </c>
      <c r="AH502">
        <v>3</v>
      </c>
      <c r="AI502">
        <v>1</v>
      </c>
    </row>
    <row r="503" spans="1:35" x14ac:dyDescent="0.2">
      <c r="A503" s="102">
        <v>1408</v>
      </c>
      <c r="B503">
        <v>4188</v>
      </c>
      <c r="C503" t="s">
        <v>1462</v>
      </c>
      <c r="D503" t="s">
        <v>1271</v>
      </c>
      <c r="E503">
        <v>790.6</v>
      </c>
      <c r="F503">
        <v>789.3</v>
      </c>
      <c r="G503">
        <v>1300</v>
      </c>
      <c r="H503" t="s">
        <v>1250</v>
      </c>
      <c r="I503">
        <v>9513</v>
      </c>
      <c r="J503" t="s">
        <v>1458</v>
      </c>
      <c r="K503" t="s">
        <v>1305</v>
      </c>
      <c r="L503">
        <v>2529</v>
      </c>
      <c r="M503">
        <v>2533</v>
      </c>
      <c r="N503">
        <v>400</v>
      </c>
      <c r="O503" t="s">
        <v>1247</v>
      </c>
      <c r="P503">
        <v>0.78043526615949999</v>
      </c>
      <c r="Q503">
        <v>0.84112128996503799</v>
      </c>
      <c r="R503" s="15">
        <v>5.8829729133043698E-2</v>
      </c>
      <c r="S503" s="15">
        <v>2.17148241509868E-2</v>
      </c>
      <c r="T503">
        <v>-0.50084504343052405</v>
      </c>
      <c r="U503">
        <v>0.50084504343052405</v>
      </c>
      <c r="V503">
        <v>0.49672900512440799</v>
      </c>
      <c r="W503">
        <v>-1.33</v>
      </c>
      <c r="X503">
        <v>1.27</v>
      </c>
      <c r="Y503">
        <v>225895</v>
      </c>
      <c r="Z503">
        <v>14118</v>
      </c>
      <c r="AA503">
        <v>0.67</v>
      </c>
      <c r="AB503">
        <v>16</v>
      </c>
      <c r="AC503">
        <v>9</v>
      </c>
      <c r="AD503">
        <v>7</v>
      </c>
      <c r="AE503">
        <v>56.25</v>
      </c>
      <c r="AF503">
        <v>12</v>
      </c>
      <c r="AG503">
        <v>7</v>
      </c>
      <c r="AH503">
        <v>4</v>
      </c>
      <c r="AI503">
        <v>5</v>
      </c>
    </row>
    <row r="504" spans="1:35" x14ac:dyDescent="0.2">
      <c r="A504" s="102">
        <v>1239</v>
      </c>
      <c r="B504">
        <v>3197</v>
      </c>
      <c r="C504" t="s">
        <v>629</v>
      </c>
      <c r="D504" t="s">
        <v>1272</v>
      </c>
      <c r="E504">
        <v>1850</v>
      </c>
      <c r="F504">
        <v>1836</v>
      </c>
      <c r="G504">
        <v>600</v>
      </c>
      <c r="H504" t="s">
        <v>1250</v>
      </c>
      <c r="I504">
        <v>9715</v>
      </c>
      <c r="J504" t="s">
        <v>1583</v>
      </c>
      <c r="K504" t="s">
        <v>1261</v>
      </c>
      <c r="L504">
        <v>2647</v>
      </c>
      <c r="M504">
        <v>2652</v>
      </c>
      <c r="N504">
        <v>400</v>
      </c>
      <c r="O504" t="s">
        <v>1247</v>
      </c>
      <c r="P504">
        <v>0.84039237475072803</v>
      </c>
      <c r="Q504">
        <v>0.85221710370945902</v>
      </c>
      <c r="R504">
        <v>0.103702165183994</v>
      </c>
      <c r="S504">
        <v>6.7037958947455401E-2</v>
      </c>
      <c r="T504">
        <v>-1.47933408518673</v>
      </c>
      <c r="U504">
        <v>1.47933408518673</v>
      </c>
      <c r="V504">
        <v>1.25909537126324</v>
      </c>
      <c r="W504">
        <v>-5.46</v>
      </c>
      <c r="X504">
        <v>3.85</v>
      </c>
      <c r="Y504">
        <v>225564</v>
      </c>
      <c r="Z504">
        <v>13268</v>
      </c>
      <c r="AA504">
        <v>0.59</v>
      </c>
      <c r="AB504">
        <v>17</v>
      </c>
      <c r="AC504">
        <v>10</v>
      </c>
      <c r="AD504">
        <v>7</v>
      </c>
      <c r="AE504">
        <v>58.82</v>
      </c>
      <c r="AF504">
        <v>11</v>
      </c>
      <c r="AG504">
        <v>7</v>
      </c>
      <c r="AH504">
        <v>7</v>
      </c>
      <c r="AI504">
        <v>3</v>
      </c>
    </row>
    <row r="505" spans="1:35" x14ac:dyDescent="0.2">
      <c r="A505" s="102">
        <v>379</v>
      </c>
      <c r="B505">
        <v>8218</v>
      </c>
      <c r="C505" t="s">
        <v>1415</v>
      </c>
      <c r="D505" t="s">
        <v>1272</v>
      </c>
      <c r="E505">
        <v>2202</v>
      </c>
      <c r="F505">
        <v>2197</v>
      </c>
      <c r="G505">
        <v>500</v>
      </c>
      <c r="H505" t="s">
        <v>1247</v>
      </c>
      <c r="I505">
        <v>9507</v>
      </c>
      <c r="J505" t="s">
        <v>1374</v>
      </c>
      <c r="K505" t="s">
        <v>1305</v>
      </c>
      <c r="L505">
        <v>876</v>
      </c>
      <c r="M505">
        <v>881</v>
      </c>
      <c r="N505">
        <v>1200</v>
      </c>
      <c r="O505" t="s">
        <v>1250</v>
      </c>
      <c r="P505">
        <v>0.54341114286743497</v>
      </c>
      <c r="Q505">
        <v>0.91211130802142604</v>
      </c>
      <c r="R505" s="15">
        <v>0.31133498058419201</v>
      </c>
      <c r="S505">
        <v>8.8980337373518598E-2</v>
      </c>
      <c r="T505">
        <v>1.44754728587887</v>
      </c>
      <c r="U505">
        <v>1.44754728587887</v>
      </c>
      <c r="V505">
        <v>1.6801767456461101</v>
      </c>
      <c r="W505">
        <v>8.75</v>
      </c>
      <c r="X505">
        <v>3.76</v>
      </c>
      <c r="Y505">
        <v>225435</v>
      </c>
      <c r="Z505">
        <v>14090</v>
      </c>
      <c r="AA505">
        <v>0.68</v>
      </c>
      <c r="AB505">
        <v>16</v>
      </c>
      <c r="AC505">
        <v>8</v>
      </c>
      <c r="AD505">
        <v>8</v>
      </c>
      <c r="AE505">
        <v>50</v>
      </c>
      <c r="AF505">
        <v>13</v>
      </c>
      <c r="AG505">
        <v>4</v>
      </c>
      <c r="AH505">
        <v>2</v>
      </c>
      <c r="AI505">
        <v>10</v>
      </c>
    </row>
    <row r="506" spans="1:35" x14ac:dyDescent="0.2">
      <c r="A506" s="102">
        <v>1632</v>
      </c>
      <c r="B506">
        <v>6361</v>
      </c>
      <c r="C506" t="s">
        <v>743</v>
      </c>
      <c r="D506" t="s">
        <v>1259</v>
      </c>
      <c r="E506">
        <v>2859</v>
      </c>
      <c r="F506">
        <v>2855</v>
      </c>
      <c r="G506">
        <v>300</v>
      </c>
      <c r="H506" t="s">
        <v>1250</v>
      </c>
      <c r="I506">
        <v>7180</v>
      </c>
      <c r="J506" t="s">
        <v>1074</v>
      </c>
      <c r="K506" t="s">
        <v>1303</v>
      </c>
      <c r="L506">
        <v>407</v>
      </c>
      <c r="M506">
        <v>408</v>
      </c>
      <c r="N506">
        <v>2100</v>
      </c>
      <c r="O506" t="s">
        <v>1247</v>
      </c>
      <c r="P506">
        <v>0.83810625414117101</v>
      </c>
      <c r="Q506">
        <v>0.82496868762523301</v>
      </c>
      <c r="R506">
        <v>0.31229397529691499</v>
      </c>
      <c r="S506">
        <v>1.4575890073899801E-2</v>
      </c>
      <c r="T506">
        <v>-3.1764500375722898E-2</v>
      </c>
      <c r="U506">
        <v>3.1764500375722898E-2</v>
      </c>
      <c r="V506">
        <v>0.489961766827201</v>
      </c>
      <c r="W506">
        <v>-0.1</v>
      </c>
      <c r="X506">
        <v>0.04</v>
      </c>
      <c r="Y506">
        <v>224668</v>
      </c>
      <c r="Z506">
        <v>14042</v>
      </c>
      <c r="AA506">
        <v>0.59</v>
      </c>
      <c r="AB506">
        <v>16</v>
      </c>
      <c r="AC506">
        <v>9</v>
      </c>
      <c r="AD506">
        <v>7</v>
      </c>
      <c r="AE506">
        <v>56.25</v>
      </c>
      <c r="AF506">
        <v>13</v>
      </c>
      <c r="AG506">
        <v>5</v>
      </c>
      <c r="AH506">
        <v>4</v>
      </c>
      <c r="AI506">
        <v>7</v>
      </c>
    </row>
    <row r="507" spans="1:35" x14ac:dyDescent="0.2">
      <c r="A507" s="102">
        <v>151</v>
      </c>
      <c r="B507">
        <v>8233</v>
      </c>
      <c r="C507" t="s">
        <v>1291</v>
      </c>
      <c r="D507" t="s">
        <v>1272</v>
      </c>
      <c r="E507">
        <v>1111</v>
      </c>
      <c r="F507">
        <v>1098</v>
      </c>
      <c r="G507">
        <v>900</v>
      </c>
      <c r="H507" t="s">
        <v>1250</v>
      </c>
      <c r="I507">
        <v>8276</v>
      </c>
      <c r="J507" t="s">
        <v>861</v>
      </c>
      <c r="K507" t="s">
        <v>1272</v>
      </c>
      <c r="L507">
        <v>1857</v>
      </c>
      <c r="M507">
        <v>1874</v>
      </c>
      <c r="N507">
        <v>500</v>
      </c>
      <c r="O507" t="s">
        <v>1247</v>
      </c>
      <c r="P507">
        <v>0.90152036087252896</v>
      </c>
      <c r="Q507">
        <v>0.93611478267441195</v>
      </c>
      <c r="R507" s="106">
        <v>0.19728266032408401</v>
      </c>
      <c r="S507">
        <v>1.92621088196695E-3</v>
      </c>
      <c r="T507">
        <v>-2.11781772550514</v>
      </c>
      <c r="U507">
        <v>2.11781772550514</v>
      </c>
      <c r="V507">
        <v>0.95886410204602002</v>
      </c>
      <c r="W507">
        <v>-4.26</v>
      </c>
      <c r="X507">
        <v>5.46</v>
      </c>
      <c r="Y507">
        <v>224611</v>
      </c>
      <c r="Z507">
        <v>11231</v>
      </c>
      <c r="AA507">
        <v>0.56999999999999995</v>
      </c>
      <c r="AB507">
        <v>20</v>
      </c>
      <c r="AC507">
        <v>11</v>
      </c>
      <c r="AD507">
        <v>9</v>
      </c>
      <c r="AE507">
        <v>55</v>
      </c>
      <c r="AF507">
        <v>14</v>
      </c>
      <c r="AG507">
        <v>8</v>
      </c>
      <c r="AH507">
        <v>2</v>
      </c>
      <c r="AI507">
        <v>10</v>
      </c>
    </row>
    <row r="508" spans="1:35" x14ac:dyDescent="0.2">
      <c r="A508" s="102">
        <v>1026</v>
      </c>
      <c r="B508">
        <v>3291</v>
      </c>
      <c r="C508" t="s">
        <v>56</v>
      </c>
      <c r="D508" t="s">
        <v>1268</v>
      </c>
      <c r="E508">
        <v>1629</v>
      </c>
      <c r="F508">
        <v>1631</v>
      </c>
      <c r="G508">
        <v>600</v>
      </c>
      <c r="H508" t="s">
        <v>1250</v>
      </c>
      <c r="I508">
        <v>7327</v>
      </c>
      <c r="J508" t="s">
        <v>1497</v>
      </c>
      <c r="K508" t="s">
        <v>1303</v>
      </c>
      <c r="L508">
        <v>2561</v>
      </c>
      <c r="M508">
        <v>2566</v>
      </c>
      <c r="N508">
        <v>400</v>
      </c>
      <c r="O508" t="s">
        <v>1247</v>
      </c>
      <c r="P508">
        <v>0.79443513036092706</v>
      </c>
      <c r="Q508">
        <v>0.86674468609827404</v>
      </c>
      <c r="R508" s="15">
        <v>0.27086984390444602</v>
      </c>
      <c r="S508" s="106">
        <v>6.6530104117150296E-2</v>
      </c>
      <c r="T508">
        <v>-0.70121883651503103</v>
      </c>
      <c r="U508">
        <v>0.70121883651503103</v>
      </c>
      <c r="V508">
        <v>0.57878382646012205</v>
      </c>
      <c r="W508">
        <v>-2.61</v>
      </c>
      <c r="X508">
        <v>4.66</v>
      </c>
      <c r="Y508">
        <v>224373</v>
      </c>
      <c r="Z508">
        <v>37396</v>
      </c>
      <c r="AA508">
        <v>1.73</v>
      </c>
      <c r="AB508">
        <v>6</v>
      </c>
      <c r="AC508">
        <v>4</v>
      </c>
      <c r="AD508">
        <v>2</v>
      </c>
      <c r="AE508">
        <v>66.67</v>
      </c>
      <c r="AF508">
        <v>12</v>
      </c>
      <c r="AG508">
        <v>3</v>
      </c>
      <c r="AH508">
        <v>1</v>
      </c>
      <c r="AI508">
        <v>2</v>
      </c>
    </row>
    <row r="509" spans="1:35" x14ac:dyDescent="0.2">
      <c r="A509" s="102">
        <v>186</v>
      </c>
      <c r="B509">
        <v>6807</v>
      </c>
      <c r="C509" t="s">
        <v>235</v>
      </c>
      <c r="D509" t="s">
        <v>1252</v>
      </c>
      <c r="E509">
        <v>1892</v>
      </c>
      <c r="F509">
        <v>1911</v>
      </c>
      <c r="G509">
        <v>400</v>
      </c>
      <c r="H509" t="s">
        <v>1250</v>
      </c>
      <c r="I509">
        <v>7729</v>
      </c>
      <c r="J509" t="s">
        <v>544</v>
      </c>
      <c r="K509" t="s">
        <v>1256</v>
      </c>
      <c r="L509">
        <v>3845</v>
      </c>
      <c r="M509">
        <v>3865</v>
      </c>
      <c r="N509">
        <v>200</v>
      </c>
      <c r="O509" t="s">
        <v>1247</v>
      </c>
      <c r="P509">
        <v>0.78132958427500998</v>
      </c>
      <c r="Q509">
        <v>0.93183989082100904</v>
      </c>
      <c r="R509">
        <v>0.370325941972454</v>
      </c>
      <c r="S509" s="106">
        <v>9.36552825220551E-2</v>
      </c>
      <c r="T509">
        <v>-1.39843556576057</v>
      </c>
      <c r="U509">
        <v>1.39843556576057</v>
      </c>
      <c r="V509">
        <v>1.39556056275614</v>
      </c>
      <c r="W509">
        <v>-8.18</v>
      </c>
      <c r="X509">
        <v>1.1100000000000001</v>
      </c>
      <c r="Y509">
        <v>223818</v>
      </c>
      <c r="Z509">
        <v>11191</v>
      </c>
      <c r="AA509">
        <v>0.66</v>
      </c>
      <c r="AB509">
        <v>20</v>
      </c>
      <c r="AC509">
        <v>13</v>
      </c>
      <c r="AD509">
        <v>7</v>
      </c>
      <c r="AE509">
        <v>65</v>
      </c>
      <c r="AF509">
        <v>11</v>
      </c>
      <c r="AG509">
        <v>9</v>
      </c>
      <c r="AH509">
        <v>5</v>
      </c>
      <c r="AI509">
        <v>6</v>
      </c>
    </row>
    <row r="510" spans="1:35" x14ac:dyDescent="0.2">
      <c r="A510" s="102">
        <v>569</v>
      </c>
      <c r="B510">
        <v>4902</v>
      </c>
      <c r="C510" t="s">
        <v>1681</v>
      </c>
      <c r="D510" t="s">
        <v>1252</v>
      </c>
      <c r="E510">
        <v>651</v>
      </c>
      <c r="F510">
        <v>645</v>
      </c>
      <c r="G510">
        <v>1600</v>
      </c>
      <c r="H510" t="s">
        <v>1250</v>
      </c>
      <c r="I510">
        <v>5444</v>
      </c>
      <c r="J510" t="s">
        <v>1701</v>
      </c>
      <c r="K510" t="s">
        <v>1301</v>
      </c>
      <c r="L510">
        <v>2488</v>
      </c>
      <c r="M510">
        <v>2501</v>
      </c>
      <c r="N510">
        <v>400</v>
      </c>
      <c r="O510" t="s">
        <v>1247</v>
      </c>
      <c r="P510">
        <v>0.882126822842483</v>
      </c>
      <c r="Q510">
        <v>0.90025181521539499</v>
      </c>
      <c r="R510" s="106">
        <v>4.2768967100598403E-2</v>
      </c>
      <c r="S510">
        <v>3.7186905225798497E-2</v>
      </c>
      <c r="T510">
        <v>-0.91494199334747495</v>
      </c>
      <c r="U510">
        <v>0.91494199334747495</v>
      </c>
      <c r="V510">
        <v>0.315722715218132</v>
      </c>
      <c r="W510">
        <v>-2.13</v>
      </c>
      <c r="X510">
        <v>3.16</v>
      </c>
      <c r="Y510">
        <v>223629</v>
      </c>
      <c r="Z510">
        <v>12424</v>
      </c>
      <c r="AA510">
        <v>0.7</v>
      </c>
      <c r="AB510">
        <v>18</v>
      </c>
      <c r="AC510">
        <v>12</v>
      </c>
      <c r="AD510">
        <v>6</v>
      </c>
      <c r="AE510">
        <v>66.67</v>
      </c>
      <c r="AF510">
        <v>13</v>
      </c>
      <c r="AG510">
        <v>9</v>
      </c>
      <c r="AH510">
        <v>3</v>
      </c>
      <c r="AI510">
        <v>6</v>
      </c>
    </row>
    <row r="511" spans="1:35" x14ac:dyDescent="0.2">
      <c r="A511" s="102">
        <v>1789</v>
      </c>
      <c r="B511">
        <v>1801</v>
      </c>
      <c r="C511" t="s">
        <v>2158</v>
      </c>
      <c r="D511" t="s">
        <v>1257</v>
      </c>
      <c r="E511">
        <v>4005</v>
      </c>
      <c r="F511">
        <v>4010</v>
      </c>
      <c r="G511">
        <v>200</v>
      </c>
      <c r="H511" t="s">
        <v>1250</v>
      </c>
      <c r="I511">
        <v>5991</v>
      </c>
      <c r="J511" t="s">
        <v>1077</v>
      </c>
      <c r="K511" t="s">
        <v>1446</v>
      </c>
      <c r="L511">
        <v>903</v>
      </c>
      <c r="M511">
        <v>905</v>
      </c>
      <c r="N511">
        <v>900</v>
      </c>
      <c r="O511" t="s">
        <v>1247</v>
      </c>
      <c r="P511">
        <v>0.549575275158807</v>
      </c>
      <c r="Q511">
        <v>0.812299787824738</v>
      </c>
      <c r="R511">
        <v>0.35590747167034698</v>
      </c>
      <c r="S511">
        <v>6.4220132239226999E-2</v>
      </c>
      <c r="T511">
        <v>-0.79234729749722199</v>
      </c>
      <c r="U511">
        <v>0.79234729749722199</v>
      </c>
      <c r="V511">
        <v>0.59357265233793699</v>
      </c>
      <c r="W511">
        <v>-3.33</v>
      </c>
      <c r="X511">
        <v>1.56</v>
      </c>
      <c r="Y511">
        <v>223602</v>
      </c>
      <c r="Z511">
        <v>11180</v>
      </c>
      <c r="AA511">
        <v>0.74</v>
      </c>
      <c r="AB511">
        <v>20</v>
      </c>
      <c r="AC511">
        <v>12</v>
      </c>
      <c r="AD511">
        <v>8</v>
      </c>
      <c r="AE511">
        <v>60</v>
      </c>
      <c r="AF511">
        <v>12</v>
      </c>
      <c r="AG511">
        <v>9</v>
      </c>
      <c r="AH511">
        <v>4</v>
      </c>
      <c r="AI511">
        <v>7</v>
      </c>
    </row>
    <row r="512" spans="1:35" x14ac:dyDescent="0.2">
      <c r="A512" s="102">
        <v>128</v>
      </c>
      <c r="B512">
        <v>3099</v>
      </c>
      <c r="C512" t="s">
        <v>34</v>
      </c>
      <c r="D512" t="s">
        <v>1272</v>
      </c>
      <c r="E512">
        <v>805</v>
      </c>
      <c r="F512">
        <v>797</v>
      </c>
      <c r="G512">
        <v>1300</v>
      </c>
      <c r="H512" t="s">
        <v>1250</v>
      </c>
      <c r="I512">
        <v>7327</v>
      </c>
      <c r="J512" t="s">
        <v>1497</v>
      </c>
      <c r="K512" t="s">
        <v>1303</v>
      </c>
      <c r="L512">
        <v>2561</v>
      </c>
      <c r="M512">
        <v>2566</v>
      </c>
      <c r="N512">
        <v>400</v>
      </c>
      <c r="O512" t="s">
        <v>1247</v>
      </c>
      <c r="P512">
        <v>0.910129187353104</v>
      </c>
      <c r="Q512">
        <v>0.93928171635234303</v>
      </c>
      <c r="R512" s="15">
        <v>0.34450298171955601</v>
      </c>
      <c r="S512">
        <v>1.52979435450631E-2</v>
      </c>
      <c r="T512">
        <v>-1.3887761971038499</v>
      </c>
      <c r="U512">
        <v>1.3887761971038499</v>
      </c>
      <c r="V512">
        <v>1.0722803887652801</v>
      </c>
      <c r="W512">
        <v>-5.73</v>
      </c>
      <c r="X512">
        <v>0.95</v>
      </c>
      <c r="Y512">
        <v>223386</v>
      </c>
      <c r="Z512">
        <v>44677</v>
      </c>
      <c r="AA512">
        <v>2.48</v>
      </c>
      <c r="AB512">
        <v>5</v>
      </c>
      <c r="AC512">
        <v>5</v>
      </c>
      <c r="AD512">
        <v>0</v>
      </c>
      <c r="AE512">
        <v>100</v>
      </c>
      <c r="AF512">
        <v>10</v>
      </c>
      <c r="AG512">
        <v>4</v>
      </c>
      <c r="AH512">
        <v>0</v>
      </c>
      <c r="AI512">
        <v>1</v>
      </c>
    </row>
    <row r="513" spans="1:35" x14ac:dyDescent="0.2">
      <c r="A513" s="102">
        <v>1181</v>
      </c>
      <c r="B513">
        <v>7180</v>
      </c>
      <c r="C513" t="s">
        <v>1074</v>
      </c>
      <c r="D513" t="s">
        <v>1303</v>
      </c>
      <c r="E513">
        <v>407</v>
      </c>
      <c r="F513">
        <v>408</v>
      </c>
      <c r="G513">
        <v>1400</v>
      </c>
      <c r="H513" t="s">
        <v>1250</v>
      </c>
      <c r="I513">
        <v>9062</v>
      </c>
      <c r="J513" t="s">
        <v>1212</v>
      </c>
      <c r="K513" t="s">
        <v>1368</v>
      </c>
      <c r="L513">
        <v>5850</v>
      </c>
      <c r="M513">
        <v>5800</v>
      </c>
      <c r="N513">
        <v>100</v>
      </c>
      <c r="O513" t="s">
        <v>1247</v>
      </c>
      <c r="P513">
        <v>0.81864342382934296</v>
      </c>
      <c r="Q513">
        <v>0.85595522678565295</v>
      </c>
      <c r="R513">
        <v>0.11632070261038401</v>
      </c>
      <c r="S513">
        <v>8.4807813955143296E-4</v>
      </c>
      <c r="T513">
        <v>-0.86682298926954504</v>
      </c>
      <c r="U513">
        <v>0.86682298926954504</v>
      </c>
      <c r="V513">
        <v>1.1827630707952299</v>
      </c>
      <c r="W513">
        <v>-3.08</v>
      </c>
      <c r="X513">
        <v>1.52</v>
      </c>
      <c r="Y513">
        <v>221805</v>
      </c>
      <c r="Z513">
        <v>11090</v>
      </c>
      <c r="AA513">
        <v>0.86</v>
      </c>
      <c r="AB513">
        <v>20</v>
      </c>
      <c r="AC513">
        <v>11</v>
      </c>
      <c r="AD513">
        <v>9</v>
      </c>
      <c r="AE513">
        <v>55</v>
      </c>
      <c r="AF513">
        <v>11</v>
      </c>
      <c r="AG513">
        <v>11</v>
      </c>
      <c r="AH513">
        <v>4</v>
      </c>
      <c r="AI513">
        <v>5</v>
      </c>
    </row>
    <row r="514" spans="1:35" x14ac:dyDescent="0.2">
      <c r="A514" s="102">
        <v>1104</v>
      </c>
      <c r="B514">
        <v>2810</v>
      </c>
      <c r="C514" t="s">
        <v>1515</v>
      </c>
      <c r="D514" t="s">
        <v>1274</v>
      </c>
      <c r="E514">
        <v>3410</v>
      </c>
      <c r="F514">
        <v>3415</v>
      </c>
      <c r="G514">
        <v>300</v>
      </c>
      <c r="H514" t="s">
        <v>1247</v>
      </c>
      <c r="I514">
        <v>3765</v>
      </c>
      <c r="J514" t="s">
        <v>1536</v>
      </c>
      <c r="K514" t="s">
        <v>1249</v>
      </c>
      <c r="L514">
        <v>1857</v>
      </c>
      <c r="M514">
        <v>1889</v>
      </c>
      <c r="N514">
        <v>500</v>
      </c>
      <c r="O514" t="s">
        <v>1250</v>
      </c>
      <c r="P514">
        <v>0.91862984246976198</v>
      </c>
      <c r="Q514">
        <v>0.86022092652410198</v>
      </c>
      <c r="R514" s="106">
        <v>4.3151279022234097E-2</v>
      </c>
      <c r="S514" s="106">
        <v>4.7679013931177398E-2</v>
      </c>
      <c r="T514">
        <v>1.69177757274825</v>
      </c>
      <c r="U514">
        <v>1.69177757274825</v>
      </c>
      <c r="V514">
        <v>2.5652250651589501</v>
      </c>
      <c r="W514">
        <v>7.11</v>
      </c>
      <c r="X514">
        <v>7.81</v>
      </c>
      <c r="Y514">
        <v>221552</v>
      </c>
      <c r="Z514">
        <v>13847</v>
      </c>
      <c r="AA514">
        <v>0.88</v>
      </c>
      <c r="AB514">
        <v>16</v>
      </c>
      <c r="AC514">
        <v>10</v>
      </c>
      <c r="AD514">
        <v>6</v>
      </c>
      <c r="AE514">
        <v>62.5</v>
      </c>
      <c r="AF514">
        <v>9</v>
      </c>
      <c r="AG514">
        <v>10</v>
      </c>
      <c r="AH514">
        <v>4</v>
      </c>
      <c r="AI514">
        <v>2</v>
      </c>
    </row>
    <row r="515" spans="1:35" x14ac:dyDescent="0.2">
      <c r="A515" s="102">
        <v>504</v>
      </c>
      <c r="B515">
        <v>3105</v>
      </c>
      <c r="C515" t="s">
        <v>47</v>
      </c>
      <c r="D515" t="s">
        <v>1252</v>
      </c>
      <c r="E515">
        <v>1034</v>
      </c>
      <c r="F515">
        <v>1051</v>
      </c>
      <c r="G515">
        <v>800</v>
      </c>
      <c r="H515" t="s">
        <v>1247</v>
      </c>
      <c r="I515">
        <v>6923</v>
      </c>
      <c r="J515" t="s">
        <v>55</v>
      </c>
      <c r="K515" t="s">
        <v>1252</v>
      </c>
      <c r="L515">
        <v>2919</v>
      </c>
      <c r="M515">
        <v>2901</v>
      </c>
      <c r="N515">
        <v>300</v>
      </c>
      <c r="O515" t="s">
        <v>1250</v>
      </c>
      <c r="P515">
        <v>0.75310934340485602</v>
      </c>
      <c r="Q515">
        <v>0.90432306760802195</v>
      </c>
      <c r="R515">
        <v>0.113117824183083</v>
      </c>
      <c r="S515">
        <v>1.4207521310626E-2</v>
      </c>
      <c r="T515">
        <v>2.78090401924096</v>
      </c>
      <c r="U515">
        <v>2.78090401924096</v>
      </c>
      <c r="V515">
        <v>2.2776364957053699</v>
      </c>
      <c r="W515">
        <v>8.81</v>
      </c>
      <c r="X515">
        <v>3.39</v>
      </c>
      <c r="Y515">
        <v>220673</v>
      </c>
      <c r="Z515">
        <v>12981</v>
      </c>
      <c r="AA515">
        <v>0.76</v>
      </c>
      <c r="AB515">
        <v>17</v>
      </c>
      <c r="AC515">
        <v>8</v>
      </c>
      <c r="AD515">
        <v>9</v>
      </c>
      <c r="AE515">
        <v>47.06</v>
      </c>
      <c r="AF515">
        <v>13</v>
      </c>
      <c r="AG515">
        <v>5</v>
      </c>
      <c r="AH515">
        <v>3</v>
      </c>
      <c r="AI515">
        <v>9</v>
      </c>
    </row>
    <row r="516" spans="1:35" x14ac:dyDescent="0.2">
      <c r="A516" s="102">
        <v>1880</v>
      </c>
      <c r="B516">
        <v>4502</v>
      </c>
      <c r="C516" t="s">
        <v>1522</v>
      </c>
      <c r="D516" t="s">
        <v>1269</v>
      </c>
      <c r="E516">
        <v>4164</v>
      </c>
      <c r="F516">
        <v>4229</v>
      </c>
      <c r="G516">
        <v>200</v>
      </c>
      <c r="H516" t="s">
        <v>1250</v>
      </c>
      <c r="I516">
        <v>7984</v>
      </c>
      <c r="J516" t="s">
        <v>825</v>
      </c>
      <c r="K516" t="s">
        <v>1270</v>
      </c>
      <c r="L516">
        <v>1580</v>
      </c>
      <c r="M516">
        <v>1594</v>
      </c>
      <c r="N516">
        <v>500</v>
      </c>
      <c r="O516" t="s">
        <v>1247</v>
      </c>
      <c r="P516">
        <v>0.65206820888227301</v>
      </c>
      <c r="Q516">
        <v>0.80569996611365702</v>
      </c>
      <c r="R516">
        <v>0.26607288950599001</v>
      </c>
      <c r="S516">
        <v>3.6618985332214297E-2</v>
      </c>
      <c r="T516">
        <v>-1.8020720412839801E-2</v>
      </c>
      <c r="U516">
        <v>1.8020720412839801E-2</v>
      </c>
      <c r="V516">
        <v>0.465800774177971</v>
      </c>
      <c r="W516">
        <v>-0.04</v>
      </c>
      <c r="X516">
        <v>5.77</v>
      </c>
      <c r="Y516">
        <v>220235</v>
      </c>
      <c r="Z516">
        <v>13765</v>
      </c>
      <c r="AA516">
        <v>0.93</v>
      </c>
      <c r="AB516">
        <v>16</v>
      </c>
      <c r="AC516">
        <v>11</v>
      </c>
      <c r="AD516">
        <v>5</v>
      </c>
      <c r="AE516">
        <v>68.75</v>
      </c>
      <c r="AF516">
        <v>12</v>
      </c>
      <c r="AG516">
        <v>7</v>
      </c>
      <c r="AH516">
        <v>2</v>
      </c>
      <c r="AI516">
        <v>7</v>
      </c>
    </row>
    <row r="517" spans="1:35" x14ac:dyDescent="0.2">
      <c r="A517" s="102">
        <v>98</v>
      </c>
      <c r="B517">
        <v>8572</v>
      </c>
      <c r="C517" t="s">
        <v>1215</v>
      </c>
      <c r="D517" t="s">
        <v>1253</v>
      </c>
      <c r="E517">
        <v>519</v>
      </c>
      <c r="F517">
        <v>517</v>
      </c>
      <c r="G517">
        <v>2000</v>
      </c>
      <c r="H517" t="s">
        <v>1247</v>
      </c>
      <c r="I517">
        <v>8804</v>
      </c>
      <c r="J517" t="s">
        <v>905</v>
      </c>
      <c r="K517" t="s">
        <v>1268</v>
      </c>
      <c r="L517">
        <v>1713</v>
      </c>
      <c r="M517">
        <v>1697</v>
      </c>
      <c r="N517">
        <v>600</v>
      </c>
      <c r="O517" t="s">
        <v>1250</v>
      </c>
      <c r="P517">
        <v>0.844206413259322</v>
      </c>
      <c r="Q517">
        <v>0.94532437255225799</v>
      </c>
      <c r="R517">
        <v>0.12566459246501899</v>
      </c>
      <c r="S517">
        <v>2.3689752310250299E-2</v>
      </c>
      <c r="T517">
        <v>1.7416075161067801</v>
      </c>
      <c r="U517">
        <v>1.7416075161067801</v>
      </c>
      <c r="V517">
        <v>1.5865018742565</v>
      </c>
      <c r="W517">
        <v>5</v>
      </c>
      <c r="X517">
        <v>1.55</v>
      </c>
      <c r="Y517">
        <v>220165</v>
      </c>
      <c r="Z517">
        <v>11008</v>
      </c>
      <c r="AA517">
        <v>0.56000000000000005</v>
      </c>
      <c r="AB517">
        <v>20</v>
      </c>
      <c r="AC517">
        <v>13</v>
      </c>
      <c r="AD517">
        <v>7</v>
      </c>
      <c r="AE517">
        <v>65</v>
      </c>
      <c r="AF517">
        <v>12</v>
      </c>
      <c r="AG517">
        <v>8</v>
      </c>
      <c r="AH517">
        <v>5</v>
      </c>
      <c r="AI517">
        <v>7</v>
      </c>
    </row>
    <row r="518" spans="1:35" x14ac:dyDescent="0.2">
      <c r="A518" s="102">
        <v>1280</v>
      </c>
      <c r="B518">
        <v>4733</v>
      </c>
      <c r="C518" t="s">
        <v>2159</v>
      </c>
      <c r="D518" t="s">
        <v>1249</v>
      </c>
      <c r="E518">
        <v>4155</v>
      </c>
      <c r="F518">
        <v>4220</v>
      </c>
      <c r="G518">
        <v>200</v>
      </c>
      <c r="H518" t="s">
        <v>1247</v>
      </c>
      <c r="I518">
        <v>9928</v>
      </c>
      <c r="J518" t="s">
        <v>1061</v>
      </c>
      <c r="K518" t="s">
        <v>1249</v>
      </c>
      <c r="L518">
        <v>2650</v>
      </c>
      <c r="M518">
        <v>2655</v>
      </c>
      <c r="N518">
        <v>300</v>
      </c>
      <c r="O518" t="s">
        <v>1250</v>
      </c>
      <c r="P518">
        <v>0.89425556591875299</v>
      </c>
      <c r="Q518">
        <v>0.84924442224894003</v>
      </c>
      <c r="R518" s="106">
        <v>0.32260185335733199</v>
      </c>
      <c r="S518">
        <v>3.13425404855183E-3</v>
      </c>
      <c r="T518">
        <v>1.7611107989039401</v>
      </c>
      <c r="U518">
        <v>1.7611107989039401</v>
      </c>
      <c r="V518">
        <v>1.4198828909368699</v>
      </c>
      <c r="W518">
        <v>5.32</v>
      </c>
      <c r="X518">
        <v>5.63</v>
      </c>
      <c r="Y518">
        <v>219723</v>
      </c>
      <c r="Z518">
        <v>16902</v>
      </c>
      <c r="AA518">
        <v>0.88</v>
      </c>
      <c r="AB518">
        <v>13</v>
      </c>
      <c r="AC518">
        <v>9</v>
      </c>
      <c r="AD518">
        <v>4</v>
      </c>
      <c r="AE518">
        <v>69.23</v>
      </c>
      <c r="AF518">
        <v>13</v>
      </c>
      <c r="AG518">
        <v>8</v>
      </c>
      <c r="AH518">
        <v>2</v>
      </c>
      <c r="AI518">
        <v>3</v>
      </c>
    </row>
    <row r="519" spans="1:35" x14ac:dyDescent="0.2">
      <c r="A519" s="102">
        <v>1065</v>
      </c>
      <c r="B519">
        <v>1812</v>
      </c>
      <c r="C519" t="s">
        <v>1344</v>
      </c>
      <c r="D519" t="s">
        <v>1257</v>
      </c>
      <c r="E519">
        <v>1270</v>
      </c>
      <c r="F519">
        <v>1260</v>
      </c>
      <c r="G519">
        <v>700</v>
      </c>
      <c r="H519" t="s">
        <v>1250</v>
      </c>
      <c r="I519">
        <v>2206</v>
      </c>
      <c r="J519" t="s">
        <v>582</v>
      </c>
      <c r="K519" t="s">
        <v>1274</v>
      </c>
      <c r="L519">
        <v>4665</v>
      </c>
      <c r="M519">
        <v>4660</v>
      </c>
      <c r="N519">
        <v>200</v>
      </c>
      <c r="O519" t="s">
        <v>1247</v>
      </c>
      <c r="P519">
        <v>0.70547102917640803</v>
      </c>
      <c r="Q519">
        <v>0.86323262287774905</v>
      </c>
      <c r="R519" s="106">
        <v>0.34985229919961902</v>
      </c>
      <c r="S519">
        <v>1.6660286614267199E-2</v>
      </c>
      <c r="T519">
        <v>-2.5535192687407799</v>
      </c>
      <c r="U519">
        <v>2.5535192687407799</v>
      </c>
      <c r="V519">
        <v>2.5993646705097802</v>
      </c>
      <c r="W519">
        <v>-8.4499999999999993</v>
      </c>
      <c r="X519">
        <v>5.36</v>
      </c>
      <c r="Y519">
        <v>219639</v>
      </c>
      <c r="Z519">
        <v>16895</v>
      </c>
      <c r="AA519">
        <v>1.1000000000000001</v>
      </c>
      <c r="AB519">
        <v>13</v>
      </c>
      <c r="AC519">
        <v>9</v>
      </c>
      <c r="AD519">
        <v>4</v>
      </c>
      <c r="AE519">
        <v>69.23</v>
      </c>
      <c r="AF519">
        <v>12</v>
      </c>
      <c r="AG519">
        <v>5</v>
      </c>
      <c r="AH519">
        <v>3</v>
      </c>
      <c r="AI519">
        <v>5</v>
      </c>
    </row>
    <row r="520" spans="1:35" x14ac:dyDescent="0.2">
      <c r="A520" s="102">
        <v>1835</v>
      </c>
      <c r="B520">
        <v>1721</v>
      </c>
      <c r="C520" t="s">
        <v>1944</v>
      </c>
      <c r="D520" t="s">
        <v>1257</v>
      </c>
      <c r="E520">
        <v>2899</v>
      </c>
      <c r="F520">
        <v>2855</v>
      </c>
      <c r="G520">
        <v>300</v>
      </c>
      <c r="H520" t="s">
        <v>1250</v>
      </c>
      <c r="I520">
        <v>4188</v>
      </c>
      <c r="J520" t="s">
        <v>1462</v>
      </c>
      <c r="K520" t="s">
        <v>1271</v>
      </c>
      <c r="L520">
        <v>790.6</v>
      </c>
      <c r="M520">
        <v>789.3</v>
      </c>
      <c r="N520">
        <v>1100</v>
      </c>
      <c r="O520" t="s">
        <v>1247</v>
      </c>
      <c r="P520">
        <v>0.66327404613220298</v>
      </c>
      <c r="Q520">
        <v>0.80868422731427203</v>
      </c>
      <c r="R520">
        <v>0.30785833055777201</v>
      </c>
      <c r="S520">
        <v>3.0016259389552401E-2</v>
      </c>
      <c r="T520">
        <v>-1.9183377486842901</v>
      </c>
      <c r="U520">
        <v>1.9183377486842901</v>
      </c>
      <c r="V520">
        <v>1.2261539230174701</v>
      </c>
      <c r="W520">
        <v>-6.44</v>
      </c>
      <c r="X520">
        <v>1.37</v>
      </c>
      <c r="Y520">
        <v>219105</v>
      </c>
      <c r="Z520">
        <v>12889</v>
      </c>
      <c r="AA520">
        <v>0.64</v>
      </c>
      <c r="AB520">
        <v>17</v>
      </c>
      <c r="AC520">
        <v>10</v>
      </c>
      <c r="AD520">
        <v>7</v>
      </c>
      <c r="AE520">
        <v>58.82</v>
      </c>
      <c r="AF520">
        <v>11</v>
      </c>
      <c r="AG520">
        <v>8</v>
      </c>
      <c r="AH520">
        <v>5</v>
      </c>
      <c r="AI520">
        <v>4</v>
      </c>
    </row>
    <row r="521" spans="1:35" x14ac:dyDescent="0.2">
      <c r="A521" s="102">
        <v>1821</v>
      </c>
      <c r="B521">
        <v>1963</v>
      </c>
      <c r="C521" t="s">
        <v>1496</v>
      </c>
      <c r="D521" t="s">
        <v>1257</v>
      </c>
      <c r="E521">
        <v>1541</v>
      </c>
      <c r="F521">
        <v>1566</v>
      </c>
      <c r="G521">
        <v>600</v>
      </c>
      <c r="H521" t="s">
        <v>1247</v>
      </c>
      <c r="I521">
        <v>7458</v>
      </c>
      <c r="J521" t="s">
        <v>1691</v>
      </c>
      <c r="K521" t="s">
        <v>1254</v>
      </c>
      <c r="L521">
        <v>4795</v>
      </c>
      <c r="M521">
        <v>4750</v>
      </c>
      <c r="N521">
        <v>200</v>
      </c>
      <c r="O521" t="s">
        <v>1250</v>
      </c>
      <c r="P521">
        <v>0.75961767900787502</v>
      </c>
      <c r="Q521">
        <v>0.80982625379249296</v>
      </c>
      <c r="R521">
        <v>0.35497625947522699</v>
      </c>
      <c r="S521" s="15">
        <v>6.5079777266660302E-3</v>
      </c>
      <c r="T521">
        <v>2.5279362850560201</v>
      </c>
      <c r="U521">
        <v>2.5279362850560201</v>
      </c>
      <c r="V521">
        <v>2.0044453380146598</v>
      </c>
      <c r="W521">
        <v>7.36</v>
      </c>
      <c r="X521">
        <v>1.0900000000000001</v>
      </c>
      <c r="Y521">
        <v>219063</v>
      </c>
      <c r="Z521">
        <v>12170</v>
      </c>
      <c r="AA521">
        <v>0.67</v>
      </c>
      <c r="AB521">
        <v>18</v>
      </c>
      <c r="AC521">
        <v>12</v>
      </c>
      <c r="AD521">
        <v>6</v>
      </c>
      <c r="AE521">
        <v>66.67</v>
      </c>
      <c r="AF521">
        <v>11</v>
      </c>
      <c r="AG521">
        <v>8</v>
      </c>
      <c r="AH521">
        <v>3</v>
      </c>
      <c r="AI521">
        <v>7</v>
      </c>
    </row>
    <row r="522" spans="1:35" x14ac:dyDescent="0.2">
      <c r="A522" s="102">
        <v>816</v>
      </c>
      <c r="B522">
        <v>1662</v>
      </c>
      <c r="C522" t="s">
        <v>564</v>
      </c>
      <c r="D522" t="s">
        <v>1459</v>
      </c>
      <c r="E522">
        <v>2785</v>
      </c>
      <c r="F522">
        <v>2766</v>
      </c>
      <c r="G522">
        <v>300</v>
      </c>
      <c r="H522" t="s">
        <v>1250</v>
      </c>
      <c r="I522">
        <v>6952</v>
      </c>
      <c r="J522" t="s">
        <v>437</v>
      </c>
      <c r="K522" t="s">
        <v>1252</v>
      </c>
      <c r="L522">
        <v>2090</v>
      </c>
      <c r="M522">
        <v>2079</v>
      </c>
      <c r="N522">
        <v>400</v>
      </c>
      <c r="O522" t="s">
        <v>1247</v>
      </c>
      <c r="P522">
        <v>0.68345367908869503</v>
      </c>
      <c r="Q522">
        <v>0.88276640075348101</v>
      </c>
      <c r="R522">
        <v>0.48674159192142702</v>
      </c>
      <c r="S522">
        <v>2.7187302377409499E-2</v>
      </c>
      <c r="T522">
        <v>-0.80467052824223195</v>
      </c>
      <c r="U522">
        <v>0.80467052824223195</v>
      </c>
      <c r="V522">
        <v>0.79813890267325105</v>
      </c>
      <c r="W522">
        <v>-4.8099999999999996</v>
      </c>
      <c r="X522">
        <v>0.22</v>
      </c>
      <c r="Y522">
        <v>218464</v>
      </c>
      <c r="Z522">
        <v>10923</v>
      </c>
      <c r="AA522">
        <v>0.5</v>
      </c>
      <c r="AB522">
        <v>20</v>
      </c>
      <c r="AC522">
        <v>12</v>
      </c>
      <c r="AD522">
        <v>8</v>
      </c>
      <c r="AE522">
        <v>60</v>
      </c>
      <c r="AF522">
        <v>12</v>
      </c>
      <c r="AG522">
        <v>8</v>
      </c>
      <c r="AH522">
        <v>7</v>
      </c>
      <c r="AI522">
        <v>5</v>
      </c>
    </row>
    <row r="523" spans="1:35" x14ac:dyDescent="0.2">
      <c r="A523" s="102">
        <v>660</v>
      </c>
      <c r="B523">
        <v>3101</v>
      </c>
      <c r="C523" t="s">
        <v>1532</v>
      </c>
      <c r="D523" t="s">
        <v>1526</v>
      </c>
      <c r="E523">
        <v>1500</v>
      </c>
      <c r="F523">
        <v>1510</v>
      </c>
      <c r="G523">
        <v>700</v>
      </c>
      <c r="H523" t="s">
        <v>1247</v>
      </c>
      <c r="I523">
        <v>6995</v>
      </c>
      <c r="J523" t="s">
        <v>48</v>
      </c>
      <c r="K523" t="s">
        <v>1264</v>
      </c>
      <c r="L523">
        <v>1819</v>
      </c>
      <c r="M523">
        <v>1810</v>
      </c>
      <c r="N523">
        <v>600</v>
      </c>
      <c r="O523" t="s">
        <v>1250</v>
      </c>
      <c r="P523">
        <v>0.89453011562137497</v>
      </c>
      <c r="Q523">
        <v>0.89487852222947595</v>
      </c>
      <c r="R523">
        <v>5.7297939533165899E-2</v>
      </c>
      <c r="S523">
        <v>7.23561055037691E-2</v>
      </c>
      <c r="T523">
        <v>2.08259668531436</v>
      </c>
      <c r="U523">
        <v>2.08259668531436</v>
      </c>
      <c r="V523">
        <v>1.88587285681313</v>
      </c>
      <c r="W523">
        <v>8.06</v>
      </c>
      <c r="X523">
        <v>2.67</v>
      </c>
      <c r="Y523">
        <v>217158</v>
      </c>
      <c r="Z523">
        <v>10858</v>
      </c>
      <c r="AA523">
        <v>0.56000000000000005</v>
      </c>
      <c r="AB523">
        <v>20</v>
      </c>
      <c r="AC523">
        <v>13</v>
      </c>
      <c r="AD523">
        <v>7</v>
      </c>
      <c r="AE523">
        <v>65</v>
      </c>
      <c r="AF523">
        <v>12</v>
      </c>
      <c r="AG523">
        <v>8</v>
      </c>
      <c r="AH523">
        <v>4</v>
      </c>
      <c r="AI523">
        <v>8</v>
      </c>
    </row>
    <row r="524" spans="1:35" x14ac:dyDescent="0.2">
      <c r="A524" s="102">
        <v>307</v>
      </c>
      <c r="B524">
        <v>5991</v>
      </c>
      <c r="C524" t="s">
        <v>1077</v>
      </c>
      <c r="D524" t="s">
        <v>1446</v>
      </c>
      <c r="E524">
        <v>903</v>
      </c>
      <c r="F524">
        <v>905</v>
      </c>
      <c r="G524">
        <v>900</v>
      </c>
      <c r="H524" t="s">
        <v>1250</v>
      </c>
      <c r="I524">
        <v>7259</v>
      </c>
      <c r="J524" t="s">
        <v>25</v>
      </c>
      <c r="K524" t="s">
        <v>1264</v>
      </c>
      <c r="L524">
        <v>3930</v>
      </c>
      <c r="M524">
        <v>3940</v>
      </c>
      <c r="N524">
        <v>200</v>
      </c>
      <c r="O524" t="s">
        <v>1247</v>
      </c>
      <c r="P524">
        <v>0.82924740211347203</v>
      </c>
      <c r="Q524">
        <v>0.91814189914095901</v>
      </c>
      <c r="R524">
        <v>0.34178729697749</v>
      </c>
      <c r="S524">
        <v>1.86784138169638E-2</v>
      </c>
      <c r="T524">
        <v>-0.82454634566233198</v>
      </c>
      <c r="U524">
        <v>0.82454634566233198</v>
      </c>
      <c r="V524">
        <v>0.52296145050401799</v>
      </c>
      <c r="W524">
        <v>-3.99</v>
      </c>
      <c r="X524">
        <v>3.36</v>
      </c>
      <c r="Y524">
        <v>215739</v>
      </c>
      <c r="Z524">
        <v>15410</v>
      </c>
      <c r="AA524">
        <v>1.1100000000000001</v>
      </c>
      <c r="AB524">
        <v>14</v>
      </c>
      <c r="AC524">
        <v>9</v>
      </c>
      <c r="AD524">
        <v>5</v>
      </c>
      <c r="AE524">
        <v>64.290000000000006</v>
      </c>
      <c r="AF524">
        <v>11</v>
      </c>
      <c r="AG524">
        <v>8</v>
      </c>
      <c r="AH524">
        <v>2</v>
      </c>
      <c r="AI524">
        <v>4</v>
      </c>
    </row>
    <row r="525" spans="1:35" x14ac:dyDescent="0.2">
      <c r="A525" s="102">
        <v>1451</v>
      </c>
      <c r="B525">
        <v>6371</v>
      </c>
      <c r="C525" t="s">
        <v>1409</v>
      </c>
      <c r="D525" t="s">
        <v>1259</v>
      </c>
      <c r="E525">
        <v>3200</v>
      </c>
      <c r="F525">
        <v>3215</v>
      </c>
      <c r="G525">
        <v>300</v>
      </c>
      <c r="H525" t="s">
        <v>1247</v>
      </c>
      <c r="I525">
        <v>7453</v>
      </c>
      <c r="J525" t="s">
        <v>51</v>
      </c>
      <c r="K525" t="s">
        <v>1272</v>
      </c>
      <c r="L525">
        <v>1740</v>
      </c>
      <c r="M525">
        <v>1726</v>
      </c>
      <c r="N525">
        <v>600</v>
      </c>
      <c r="O525" t="s">
        <v>1250</v>
      </c>
      <c r="P525">
        <v>0.88780726491963402</v>
      </c>
      <c r="Q525">
        <v>0.83829471509807296</v>
      </c>
      <c r="R525">
        <v>0.17763820331896499</v>
      </c>
      <c r="S525">
        <v>2.1737986213149901E-2</v>
      </c>
      <c r="T525">
        <v>1.3971204798235199</v>
      </c>
      <c r="U525">
        <v>1.3971204798235199</v>
      </c>
      <c r="V525">
        <v>1.35074133123785</v>
      </c>
      <c r="W525">
        <v>11.22</v>
      </c>
      <c r="X525">
        <v>7.37</v>
      </c>
      <c r="Y525">
        <v>215485</v>
      </c>
      <c r="Z525">
        <v>14366</v>
      </c>
      <c r="AA525">
        <v>0.71</v>
      </c>
      <c r="AB525">
        <v>15</v>
      </c>
      <c r="AC525">
        <v>9</v>
      </c>
      <c r="AD525">
        <v>6</v>
      </c>
      <c r="AE525">
        <v>60</v>
      </c>
      <c r="AF525">
        <v>10</v>
      </c>
      <c r="AG525">
        <v>7</v>
      </c>
      <c r="AH525">
        <v>3</v>
      </c>
      <c r="AI525">
        <v>5</v>
      </c>
    </row>
    <row r="526" spans="1:35" x14ac:dyDescent="0.2">
      <c r="A526" s="102">
        <v>1144</v>
      </c>
      <c r="B526">
        <v>8002</v>
      </c>
      <c r="C526" t="s">
        <v>27</v>
      </c>
      <c r="D526" t="s">
        <v>1254</v>
      </c>
      <c r="E526">
        <v>787.8</v>
      </c>
      <c r="F526">
        <v>788.8</v>
      </c>
      <c r="G526">
        <v>1000</v>
      </c>
      <c r="H526" t="s">
        <v>1247</v>
      </c>
      <c r="I526">
        <v>8309</v>
      </c>
      <c r="J526" t="s">
        <v>866</v>
      </c>
      <c r="K526" t="s">
        <v>1303</v>
      </c>
      <c r="L526">
        <v>4021</v>
      </c>
      <c r="M526">
        <v>4053</v>
      </c>
      <c r="N526">
        <v>200</v>
      </c>
      <c r="O526" t="s">
        <v>1250</v>
      </c>
      <c r="P526">
        <v>0.70260988263152901</v>
      </c>
      <c r="Q526">
        <v>0.85805120242709698</v>
      </c>
      <c r="R526" s="15">
        <v>0.231947584643795</v>
      </c>
      <c r="S526" s="15">
        <v>1.2783593785509599E-2</v>
      </c>
      <c r="T526">
        <v>0.365748621948561</v>
      </c>
      <c r="U526">
        <v>0.365748621948561</v>
      </c>
      <c r="V526">
        <v>1.1337646242198101</v>
      </c>
      <c r="W526">
        <v>0.67</v>
      </c>
      <c r="X526">
        <v>2.69</v>
      </c>
      <c r="Y526">
        <v>215399</v>
      </c>
      <c r="Z526">
        <v>14360</v>
      </c>
      <c r="AA526">
        <v>0.82</v>
      </c>
      <c r="AB526">
        <v>15</v>
      </c>
      <c r="AC526">
        <v>10</v>
      </c>
      <c r="AD526">
        <v>5</v>
      </c>
      <c r="AE526">
        <v>66.67</v>
      </c>
      <c r="AF526">
        <v>15</v>
      </c>
      <c r="AG526">
        <v>5</v>
      </c>
      <c r="AH526">
        <v>1</v>
      </c>
      <c r="AI526">
        <v>9</v>
      </c>
    </row>
    <row r="527" spans="1:35" x14ac:dyDescent="0.2">
      <c r="A527" s="102">
        <v>1411</v>
      </c>
      <c r="B527">
        <v>6841</v>
      </c>
      <c r="C527" t="s">
        <v>1646</v>
      </c>
      <c r="D527" t="s">
        <v>1252</v>
      </c>
      <c r="E527">
        <v>1937</v>
      </c>
      <c r="F527">
        <v>1951</v>
      </c>
      <c r="G527">
        <v>500</v>
      </c>
      <c r="H527" t="s">
        <v>1247</v>
      </c>
      <c r="I527">
        <v>7181</v>
      </c>
      <c r="J527" t="s">
        <v>61</v>
      </c>
      <c r="K527" t="s">
        <v>1428</v>
      </c>
      <c r="L527">
        <v>1821</v>
      </c>
      <c r="M527">
        <v>1836</v>
      </c>
      <c r="N527">
        <v>500</v>
      </c>
      <c r="O527" t="s">
        <v>1250</v>
      </c>
      <c r="P527">
        <v>0.57994394930198601</v>
      </c>
      <c r="Q527">
        <v>0.84104976723032598</v>
      </c>
      <c r="R527">
        <v>5.5506117059484501E-2</v>
      </c>
      <c r="S527">
        <v>2.0882155408434199E-2</v>
      </c>
      <c r="T527">
        <v>0.36599093332281002</v>
      </c>
      <c r="U527">
        <v>0.36599093332281002</v>
      </c>
      <c r="V527">
        <v>0.38173346538011799</v>
      </c>
      <c r="W527">
        <v>1.25</v>
      </c>
      <c r="X527">
        <v>5.89</v>
      </c>
      <c r="Y527">
        <v>215332</v>
      </c>
      <c r="Z527">
        <v>11333</v>
      </c>
      <c r="AA527">
        <v>0.6</v>
      </c>
      <c r="AB527">
        <v>19</v>
      </c>
      <c r="AC527">
        <v>11</v>
      </c>
      <c r="AD527">
        <v>8</v>
      </c>
      <c r="AE527">
        <v>57.89</v>
      </c>
      <c r="AF527">
        <v>11</v>
      </c>
      <c r="AG527">
        <v>10</v>
      </c>
      <c r="AH527">
        <v>4</v>
      </c>
      <c r="AI527">
        <v>5</v>
      </c>
    </row>
    <row r="528" spans="1:35" x14ac:dyDescent="0.2">
      <c r="A528" s="102">
        <v>1459</v>
      </c>
      <c r="B528">
        <v>4183</v>
      </c>
      <c r="C528" t="s">
        <v>1442</v>
      </c>
      <c r="D528" t="s">
        <v>1271</v>
      </c>
      <c r="E528">
        <v>2542</v>
      </c>
      <c r="F528">
        <v>2546</v>
      </c>
      <c r="G528">
        <v>400</v>
      </c>
      <c r="H528" t="s">
        <v>1247</v>
      </c>
      <c r="I528">
        <v>9076</v>
      </c>
      <c r="J528" t="s">
        <v>917</v>
      </c>
      <c r="K528" t="s">
        <v>1368</v>
      </c>
      <c r="L528">
        <v>1335</v>
      </c>
      <c r="M528">
        <v>1330</v>
      </c>
      <c r="N528">
        <v>800</v>
      </c>
      <c r="O528" t="s">
        <v>1250</v>
      </c>
      <c r="P528">
        <v>0.63883396826302796</v>
      </c>
      <c r="Q528">
        <v>0.83760116985308397</v>
      </c>
      <c r="R528">
        <v>0.450294629066534</v>
      </c>
      <c r="S528">
        <v>1.65808999666874E-2</v>
      </c>
      <c r="T528">
        <v>2.2377394907786599</v>
      </c>
      <c r="U528">
        <v>2.2377394907786599</v>
      </c>
      <c r="V528">
        <v>1.9176606719804401</v>
      </c>
      <c r="W528">
        <v>6.25</v>
      </c>
      <c r="X528">
        <v>4.4800000000000004</v>
      </c>
      <c r="Y528">
        <v>214460</v>
      </c>
      <c r="Z528">
        <v>15319</v>
      </c>
      <c r="AA528">
        <v>0.82</v>
      </c>
      <c r="AB528">
        <v>14</v>
      </c>
      <c r="AC528">
        <v>9</v>
      </c>
      <c r="AD528">
        <v>5</v>
      </c>
      <c r="AE528">
        <v>64.290000000000006</v>
      </c>
      <c r="AF528">
        <v>16</v>
      </c>
      <c r="AG528">
        <v>5</v>
      </c>
      <c r="AH528">
        <v>1</v>
      </c>
      <c r="AI528">
        <v>8</v>
      </c>
    </row>
    <row r="529" spans="1:35" x14ac:dyDescent="0.2">
      <c r="A529" s="102">
        <v>760</v>
      </c>
      <c r="B529">
        <v>7752</v>
      </c>
      <c r="C529" t="s">
        <v>811</v>
      </c>
      <c r="D529" t="s">
        <v>1252</v>
      </c>
      <c r="E529">
        <v>1107</v>
      </c>
      <c r="F529">
        <v>1114</v>
      </c>
      <c r="G529">
        <v>800</v>
      </c>
      <c r="H529" t="s">
        <v>1250</v>
      </c>
      <c r="I529">
        <v>8586</v>
      </c>
      <c r="J529" t="s">
        <v>1362</v>
      </c>
      <c r="K529" t="s">
        <v>1253</v>
      </c>
      <c r="L529">
        <v>3070</v>
      </c>
      <c r="M529">
        <v>3060</v>
      </c>
      <c r="N529">
        <v>300</v>
      </c>
      <c r="O529" t="s">
        <v>1247</v>
      </c>
      <c r="P529">
        <v>0.58297093843399095</v>
      </c>
      <c r="Q529">
        <v>0.88694890534776805</v>
      </c>
      <c r="R529" s="15">
        <v>0.28503580989093602</v>
      </c>
      <c r="S529" s="15">
        <v>2.67412381169632E-2</v>
      </c>
      <c r="T529">
        <v>-2.69390796548198</v>
      </c>
      <c r="U529">
        <v>2.69390796548198</v>
      </c>
      <c r="V529">
        <v>3.0801113649895999</v>
      </c>
      <c r="W529">
        <v>-13.04</v>
      </c>
      <c r="X529">
        <v>2.92</v>
      </c>
      <c r="Y529">
        <v>214206</v>
      </c>
      <c r="Z529">
        <v>10200</v>
      </c>
      <c r="AA529">
        <v>0.5</v>
      </c>
      <c r="AB529">
        <v>21</v>
      </c>
      <c r="AC529">
        <v>11</v>
      </c>
      <c r="AD529">
        <v>10</v>
      </c>
      <c r="AE529">
        <v>52.38</v>
      </c>
      <c r="AF529">
        <v>11</v>
      </c>
      <c r="AG529">
        <v>10</v>
      </c>
      <c r="AH529">
        <v>4</v>
      </c>
      <c r="AI529">
        <v>7</v>
      </c>
    </row>
    <row r="530" spans="1:35" x14ac:dyDescent="0.2">
      <c r="A530" s="102">
        <v>1563</v>
      </c>
      <c r="B530">
        <v>1963</v>
      </c>
      <c r="C530" t="s">
        <v>1496</v>
      </c>
      <c r="D530" t="s">
        <v>1257</v>
      </c>
      <c r="E530">
        <v>1541</v>
      </c>
      <c r="F530">
        <v>1566</v>
      </c>
      <c r="G530">
        <v>700</v>
      </c>
      <c r="H530" t="s">
        <v>1247</v>
      </c>
      <c r="I530">
        <v>8341</v>
      </c>
      <c r="J530" t="s">
        <v>870</v>
      </c>
      <c r="K530" t="s">
        <v>1303</v>
      </c>
      <c r="L530">
        <v>1560</v>
      </c>
      <c r="M530">
        <v>1555</v>
      </c>
      <c r="N530">
        <v>700</v>
      </c>
      <c r="O530" t="s">
        <v>1250</v>
      </c>
      <c r="P530">
        <v>0.78022657161123199</v>
      </c>
      <c r="Q530">
        <v>0.83077345289184501</v>
      </c>
      <c r="R530">
        <v>0.47192382938036798</v>
      </c>
      <c r="S530">
        <v>2.43812490218316E-2</v>
      </c>
      <c r="T530">
        <v>1.8309687474840199</v>
      </c>
      <c r="U530">
        <v>1.8309687474840199</v>
      </c>
      <c r="V530">
        <v>1.35511211519842</v>
      </c>
      <c r="W530">
        <v>5.66</v>
      </c>
      <c r="X530">
        <v>0.7</v>
      </c>
      <c r="Y530">
        <v>214203</v>
      </c>
      <c r="Z530">
        <v>10710</v>
      </c>
      <c r="AA530">
        <v>0.48</v>
      </c>
      <c r="AB530">
        <v>20</v>
      </c>
      <c r="AC530">
        <v>11</v>
      </c>
      <c r="AD530">
        <v>9</v>
      </c>
      <c r="AE530">
        <v>55</v>
      </c>
      <c r="AF530">
        <v>12</v>
      </c>
      <c r="AG530">
        <v>10</v>
      </c>
      <c r="AH530">
        <v>4</v>
      </c>
      <c r="AI530">
        <v>6</v>
      </c>
    </row>
    <row r="531" spans="1:35" x14ac:dyDescent="0.2">
      <c r="A531" s="102">
        <v>1621</v>
      </c>
      <c r="B531">
        <v>1808</v>
      </c>
      <c r="C531" t="s">
        <v>567</v>
      </c>
      <c r="D531" t="s">
        <v>1257</v>
      </c>
      <c r="E531">
        <v>1417</v>
      </c>
      <c r="F531">
        <v>1408</v>
      </c>
      <c r="G531">
        <v>700</v>
      </c>
      <c r="H531" t="s">
        <v>1247</v>
      </c>
      <c r="I531">
        <v>3048</v>
      </c>
      <c r="J531" t="s">
        <v>1564</v>
      </c>
      <c r="K531" t="s">
        <v>1272</v>
      </c>
      <c r="L531">
        <v>1078</v>
      </c>
      <c r="M531">
        <v>1072</v>
      </c>
      <c r="N531">
        <v>900</v>
      </c>
      <c r="O531" t="s">
        <v>1250</v>
      </c>
      <c r="P531">
        <v>0.54035902763129495</v>
      </c>
      <c r="Q531">
        <v>0.82569950765219402</v>
      </c>
      <c r="R531">
        <v>0.258694886510484</v>
      </c>
      <c r="S531">
        <v>2.1550752211623701E-2</v>
      </c>
      <c r="T531">
        <v>2.9633560664373899</v>
      </c>
      <c r="U531">
        <v>2.9633560664373899</v>
      </c>
      <c r="V531">
        <v>3.1385276430233899</v>
      </c>
      <c r="W531">
        <v>9.5500000000000007</v>
      </c>
      <c r="X531">
        <v>2.11</v>
      </c>
      <c r="Y531">
        <v>214150</v>
      </c>
      <c r="Z531">
        <v>11897</v>
      </c>
      <c r="AA531">
        <v>0.5</v>
      </c>
      <c r="AB531">
        <v>18</v>
      </c>
      <c r="AC531">
        <v>11</v>
      </c>
      <c r="AD531">
        <v>7</v>
      </c>
      <c r="AE531">
        <v>61.11</v>
      </c>
      <c r="AF531">
        <v>13</v>
      </c>
      <c r="AG531">
        <v>7</v>
      </c>
      <c r="AH531">
        <v>4</v>
      </c>
      <c r="AI531">
        <v>7</v>
      </c>
    </row>
    <row r="532" spans="1:35" x14ac:dyDescent="0.2">
      <c r="A532" s="102">
        <v>165</v>
      </c>
      <c r="B532">
        <v>7186</v>
      </c>
      <c r="C532" t="s">
        <v>543</v>
      </c>
      <c r="D532" t="s">
        <v>1303</v>
      </c>
      <c r="E532">
        <v>419</v>
      </c>
      <c r="F532">
        <v>420</v>
      </c>
      <c r="G532">
        <v>2200</v>
      </c>
      <c r="H532" t="s">
        <v>1250</v>
      </c>
      <c r="I532">
        <v>7267</v>
      </c>
      <c r="J532" t="s">
        <v>58</v>
      </c>
      <c r="K532" t="s">
        <v>1264</v>
      </c>
      <c r="L532">
        <v>3054</v>
      </c>
      <c r="M532">
        <v>3039</v>
      </c>
      <c r="N532">
        <v>300</v>
      </c>
      <c r="O532" t="s">
        <v>1247</v>
      </c>
      <c r="P532">
        <v>0.85278715163983498</v>
      </c>
      <c r="Q532">
        <v>0.93485527200548302</v>
      </c>
      <c r="R532">
        <v>3.01693829630473E-2</v>
      </c>
      <c r="S532" s="106">
        <v>4.4760378394416798E-3</v>
      </c>
      <c r="T532">
        <v>-2.0904489361790302</v>
      </c>
      <c r="U532">
        <v>2.0904489361790302</v>
      </c>
      <c r="V532">
        <v>2.2061751736758901</v>
      </c>
      <c r="W532">
        <v>-4.8099999999999996</v>
      </c>
      <c r="X532">
        <v>1.35</v>
      </c>
      <c r="Y532">
        <v>213657</v>
      </c>
      <c r="Z532">
        <v>15261</v>
      </c>
      <c r="AA532">
        <v>0.82</v>
      </c>
      <c r="AB532">
        <v>14</v>
      </c>
      <c r="AC532">
        <v>9</v>
      </c>
      <c r="AD532">
        <v>5</v>
      </c>
      <c r="AE532">
        <v>64.290000000000006</v>
      </c>
      <c r="AF532">
        <v>15</v>
      </c>
      <c r="AG532">
        <v>4</v>
      </c>
      <c r="AH532">
        <v>0</v>
      </c>
      <c r="AI532">
        <v>10</v>
      </c>
    </row>
    <row r="533" spans="1:35" x14ac:dyDescent="0.2">
      <c r="A533" s="102">
        <v>541</v>
      </c>
      <c r="B533">
        <v>4095</v>
      </c>
      <c r="C533" t="s">
        <v>1965</v>
      </c>
      <c r="D533" t="s">
        <v>1271</v>
      </c>
      <c r="E533">
        <v>1107</v>
      </c>
      <c r="F533">
        <v>1105</v>
      </c>
      <c r="G533">
        <v>800</v>
      </c>
      <c r="H533" t="s">
        <v>1247</v>
      </c>
      <c r="I533">
        <v>9201</v>
      </c>
      <c r="J533" t="s">
        <v>1507</v>
      </c>
      <c r="K533" t="s">
        <v>1508</v>
      </c>
      <c r="L533">
        <v>2995</v>
      </c>
      <c r="M533">
        <v>3000</v>
      </c>
      <c r="N533">
        <v>300</v>
      </c>
      <c r="O533" t="s">
        <v>1250</v>
      </c>
      <c r="P533">
        <v>0.52029939558256899</v>
      </c>
      <c r="Q533">
        <v>0.90183788082710503</v>
      </c>
      <c r="R533">
        <v>0.131026380842967</v>
      </c>
      <c r="S533">
        <v>2.6972273993967E-2</v>
      </c>
      <c r="T533">
        <v>0.80033671435037002</v>
      </c>
      <c r="U533">
        <v>0.80033671435037002</v>
      </c>
      <c r="V533">
        <v>0.72389984674807295</v>
      </c>
      <c r="W533">
        <v>3.07</v>
      </c>
      <c r="X533">
        <v>1.78</v>
      </c>
      <c r="Y533">
        <v>213216</v>
      </c>
      <c r="Z533">
        <v>13326</v>
      </c>
      <c r="AA533">
        <v>0.73</v>
      </c>
      <c r="AB533">
        <v>16</v>
      </c>
      <c r="AC533">
        <v>9</v>
      </c>
      <c r="AD533">
        <v>7</v>
      </c>
      <c r="AE533">
        <v>56.25</v>
      </c>
      <c r="AF533">
        <v>13</v>
      </c>
      <c r="AG533">
        <v>7</v>
      </c>
      <c r="AH533">
        <v>2</v>
      </c>
      <c r="AI533">
        <v>7</v>
      </c>
    </row>
    <row r="534" spans="1:35" x14ac:dyDescent="0.2">
      <c r="A534" s="102">
        <v>1597</v>
      </c>
      <c r="B534">
        <v>5201</v>
      </c>
      <c r="C534" t="s">
        <v>1643</v>
      </c>
      <c r="D534" t="s">
        <v>1246</v>
      </c>
      <c r="E534">
        <v>3450</v>
      </c>
      <c r="F534">
        <v>3470</v>
      </c>
      <c r="G534">
        <v>300</v>
      </c>
      <c r="H534" t="s">
        <v>1247</v>
      </c>
      <c r="I534">
        <v>7180</v>
      </c>
      <c r="J534" t="s">
        <v>1074</v>
      </c>
      <c r="K534" t="s">
        <v>1303</v>
      </c>
      <c r="L534">
        <v>407</v>
      </c>
      <c r="M534">
        <v>408</v>
      </c>
      <c r="N534">
        <v>2600</v>
      </c>
      <c r="O534" t="s">
        <v>1250</v>
      </c>
      <c r="P534">
        <v>0.83271579720700095</v>
      </c>
      <c r="Q534">
        <v>0.82784729710863603</v>
      </c>
      <c r="R534">
        <v>0.33125685822123502</v>
      </c>
      <c r="S534">
        <v>2.2300684081176601E-2</v>
      </c>
      <c r="T534">
        <v>0.76217608689844996</v>
      </c>
      <c r="U534">
        <v>0.76217608689844996</v>
      </c>
      <c r="V534">
        <v>0.72342264599903305</v>
      </c>
      <c r="W534">
        <v>2.5099999999999998</v>
      </c>
      <c r="X534">
        <v>1.9</v>
      </c>
      <c r="Y534">
        <v>212838</v>
      </c>
      <c r="Z534">
        <v>11202</v>
      </c>
      <c r="AA534">
        <v>0.67</v>
      </c>
      <c r="AB534">
        <v>19</v>
      </c>
      <c r="AC534">
        <v>13</v>
      </c>
      <c r="AD534">
        <v>6</v>
      </c>
      <c r="AE534">
        <v>68.42</v>
      </c>
      <c r="AF534">
        <v>13</v>
      </c>
      <c r="AG534">
        <v>7</v>
      </c>
      <c r="AH534">
        <v>4</v>
      </c>
      <c r="AI534">
        <v>8</v>
      </c>
    </row>
    <row r="535" spans="1:35" x14ac:dyDescent="0.2">
      <c r="A535" s="102">
        <v>1021</v>
      </c>
      <c r="B535">
        <v>3148</v>
      </c>
      <c r="C535" t="s">
        <v>622</v>
      </c>
      <c r="D535" t="s">
        <v>1272</v>
      </c>
      <c r="E535">
        <v>2687</v>
      </c>
      <c r="F535">
        <v>2684</v>
      </c>
      <c r="G535">
        <v>300</v>
      </c>
      <c r="H535" t="s">
        <v>1250</v>
      </c>
      <c r="I535">
        <v>8304</v>
      </c>
      <c r="J535" t="s">
        <v>1578</v>
      </c>
      <c r="K535" t="s">
        <v>1303</v>
      </c>
      <c r="L535">
        <v>3030</v>
      </c>
      <c r="M535">
        <v>3030</v>
      </c>
      <c r="N535">
        <v>300</v>
      </c>
      <c r="O535" t="s">
        <v>1247</v>
      </c>
      <c r="P535">
        <v>0.54017521143659897</v>
      </c>
      <c r="Q535">
        <v>0.86722965303557797</v>
      </c>
      <c r="R535" s="106">
        <v>0.21722259546075301</v>
      </c>
      <c r="S535" s="15">
        <v>3.5389547496478803E-2</v>
      </c>
      <c r="T535">
        <v>-2.71544055228276</v>
      </c>
      <c r="U535">
        <v>2.71544055228276</v>
      </c>
      <c r="V535">
        <v>2.4846416687497799</v>
      </c>
      <c r="W535">
        <v>-8.4600000000000009</v>
      </c>
      <c r="X535">
        <v>11.42</v>
      </c>
      <c r="Y535">
        <v>212695</v>
      </c>
      <c r="Z535">
        <v>19336</v>
      </c>
      <c r="AA535">
        <v>0.98</v>
      </c>
      <c r="AB535">
        <v>11</v>
      </c>
      <c r="AC535">
        <v>8</v>
      </c>
      <c r="AD535">
        <v>3</v>
      </c>
      <c r="AE535">
        <v>72.73</v>
      </c>
      <c r="AF535">
        <v>14</v>
      </c>
      <c r="AG535">
        <v>4</v>
      </c>
      <c r="AH535">
        <v>2</v>
      </c>
      <c r="AI535">
        <v>5</v>
      </c>
    </row>
    <row r="536" spans="1:35" x14ac:dyDescent="0.2">
      <c r="A536" s="102">
        <v>188</v>
      </c>
      <c r="B536">
        <v>2531</v>
      </c>
      <c r="C536" t="s">
        <v>1273</v>
      </c>
      <c r="D536" t="s">
        <v>1274</v>
      </c>
      <c r="E536">
        <v>948</v>
      </c>
      <c r="F536">
        <v>934</v>
      </c>
      <c r="G536">
        <v>1200</v>
      </c>
      <c r="H536" t="s">
        <v>1250</v>
      </c>
      <c r="I536">
        <v>2784</v>
      </c>
      <c r="J536" t="s">
        <v>1020</v>
      </c>
      <c r="K536" t="s">
        <v>1254</v>
      </c>
      <c r="L536">
        <v>2172</v>
      </c>
      <c r="M536">
        <v>2173</v>
      </c>
      <c r="N536">
        <v>500</v>
      </c>
      <c r="O536" t="s">
        <v>1247</v>
      </c>
      <c r="P536">
        <v>0.703650626273705</v>
      </c>
      <c r="Q536">
        <v>0.93147911058955801</v>
      </c>
      <c r="R536">
        <v>0.211997054085245</v>
      </c>
      <c r="S536" s="15">
        <v>2.6274828809967999E-2</v>
      </c>
      <c r="T536">
        <v>-1.01952617771029</v>
      </c>
      <c r="U536">
        <v>1.01952617771029</v>
      </c>
      <c r="V536">
        <v>0.46239545309733399</v>
      </c>
      <c r="W536">
        <v>-2.87</v>
      </c>
      <c r="X536">
        <v>3.16</v>
      </c>
      <c r="Y536">
        <v>212676</v>
      </c>
      <c r="Z536">
        <v>17723</v>
      </c>
      <c r="AA536">
        <v>0.97</v>
      </c>
      <c r="AB536">
        <v>12</v>
      </c>
      <c r="AC536">
        <v>9</v>
      </c>
      <c r="AD536">
        <v>3</v>
      </c>
      <c r="AE536">
        <v>75</v>
      </c>
      <c r="AF536">
        <v>15</v>
      </c>
      <c r="AG536">
        <v>3</v>
      </c>
      <c r="AH536">
        <v>0</v>
      </c>
      <c r="AI536">
        <v>9</v>
      </c>
    </row>
    <row r="537" spans="1:35" x14ac:dyDescent="0.2">
      <c r="A537" s="102">
        <v>1216</v>
      </c>
      <c r="B537">
        <v>7180</v>
      </c>
      <c r="C537" t="s">
        <v>1074</v>
      </c>
      <c r="D537" t="s">
        <v>1303</v>
      </c>
      <c r="E537">
        <v>407</v>
      </c>
      <c r="F537">
        <v>408</v>
      </c>
      <c r="G537">
        <v>2400</v>
      </c>
      <c r="H537" t="s">
        <v>1250</v>
      </c>
      <c r="I537">
        <v>7272</v>
      </c>
      <c r="J537" t="s">
        <v>1453</v>
      </c>
      <c r="K537" t="s">
        <v>1264</v>
      </c>
      <c r="L537">
        <v>1933</v>
      </c>
      <c r="M537">
        <v>1932</v>
      </c>
      <c r="N537">
        <v>500</v>
      </c>
      <c r="O537" t="s">
        <v>1247</v>
      </c>
      <c r="P537">
        <v>0.92086252387856404</v>
      </c>
      <c r="Q537">
        <v>0.85381154142641102</v>
      </c>
      <c r="R537">
        <v>2.1801070582008801E-2</v>
      </c>
      <c r="S537">
        <v>3.99153048686346E-2</v>
      </c>
      <c r="T537">
        <v>-0.68028461456492595</v>
      </c>
      <c r="U537">
        <v>0.68028461456492595</v>
      </c>
      <c r="V537">
        <v>0.75039061023138498</v>
      </c>
      <c r="W537">
        <v>-1.76</v>
      </c>
      <c r="X537">
        <v>1.37</v>
      </c>
      <c r="Y537">
        <v>212647</v>
      </c>
      <c r="Z537">
        <v>12509</v>
      </c>
      <c r="AA537">
        <v>0.61</v>
      </c>
      <c r="AB537">
        <v>17</v>
      </c>
      <c r="AC537">
        <v>9</v>
      </c>
      <c r="AD537">
        <v>8</v>
      </c>
      <c r="AE537">
        <v>52.94</v>
      </c>
      <c r="AF537">
        <v>14</v>
      </c>
      <c r="AG537">
        <v>7</v>
      </c>
      <c r="AH537">
        <v>2</v>
      </c>
      <c r="AI537">
        <v>8</v>
      </c>
    </row>
    <row r="538" spans="1:35" x14ac:dyDescent="0.2">
      <c r="A538" s="102">
        <v>158</v>
      </c>
      <c r="B538">
        <v>1333</v>
      </c>
      <c r="C538" t="s">
        <v>1365</v>
      </c>
      <c r="D538" t="s">
        <v>1366</v>
      </c>
      <c r="E538">
        <v>2558</v>
      </c>
      <c r="F538">
        <v>2544</v>
      </c>
      <c r="G538">
        <v>400</v>
      </c>
      <c r="H538" t="s">
        <v>1250</v>
      </c>
      <c r="I538">
        <v>7261</v>
      </c>
      <c r="J538" t="s">
        <v>1622</v>
      </c>
      <c r="K538" t="s">
        <v>1264</v>
      </c>
      <c r="L538">
        <v>903</v>
      </c>
      <c r="M538">
        <v>897</v>
      </c>
      <c r="N538">
        <v>1100</v>
      </c>
      <c r="O538" t="s">
        <v>1247</v>
      </c>
      <c r="P538">
        <v>0.70976696222923497</v>
      </c>
      <c r="Q538">
        <v>0.93579580625734304</v>
      </c>
      <c r="R538">
        <v>0.400191793356312</v>
      </c>
      <c r="S538">
        <v>7.1740042243501501E-2</v>
      </c>
      <c r="T538">
        <v>-0.88525057249703598</v>
      </c>
      <c r="U538">
        <v>0.88525057249703598</v>
      </c>
      <c r="V538">
        <v>0.62485955557136397</v>
      </c>
      <c r="W538">
        <v>-2.6</v>
      </c>
      <c r="X538">
        <v>3.04</v>
      </c>
      <c r="Y538">
        <v>211751</v>
      </c>
      <c r="Z538">
        <v>10588</v>
      </c>
      <c r="AA538">
        <v>0.59</v>
      </c>
      <c r="AB538">
        <v>20</v>
      </c>
      <c r="AC538">
        <v>13</v>
      </c>
      <c r="AD538">
        <v>7</v>
      </c>
      <c r="AE538">
        <v>65</v>
      </c>
      <c r="AF538">
        <v>13</v>
      </c>
      <c r="AG538">
        <v>8</v>
      </c>
      <c r="AH538">
        <v>4</v>
      </c>
      <c r="AI538">
        <v>8</v>
      </c>
    </row>
    <row r="539" spans="1:35" x14ac:dyDescent="0.2">
      <c r="A539" s="102">
        <v>1441</v>
      </c>
      <c r="B539">
        <v>5334</v>
      </c>
      <c r="C539" t="s">
        <v>1492</v>
      </c>
      <c r="D539" t="s">
        <v>1246</v>
      </c>
      <c r="E539">
        <v>1934</v>
      </c>
      <c r="F539">
        <v>1934</v>
      </c>
      <c r="G539">
        <v>500</v>
      </c>
      <c r="H539" t="s">
        <v>1250</v>
      </c>
      <c r="I539">
        <v>7267</v>
      </c>
      <c r="J539" t="s">
        <v>58</v>
      </c>
      <c r="K539" t="s">
        <v>1264</v>
      </c>
      <c r="L539">
        <v>3054</v>
      </c>
      <c r="M539">
        <v>3039</v>
      </c>
      <c r="N539">
        <v>300</v>
      </c>
      <c r="O539" t="s">
        <v>1247</v>
      </c>
      <c r="P539">
        <v>0.83517342443637899</v>
      </c>
      <c r="Q539">
        <v>0.83870459258341001</v>
      </c>
      <c r="R539">
        <v>0.11850996059583301</v>
      </c>
      <c r="S539" s="15">
        <v>5.3283619021811203E-2</v>
      </c>
      <c r="T539">
        <v>-2.13461111281394</v>
      </c>
      <c r="U539">
        <v>2.13461111281394</v>
      </c>
      <c r="V539">
        <v>2.2334116285298702</v>
      </c>
      <c r="W539">
        <v>-8.66</v>
      </c>
      <c r="X539">
        <v>6.07</v>
      </c>
      <c r="Y539">
        <v>211618</v>
      </c>
      <c r="Z539">
        <v>23513</v>
      </c>
      <c r="AA539">
        <v>1.36</v>
      </c>
      <c r="AB539">
        <v>9</v>
      </c>
      <c r="AC539">
        <v>7</v>
      </c>
      <c r="AD539">
        <v>2</v>
      </c>
      <c r="AE539">
        <v>77.78</v>
      </c>
      <c r="AF539">
        <v>12</v>
      </c>
      <c r="AG539">
        <v>5</v>
      </c>
      <c r="AH539">
        <v>1</v>
      </c>
      <c r="AI539">
        <v>3</v>
      </c>
    </row>
    <row r="540" spans="1:35" x14ac:dyDescent="0.2">
      <c r="A540" s="102">
        <v>418</v>
      </c>
      <c r="B540">
        <v>4204</v>
      </c>
      <c r="C540" t="s">
        <v>227</v>
      </c>
      <c r="D540" t="s">
        <v>1271</v>
      </c>
      <c r="E540">
        <v>1795</v>
      </c>
      <c r="F540">
        <v>1793</v>
      </c>
      <c r="G540">
        <v>600</v>
      </c>
      <c r="H540" t="s">
        <v>1247</v>
      </c>
      <c r="I540">
        <v>6995</v>
      </c>
      <c r="J540" t="s">
        <v>48</v>
      </c>
      <c r="K540" t="s">
        <v>1264</v>
      </c>
      <c r="L540">
        <v>1819</v>
      </c>
      <c r="M540">
        <v>1810</v>
      </c>
      <c r="N540">
        <v>600</v>
      </c>
      <c r="O540" t="s">
        <v>1250</v>
      </c>
      <c r="P540">
        <v>0.74985494881430204</v>
      </c>
      <c r="Q540">
        <v>0.909771825639762</v>
      </c>
      <c r="R540">
        <v>1.5596845102584499E-4</v>
      </c>
      <c r="S540">
        <v>4.5189517976096098E-2</v>
      </c>
      <c r="T540">
        <v>1.6690645961383199</v>
      </c>
      <c r="U540">
        <v>1.6690645961383199</v>
      </c>
      <c r="V540">
        <v>1.79075080883855</v>
      </c>
      <c r="W540">
        <v>7.47</v>
      </c>
      <c r="X540">
        <v>0.94</v>
      </c>
      <c r="Y540">
        <v>210981</v>
      </c>
      <c r="Z540">
        <v>14065</v>
      </c>
      <c r="AA540">
        <v>0.65</v>
      </c>
      <c r="AB540">
        <v>15</v>
      </c>
      <c r="AC540">
        <v>9</v>
      </c>
      <c r="AD540">
        <v>6</v>
      </c>
      <c r="AE540">
        <v>60</v>
      </c>
      <c r="AF540">
        <v>15</v>
      </c>
      <c r="AG540">
        <v>3</v>
      </c>
      <c r="AH540">
        <v>2</v>
      </c>
      <c r="AI540">
        <v>10</v>
      </c>
    </row>
    <row r="541" spans="1:35" x14ac:dyDescent="0.2">
      <c r="A541" s="102">
        <v>117</v>
      </c>
      <c r="B541">
        <v>7729</v>
      </c>
      <c r="C541" t="s">
        <v>544</v>
      </c>
      <c r="D541" t="s">
        <v>1256</v>
      </c>
      <c r="E541">
        <v>3845</v>
      </c>
      <c r="F541">
        <v>3865</v>
      </c>
      <c r="G541">
        <v>200</v>
      </c>
      <c r="H541" t="s">
        <v>1250</v>
      </c>
      <c r="I541">
        <v>9934</v>
      </c>
      <c r="J541" t="s">
        <v>1445</v>
      </c>
      <c r="K541" t="s">
        <v>1254</v>
      </c>
      <c r="L541">
        <v>2619</v>
      </c>
      <c r="M541">
        <v>2621</v>
      </c>
      <c r="N541">
        <v>300</v>
      </c>
      <c r="O541" t="s">
        <v>1247</v>
      </c>
      <c r="P541">
        <v>0.71049084558377995</v>
      </c>
      <c r="Q541">
        <v>0.94150294534866497</v>
      </c>
      <c r="R541">
        <v>0.228856014013501</v>
      </c>
      <c r="S541">
        <v>3.2160141390501801E-2</v>
      </c>
      <c r="T541">
        <v>-0.25771643367946701</v>
      </c>
      <c r="U541">
        <v>0.25771643367946701</v>
      </c>
      <c r="V541">
        <v>0.104954753481666</v>
      </c>
      <c r="W541">
        <v>-0.91</v>
      </c>
      <c r="X541">
        <v>1.72</v>
      </c>
      <c r="Y541">
        <v>210892</v>
      </c>
      <c r="Z541">
        <v>11100</v>
      </c>
      <c r="AA541">
        <v>0.72</v>
      </c>
      <c r="AB541">
        <v>19</v>
      </c>
      <c r="AC541">
        <v>12</v>
      </c>
      <c r="AD541">
        <v>7</v>
      </c>
      <c r="AE541">
        <v>63.16</v>
      </c>
      <c r="AF541">
        <v>11</v>
      </c>
      <c r="AG541">
        <v>9</v>
      </c>
      <c r="AH541">
        <v>4</v>
      </c>
      <c r="AI541">
        <v>6</v>
      </c>
    </row>
    <row r="542" spans="1:35" x14ac:dyDescent="0.2">
      <c r="A542" s="102">
        <v>1288</v>
      </c>
      <c r="B542">
        <v>5703</v>
      </c>
      <c r="C542" t="s">
        <v>219</v>
      </c>
      <c r="D542" t="s">
        <v>1262</v>
      </c>
      <c r="E542">
        <v>214</v>
      </c>
      <c r="F542">
        <v>217</v>
      </c>
      <c r="G542">
        <v>4600</v>
      </c>
      <c r="H542" t="s">
        <v>1247</v>
      </c>
      <c r="I542">
        <v>8012</v>
      </c>
      <c r="J542" t="s">
        <v>1469</v>
      </c>
      <c r="K542" t="s">
        <v>1254</v>
      </c>
      <c r="L542">
        <v>1435</v>
      </c>
      <c r="M542">
        <v>1440</v>
      </c>
      <c r="N542">
        <v>700</v>
      </c>
      <c r="O542" t="s">
        <v>1250</v>
      </c>
      <c r="P542">
        <v>0.85276952398609096</v>
      </c>
      <c r="Q542">
        <v>0.84844477406102403</v>
      </c>
      <c r="R542">
        <v>0.14952599270413799</v>
      </c>
      <c r="S542" s="106">
        <v>2.5321987816826302E-2</v>
      </c>
      <c r="T542">
        <v>2.62711412921246</v>
      </c>
      <c r="U542">
        <v>2.62711412921246</v>
      </c>
      <c r="V542">
        <v>2.4260047918302301</v>
      </c>
      <c r="W542">
        <v>6.83</v>
      </c>
      <c r="X542">
        <v>0.97</v>
      </c>
      <c r="Y542">
        <v>210473</v>
      </c>
      <c r="Z542">
        <v>11693</v>
      </c>
      <c r="AA542">
        <v>0.56999999999999995</v>
      </c>
      <c r="AB542">
        <v>18</v>
      </c>
      <c r="AC542">
        <v>12</v>
      </c>
      <c r="AD542">
        <v>6</v>
      </c>
      <c r="AE542">
        <v>66.67</v>
      </c>
      <c r="AF542">
        <v>15</v>
      </c>
      <c r="AG542">
        <v>4</v>
      </c>
      <c r="AH542">
        <v>2</v>
      </c>
      <c r="AI542">
        <v>12</v>
      </c>
    </row>
    <row r="543" spans="1:35" x14ac:dyDescent="0.2">
      <c r="A543" s="102">
        <v>1330</v>
      </c>
      <c r="B543">
        <v>3076</v>
      </c>
      <c r="C543" t="s">
        <v>1565</v>
      </c>
      <c r="D543" t="s">
        <v>1254</v>
      </c>
      <c r="E543">
        <v>1735</v>
      </c>
      <c r="F543">
        <v>1717</v>
      </c>
      <c r="G543">
        <v>600</v>
      </c>
      <c r="H543" t="s">
        <v>1250</v>
      </c>
      <c r="I543">
        <v>7272</v>
      </c>
      <c r="J543" t="s">
        <v>1453</v>
      </c>
      <c r="K543" t="s">
        <v>1264</v>
      </c>
      <c r="L543">
        <v>1933</v>
      </c>
      <c r="M543">
        <v>1932</v>
      </c>
      <c r="N543">
        <v>500</v>
      </c>
      <c r="O543" t="s">
        <v>1247</v>
      </c>
      <c r="P543">
        <v>0.90116131538568101</v>
      </c>
      <c r="Q543">
        <v>0.84549979174173295</v>
      </c>
      <c r="R543">
        <v>6.1855465970263902E-2</v>
      </c>
      <c r="S543">
        <v>5.19574118377778E-2</v>
      </c>
      <c r="T543">
        <v>-0.29406780392979298</v>
      </c>
      <c r="U543">
        <v>0.29406780392979298</v>
      </c>
      <c r="V543">
        <v>0.26401433049871598</v>
      </c>
      <c r="W543">
        <v>-0.72</v>
      </c>
      <c r="X543">
        <v>6.65</v>
      </c>
      <c r="Y543">
        <v>210381</v>
      </c>
      <c r="Z543">
        <v>15027</v>
      </c>
      <c r="AA543">
        <v>0.81</v>
      </c>
      <c r="AB543">
        <v>14</v>
      </c>
      <c r="AC543">
        <v>9</v>
      </c>
      <c r="AD543">
        <v>5</v>
      </c>
      <c r="AE543">
        <v>64.290000000000006</v>
      </c>
      <c r="AF543">
        <v>13</v>
      </c>
      <c r="AG543">
        <v>6</v>
      </c>
      <c r="AH543">
        <v>2</v>
      </c>
      <c r="AI543">
        <v>6</v>
      </c>
    </row>
    <row r="544" spans="1:35" x14ac:dyDescent="0.2">
      <c r="A544" s="102">
        <v>148</v>
      </c>
      <c r="B544">
        <v>2001</v>
      </c>
      <c r="C544" t="s">
        <v>1167</v>
      </c>
      <c r="D544" t="s">
        <v>1274</v>
      </c>
      <c r="E544">
        <v>1638</v>
      </c>
      <c r="F544">
        <v>1644</v>
      </c>
      <c r="G544">
        <v>500</v>
      </c>
      <c r="H544" t="s">
        <v>1247</v>
      </c>
      <c r="I544">
        <v>2607</v>
      </c>
      <c r="J544" t="s">
        <v>1275</v>
      </c>
      <c r="K544" t="s">
        <v>1274</v>
      </c>
      <c r="L544">
        <v>2750</v>
      </c>
      <c r="M544">
        <v>2752</v>
      </c>
      <c r="N544">
        <v>300</v>
      </c>
      <c r="O544" t="s">
        <v>1250</v>
      </c>
      <c r="P544">
        <v>0.90402649353323195</v>
      </c>
      <c r="Q544">
        <v>0.93641572421035102</v>
      </c>
      <c r="R544">
        <v>3.6150116796478198E-3</v>
      </c>
      <c r="S544">
        <v>3.16622080940501E-3</v>
      </c>
      <c r="T544">
        <v>1.77888472306783</v>
      </c>
      <c r="U544">
        <v>1.77888472306783</v>
      </c>
      <c r="V544">
        <v>1.99105549776656</v>
      </c>
      <c r="W544">
        <v>5.05</v>
      </c>
      <c r="X544">
        <v>0.44</v>
      </c>
      <c r="Y544">
        <v>210313</v>
      </c>
      <c r="Z544">
        <v>12371</v>
      </c>
      <c r="AA544">
        <v>0.68</v>
      </c>
      <c r="AB544">
        <v>17</v>
      </c>
      <c r="AC544">
        <v>8</v>
      </c>
      <c r="AD544">
        <v>9</v>
      </c>
      <c r="AE544">
        <v>47.06</v>
      </c>
      <c r="AF544">
        <v>14</v>
      </c>
      <c r="AG544">
        <v>5</v>
      </c>
      <c r="AH544">
        <v>3</v>
      </c>
      <c r="AI544">
        <v>9</v>
      </c>
    </row>
    <row r="545" spans="1:35" x14ac:dyDescent="0.2">
      <c r="A545" s="102">
        <v>1740</v>
      </c>
      <c r="B545">
        <v>2730</v>
      </c>
      <c r="C545" t="s">
        <v>604</v>
      </c>
      <c r="D545" t="s">
        <v>1272</v>
      </c>
      <c r="E545">
        <v>1007</v>
      </c>
      <c r="F545">
        <v>1001</v>
      </c>
      <c r="G545">
        <v>1000</v>
      </c>
      <c r="H545" t="s">
        <v>1250</v>
      </c>
      <c r="I545">
        <v>9684</v>
      </c>
      <c r="J545" t="s">
        <v>1431</v>
      </c>
      <c r="K545" t="s">
        <v>1249</v>
      </c>
      <c r="L545">
        <v>4980</v>
      </c>
      <c r="M545">
        <v>4945</v>
      </c>
      <c r="N545">
        <v>200</v>
      </c>
      <c r="O545" t="s">
        <v>1247</v>
      </c>
      <c r="P545">
        <v>0.855572539768373</v>
      </c>
      <c r="Q545">
        <v>0.81605997385139994</v>
      </c>
      <c r="R545">
        <v>8.9354924404771805E-3</v>
      </c>
      <c r="S545">
        <v>8.9622480886692404E-2</v>
      </c>
      <c r="T545">
        <v>-1.4786950048554599</v>
      </c>
      <c r="U545">
        <v>1.4786950048554599</v>
      </c>
      <c r="V545">
        <v>1.3633780989836699</v>
      </c>
      <c r="W545">
        <v>-8.3800000000000008</v>
      </c>
      <c r="X545">
        <v>1.21</v>
      </c>
      <c r="Y545">
        <v>210291</v>
      </c>
      <c r="Z545">
        <v>9559</v>
      </c>
      <c r="AA545">
        <v>0.49</v>
      </c>
      <c r="AB545">
        <v>22</v>
      </c>
      <c r="AC545">
        <v>13</v>
      </c>
      <c r="AD545">
        <v>9</v>
      </c>
      <c r="AE545">
        <v>59.09</v>
      </c>
      <c r="AF545">
        <v>9</v>
      </c>
      <c r="AG545">
        <v>12</v>
      </c>
      <c r="AH545">
        <v>6</v>
      </c>
      <c r="AI545">
        <v>4</v>
      </c>
    </row>
    <row r="546" spans="1:35" x14ac:dyDescent="0.2">
      <c r="A546" s="102">
        <v>347</v>
      </c>
      <c r="B546">
        <v>2331</v>
      </c>
      <c r="C546" t="s">
        <v>1396</v>
      </c>
      <c r="D546" t="s">
        <v>1261</v>
      </c>
      <c r="E546">
        <v>5490</v>
      </c>
      <c r="F546">
        <v>5530</v>
      </c>
      <c r="G546">
        <v>100</v>
      </c>
      <c r="H546" t="s">
        <v>1247</v>
      </c>
      <c r="I546">
        <v>9715</v>
      </c>
      <c r="J546" t="s">
        <v>1583</v>
      </c>
      <c r="K546" t="s">
        <v>1261</v>
      </c>
      <c r="L546">
        <v>2647</v>
      </c>
      <c r="M546">
        <v>2652</v>
      </c>
      <c r="N546">
        <v>200</v>
      </c>
      <c r="O546" t="s">
        <v>1250</v>
      </c>
      <c r="P546">
        <v>0.53254803547090501</v>
      </c>
      <c r="Q546">
        <v>0.91470021113859901</v>
      </c>
      <c r="R546" s="15">
        <v>0.26745570569789701</v>
      </c>
      <c r="S546">
        <v>4.2495639207673699E-3</v>
      </c>
      <c r="T546">
        <v>0.99816843804646105</v>
      </c>
      <c r="U546">
        <v>0.99816843804646105</v>
      </c>
      <c r="V546">
        <v>0.979824986869129</v>
      </c>
      <c r="W546">
        <v>3.34</v>
      </c>
      <c r="X546">
        <v>4.09</v>
      </c>
      <c r="Y546">
        <v>210259</v>
      </c>
      <c r="Z546">
        <v>14017</v>
      </c>
      <c r="AA546">
        <v>0.7</v>
      </c>
      <c r="AB546">
        <v>15</v>
      </c>
      <c r="AC546">
        <v>9</v>
      </c>
      <c r="AD546">
        <v>6</v>
      </c>
      <c r="AE546">
        <v>60</v>
      </c>
      <c r="AF546">
        <v>11</v>
      </c>
      <c r="AG546">
        <v>7</v>
      </c>
      <c r="AH546">
        <v>4</v>
      </c>
      <c r="AI546">
        <v>4</v>
      </c>
    </row>
    <row r="547" spans="1:35" x14ac:dyDescent="0.2">
      <c r="A547" s="102">
        <v>826</v>
      </c>
      <c r="B547">
        <v>7267</v>
      </c>
      <c r="C547" t="s">
        <v>58</v>
      </c>
      <c r="D547" t="s">
        <v>1264</v>
      </c>
      <c r="E547">
        <v>3054</v>
      </c>
      <c r="F547">
        <v>3039</v>
      </c>
      <c r="G547">
        <v>300</v>
      </c>
      <c r="H547" t="s">
        <v>1247</v>
      </c>
      <c r="I547">
        <v>9072</v>
      </c>
      <c r="J547" t="s">
        <v>1367</v>
      </c>
      <c r="K547" t="s">
        <v>1368</v>
      </c>
      <c r="L547">
        <v>2406</v>
      </c>
      <c r="M547">
        <v>2397</v>
      </c>
      <c r="N547">
        <v>400</v>
      </c>
      <c r="O547" t="s">
        <v>1250</v>
      </c>
      <c r="P547">
        <v>0.686653139193524</v>
      </c>
      <c r="Q547">
        <v>0.88217952262319899</v>
      </c>
      <c r="R547">
        <v>0.316272151018611</v>
      </c>
      <c r="S547">
        <v>2.4280760268222999E-4</v>
      </c>
      <c r="T547">
        <v>3.5732752668807701</v>
      </c>
      <c r="U547">
        <v>3.5732752668807701</v>
      </c>
      <c r="V547">
        <v>3.89076593925981</v>
      </c>
      <c r="W547">
        <v>9.6</v>
      </c>
      <c r="X547">
        <v>5.17</v>
      </c>
      <c r="Y547">
        <v>209857</v>
      </c>
      <c r="Z547">
        <v>26232</v>
      </c>
      <c r="AA547">
        <v>1.42</v>
      </c>
      <c r="AB547">
        <v>8</v>
      </c>
      <c r="AC547">
        <v>6</v>
      </c>
      <c r="AD547">
        <v>2</v>
      </c>
      <c r="AE547">
        <v>75</v>
      </c>
      <c r="AF547">
        <v>12</v>
      </c>
      <c r="AG547">
        <v>6</v>
      </c>
      <c r="AH547">
        <v>0</v>
      </c>
      <c r="AI547">
        <v>2</v>
      </c>
    </row>
    <row r="548" spans="1:35" x14ac:dyDescent="0.2">
      <c r="A548" s="102">
        <v>1584</v>
      </c>
      <c r="B548">
        <v>7276</v>
      </c>
      <c r="C548" t="s">
        <v>1299</v>
      </c>
      <c r="D548" t="s">
        <v>1252</v>
      </c>
      <c r="E548">
        <v>4650</v>
      </c>
      <c r="F548">
        <v>4640</v>
      </c>
      <c r="G548">
        <v>200</v>
      </c>
      <c r="H548" t="s">
        <v>1247</v>
      </c>
      <c r="I548">
        <v>8273</v>
      </c>
      <c r="J548" t="s">
        <v>1370</v>
      </c>
      <c r="K548" t="s">
        <v>1272</v>
      </c>
      <c r="L548">
        <v>3340</v>
      </c>
      <c r="M548">
        <v>3310</v>
      </c>
      <c r="N548">
        <v>300</v>
      </c>
      <c r="O548" t="s">
        <v>1250</v>
      </c>
      <c r="P548">
        <v>0.95309857475752402</v>
      </c>
      <c r="Q548">
        <v>0.82877809289767101</v>
      </c>
      <c r="R548">
        <v>0.31455682818498198</v>
      </c>
      <c r="S548" s="106">
        <v>1.5266043468448499E-3</v>
      </c>
      <c r="T548">
        <v>1.41963009866603</v>
      </c>
      <c r="U548">
        <v>1.41963009866603</v>
      </c>
      <c r="V548">
        <v>1.3642380283333999</v>
      </c>
      <c r="W548">
        <v>3.73</v>
      </c>
      <c r="X548">
        <v>7</v>
      </c>
      <c r="Y548">
        <v>209471</v>
      </c>
      <c r="Z548">
        <v>26184</v>
      </c>
      <c r="AA548">
        <v>1.68</v>
      </c>
      <c r="AB548">
        <v>8</v>
      </c>
      <c r="AC548">
        <v>6</v>
      </c>
      <c r="AD548">
        <v>2</v>
      </c>
      <c r="AE548">
        <v>75</v>
      </c>
      <c r="AF548">
        <v>8</v>
      </c>
      <c r="AG548">
        <v>5</v>
      </c>
      <c r="AH548">
        <v>2</v>
      </c>
      <c r="AI548">
        <v>1</v>
      </c>
    </row>
    <row r="549" spans="1:35" x14ac:dyDescent="0.2">
      <c r="A549" s="102">
        <v>1047</v>
      </c>
      <c r="B549">
        <v>3291</v>
      </c>
      <c r="C549" t="s">
        <v>56</v>
      </c>
      <c r="D549" t="s">
        <v>1268</v>
      </c>
      <c r="E549">
        <v>1629</v>
      </c>
      <c r="F549">
        <v>1631</v>
      </c>
      <c r="G549">
        <v>600</v>
      </c>
      <c r="H549" t="s">
        <v>1250</v>
      </c>
      <c r="I549">
        <v>8385</v>
      </c>
      <c r="J549" t="s">
        <v>886</v>
      </c>
      <c r="K549" t="s">
        <v>1303</v>
      </c>
      <c r="L549">
        <v>532</v>
      </c>
      <c r="M549">
        <v>537</v>
      </c>
      <c r="N549">
        <v>1800</v>
      </c>
      <c r="O549" t="s">
        <v>1247</v>
      </c>
      <c r="P549">
        <v>0.80592214521443595</v>
      </c>
      <c r="Q549">
        <v>0.86454426603631995</v>
      </c>
      <c r="R549">
        <v>0.14264086669145701</v>
      </c>
      <c r="S549" s="106">
        <v>4.1869707853885899E-2</v>
      </c>
      <c r="T549">
        <v>-1.38227471538993</v>
      </c>
      <c r="U549">
        <v>1.38227471538993</v>
      </c>
      <c r="V549">
        <v>1.38304105988976</v>
      </c>
      <c r="W549">
        <v>-4.57</v>
      </c>
      <c r="X549">
        <v>1.23</v>
      </c>
      <c r="Y549">
        <v>209389</v>
      </c>
      <c r="Z549">
        <v>11633</v>
      </c>
      <c r="AA549">
        <v>0.56999999999999995</v>
      </c>
      <c r="AB549">
        <v>18</v>
      </c>
      <c r="AC549">
        <v>11</v>
      </c>
      <c r="AD549">
        <v>7</v>
      </c>
      <c r="AE549">
        <v>61.11</v>
      </c>
      <c r="AF549">
        <v>15</v>
      </c>
      <c r="AG549">
        <v>6</v>
      </c>
      <c r="AH549">
        <v>4</v>
      </c>
      <c r="AI549">
        <v>8</v>
      </c>
    </row>
    <row r="550" spans="1:35" x14ac:dyDescent="0.2">
      <c r="A550" s="102">
        <v>524</v>
      </c>
      <c r="B550">
        <v>9069</v>
      </c>
      <c r="C550" t="s">
        <v>1358</v>
      </c>
      <c r="D550" t="s">
        <v>1368</v>
      </c>
      <c r="E550">
        <v>864</v>
      </c>
      <c r="F550">
        <v>867</v>
      </c>
      <c r="G550">
        <v>1100</v>
      </c>
      <c r="H550" t="s">
        <v>1247</v>
      </c>
      <c r="I550">
        <v>9072</v>
      </c>
      <c r="J550" t="s">
        <v>1367</v>
      </c>
      <c r="K550" t="s">
        <v>1368</v>
      </c>
      <c r="L550">
        <v>2406</v>
      </c>
      <c r="M550">
        <v>2397</v>
      </c>
      <c r="N550">
        <v>400</v>
      </c>
      <c r="O550" t="s">
        <v>1250</v>
      </c>
      <c r="P550">
        <v>0.89602763908282101</v>
      </c>
      <c r="Q550">
        <v>0.90301528657183605</v>
      </c>
      <c r="R550" s="15">
        <v>0.212295723918623</v>
      </c>
      <c r="S550">
        <v>1.6542509902203601E-4</v>
      </c>
      <c r="T550">
        <v>2.5687882010368601</v>
      </c>
      <c r="U550">
        <v>2.5687882010368601</v>
      </c>
      <c r="V550">
        <v>2.5848413087584499</v>
      </c>
      <c r="W550">
        <v>5.82</v>
      </c>
      <c r="X550">
        <v>0.53</v>
      </c>
      <c r="Y550">
        <v>209024</v>
      </c>
      <c r="Z550">
        <v>13064</v>
      </c>
      <c r="AA550">
        <v>0.7</v>
      </c>
      <c r="AB550">
        <v>16</v>
      </c>
      <c r="AC550">
        <v>11</v>
      </c>
      <c r="AD550">
        <v>5</v>
      </c>
      <c r="AE550">
        <v>68.75</v>
      </c>
      <c r="AF550">
        <v>15</v>
      </c>
      <c r="AG550">
        <v>6</v>
      </c>
      <c r="AH550">
        <v>2</v>
      </c>
      <c r="AI550">
        <v>8</v>
      </c>
    </row>
    <row r="551" spans="1:35" x14ac:dyDescent="0.2">
      <c r="A551" s="102">
        <v>1005</v>
      </c>
      <c r="B551">
        <v>4043</v>
      </c>
      <c r="C551" t="s">
        <v>1528</v>
      </c>
      <c r="D551" t="s">
        <v>1271</v>
      </c>
      <c r="E551">
        <v>2707</v>
      </c>
      <c r="F551">
        <v>2693</v>
      </c>
      <c r="G551">
        <v>300</v>
      </c>
      <c r="H551" t="s">
        <v>1247</v>
      </c>
      <c r="I551">
        <v>6361</v>
      </c>
      <c r="J551" t="s">
        <v>743</v>
      </c>
      <c r="K551" t="s">
        <v>1259</v>
      </c>
      <c r="L551">
        <v>2859</v>
      </c>
      <c r="M551">
        <v>2855</v>
      </c>
      <c r="N551">
        <v>300</v>
      </c>
      <c r="O551" t="s">
        <v>1250</v>
      </c>
      <c r="P551">
        <v>0.633475779494169</v>
      </c>
      <c r="Q551">
        <v>0.86878202822425799</v>
      </c>
      <c r="R551">
        <v>0.30203707176400402</v>
      </c>
      <c r="S551" s="15">
        <v>2.4950907033487102E-3</v>
      </c>
      <c r="T551">
        <v>1.59649465180727</v>
      </c>
      <c r="U551">
        <v>1.59649465180727</v>
      </c>
      <c r="V551">
        <v>2.0569535402413002</v>
      </c>
      <c r="W551">
        <v>6.63</v>
      </c>
      <c r="X551">
        <v>5.67</v>
      </c>
      <c r="Y551">
        <v>208771</v>
      </c>
      <c r="Z551">
        <v>13048</v>
      </c>
      <c r="AA551">
        <v>0.57999999999999996</v>
      </c>
      <c r="AB551">
        <v>16</v>
      </c>
      <c r="AC551">
        <v>11</v>
      </c>
      <c r="AD551">
        <v>5</v>
      </c>
      <c r="AE551">
        <v>68.75</v>
      </c>
      <c r="AF551">
        <v>8</v>
      </c>
      <c r="AG551">
        <v>10</v>
      </c>
      <c r="AH551">
        <v>5</v>
      </c>
      <c r="AI551">
        <v>1</v>
      </c>
    </row>
    <row r="552" spans="1:35" x14ac:dyDescent="0.2">
      <c r="A552" s="102">
        <v>949</v>
      </c>
      <c r="B552">
        <v>6371</v>
      </c>
      <c r="C552" t="s">
        <v>1409</v>
      </c>
      <c r="D552" t="s">
        <v>1259</v>
      </c>
      <c r="E552">
        <v>3200</v>
      </c>
      <c r="F552">
        <v>3215</v>
      </c>
      <c r="G552">
        <v>300</v>
      </c>
      <c r="H552" t="s">
        <v>1247</v>
      </c>
      <c r="I552">
        <v>7189</v>
      </c>
      <c r="J552" t="s">
        <v>42</v>
      </c>
      <c r="K552" t="s">
        <v>1303</v>
      </c>
      <c r="L552">
        <v>681</v>
      </c>
      <c r="M552">
        <v>679</v>
      </c>
      <c r="N552">
        <v>1400</v>
      </c>
      <c r="O552" t="s">
        <v>1250</v>
      </c>
      <c r="P552">
        <v>0.93204623813270604</v>
      </c>
      <c r="Q552">
        <v>0.87285558449119305</v>
      </c>
      <c r="R552">
        <v>0.25626315298185598</v>
      </c>
      <c r="S552">
        <v>7.7740052722567704E-2</v>
      </c>
      <c r="T552">
        <v>0.79859863202264803</v>
      </c>
      <c r="U552">
        <v>0.79859863202264803</v>
      </c>
      <c r="V552">
        <v>0.73238265969671601</v>
      </c>
      <c r="W552">
        <v>2.66</v>
      </c>
      <c r="X552">
        <v>1.44</v>
      </c>
      <c r="Y552">
        <v>208352</v>
      </c>
      <c r="Z552">
        <v>9922</v>
      </c>
      <c r="AA552">
        <v>0.62</v>
      </c>
      <c r="AB552">
        <v>21</v>
      </c>
      <c r="AC552">
        <v>13</v>
      </c>
      <c r="AD552">
        <v>8</v>
      </c>
      <c r="AE552">
        <v>61.9</v>
      </c>
      <c r="AF552">
        <v>13</v>
      </c>
      <c r="AG552">
        <v>8</v>
      </c>
      <c r="AH552">
        <v>4</v>
      </c>
      <c r="AI552">
        <v>9</v>
      </c>
    </row>
    <row r="553" spans="1:35" x14ac:dyDescent="0.2">
      <c r="A553" s="102">
        <v>966</v>
      </c>
      <c r="B553">
        <v>3098</v>
      </c>
      <c r="C553" t="s">
        <v>1948</v>
      </c>
      <c r="D553" t="s">
        <v>1272</v>
      </c>
      <c r="E553">
        <v>5050</v>
      </c>
      <c r="F553">
        <v>5140</v>
      </c>
      <c r="G553">
        <v>200</v>
      </c>
      <c r="H553" t="s">
        <v>1250</v>
      </c>
      <c r="I553">
        <v>9613</v>
      </c>
      <c r="J553" t="s">
        <v>1676</v>
      </c>
      <c r="K553" t="s">
        <v>1249</v>
      </c>
      <c r="L553">
        <v>1444</v>
      </c>
      <c r="M553">
        <v>1443</v>
      </c>
      <c r="N553">
        <v>700</v>
      </c>
      <c r="O553" t="s">
        <v>1247</v>
      </c>
      <c r="P553">
        <v>0.62629469391861603</v>
      </c>
      <c r="Q553">
        <v>0.87110003530590696</v>
      </c>
      <c r="R553" s="15">
        <v>0.34699936973961198</v>
      </c>
      <c r="S553" s="106">
        <v>9.8865667977731091E-3</v>
      </c>
      <c r="T553">
        <v>-2.6458326808507899</v>
      </c>
      <c r="U553">
        <v>2.6458326808507899</v>
      </c>
      <c r="V553">
        <v>3.0683906524811801</v>
      </c>
      <c r="W553">
        <v>-17.829999999999998</v>
      </c>
      <c r="X553">
        <v>1.74</v>
      </c>
      <c r="Y553">
        <v>208291</v>
      </c>
      <c r="Z553">
        <v>13018</v>
      </c>
      <c r="AA553">
        <v>0.9</v>
      </c>
      <c r="AB553">
        <v>16</v>
      </c>
      <c r="AC553">
        <v>10</v>
      </c>
      <c r="AD553">
        <v>6</v>
      </c>
      <c r="AE553">
        <v>62.5</v>
      </c>
      <c r="AF553">
        <v>10</v>
      </c>
      <c r="AG553">
        <v>9</v>
      </c>
      <c r="AH553">
        <v>5</v>
      </c>
      <c r="AI553">
        <v>2</v>
      </c>
    </row>
    <row r="554" spans="1:35" x14ac:dyDescent="0.2">
      <c r="A554" s="102">
        <v>487</v>
      </c>
      <c r="B554">
        <v>4183</v>
      </c>
      <c r="C554" t="s">
        <v>1442</v>
      </c>
      <c r="D554" t="s">
        <v>1271</v>
      </c>
      <c r="E554">
        <v>2542</v>
      </c>
      <c r="F554">
        <v>2546</v>
      </c>
      <c r="G554">
        <v>400</v>
      </c>
      <c r="H554" t="s">
        <v>1247</v>
      </c>
      <c r="I554">
        <v>4208</v>
      </c>
      <c r="J554" t="s">
        <v>1440</v>
      </c>
      <c r="K554" t="s">
        <v>1271</v>
      </c>
      <c r="L554">
        <v>2170</v>
      </c>
      <c r="M554">
        <v>2169</v>
      </c>
      <c r="N554">
        <v>500</v>
      </c>
      <c r="O554" t="s">
        <v>1250</v>
      </c>
      <c r="P554">
        <v>0.77714155705342702</v>
      </c>
      <c r="Q554">
        <v>0.90535693673696604</v>
      </c>
      <c r="R554">
        <v>0.22467773425724299</v>
      </c>
      <c r="S554" s="106">
        <v>9.3405640904791795E-2</v>
      </c>
      <c r="T554">
        <v>1.6477022459489199</v>
      </c>
      <c r="U554">
        <v>1.6477022459489199</v>
      </c>
      <c r="V554">
        <v>1.67660995155458</v>
      </c>
      <c r="W554">
        <v>3.66</v>
      </c>
      <c r="X554">
        <v>6.49</v>
      </c>
      <c r="Y554">
        <v>207621</v>
      </c>
      <c r="Z554">
        <v>20762</v>
      </c>
      <c r="AA554">
        <v>1.0900000000000001</v>
      </c>
      <c r="AB554">
        <v>10</v>
      </c>
      <c r="AC554">
        <v>9</v>
      </c>
      <c r="AD554">
        <v>1</v>
      </c>
      <c r="AE554">
        <v>90</v>
      </c>
      <c r="AF554">
        <v>14</v>
      </c>
      <c r="AG554">
        <v>3</v>
      </c>
      <c r="AH554">
        <v>0</v>
      </c>
      <c r="AI554">
        <v>7</v>
      </c>
    </row>
    <row r="555" spans="1:35" x14ac:dyDescent="0.2">
      <c r="A555" s="102">
        <v>1316</v>
      </c>
      <c r="B555">
        <v>3405</v>
      </c>
      <c r="C555" t="s">
        <v>1950</v>
      </c>
      <c r="D555" t="s">
        <v>1271</v>
      </c>
      <c r="E555">
        <v>1255</v>
      </c>
      <c r="F555">
        <v>1262</v>
      </c>
      <c r="G555">
        <v>800</v>
      </c>
      <c r="H555" t="s">
        <v>1250</v>
      </c>
      <c r="I555">
        <v>8411</v>
      </c>
      <c r="J555" t="s">
        <v>1371</v>
      </c>
      <c r="K555" t="s">
        <v>1303</v>
      </c>
      <c r="L555">
        <v>159</v>
      </c>
      <c r="M555">
        <v>159.1</v>
      </c>
      <c r="N555">
        <v>6300</v>
      </c>
      <c r="O555" t="s">
        <v>1247</v>
      </c>
      <c r="P555">
        <v>0.51235960287398297</v>
      </c>
      <c r="Q555">
        <v>0.84682540404678597</v>
      </c>
      <c r="R555" s="15">
        <v>0.21690191766655001</v>
      </c>
      <c r="S555">
        <v>5.2708193826395001E-2</v>
      </c>
      <c r="T555">
        <v>-0.38810397968334398</v>
      </c>
      <c r="U555">
        <v>0.38810397968334398</v>
      </c>
      <c r="V555">
        <v>0.25163626758557101</v>
      </c>
      <c r="W555">
        <v>-0.9</v>
      </c>
      <c r="X555">
        <v>0.72</v>
      </c>
      <c r="Y555">
        <v>207541</v>
      </c>
      <c r="Z555">
        <v>12208</v>
      </c>
      <c r="AA555">
        <v>0.6</v>
      </c>
      <c r="AB555">
        <v>17</v>
      </c>
      <c r="AC555">
        <v>10</v>
      </c>
      <c r="AD555">
        <v>7</v>
      </c>
      <c r="AE555">
        <v>58.82</v>
      </c>
      <c r="AF555">
        <v>13</v>
      </c>
      <c r="AG555">
        <v>6</v>
      </c>
      <c r="AH555">
        <v>2</v>
      </c>
      <c r="AI555">
        <v>9</v>
      </c>
    </row>
    <row r="556" spans="1:35" x14ac:dyDescent="0.2">
      <c r="A556" s="102">
        <v>1585</v>
      </c>
      <c r="B556">
        <v>4061</v>
      </c>
      <c r="C556" t="s">
        <v>1483</v>
      </c>
      <c r="D556" t="s">
        <v>1271</v>
      </c>
      <c r="E556">
        <v>2945</v>
      </c>
      <c r="F556">
        <v>2948</v>
      </c>
      <c r="G556">
        <v>300</v>
      </c>
      <c r="H556" t="s">
        <v>1247</v>
      </c>
      <c r="I556">
        <v>7189</v>
      </c>
      <c r="J556" t="s">
        <v>42</v>
      </c>
      <c r="K556" t="s">
        <v>1303</v>
      </c>
      <c r="L556">
        <v>681</v>
      </c>
      <c r="M556">
        <v>679</v>
      </c>
      <c r="N556">
        <v>1300</v>
      </c>
      <c r="O556" t="s">
        <v>1250</v>
      </c>
      <c r="P556">
        <v>0.95249620030917004</v>
      </c>
      <c r="Q556">
        <v>0.828731301854848</v>
      </c>
      <c r="R556">
        <v>4.0679676915201498E-3</v>
      </c>
      <c r="S556">
        <v>3.36347848099883E-2</v>
      </c>
      <c r="T556">
        <v>2.2159547129988799</v>
      </c>
      <c r="U556">
        <v>2.2159547129988799</v>
      </c>
      <c r="V556">
        <v>2.17058492816787</v>
      </c>
      <c r="W556">
        <v>8.9</v>
      </c>
      <c r="X556">
        <v>0.19</v>
      </c>
      <c r="Y556">
        <v>207353</v>
      </c>
      <c r="Z556">
        <v>11520</v>
      </c>
      <c r="AA556">
        <v>0.75</v>
      </c>
      <c r="AB556">
        <v>18</v>
      </c>
      <c r="AC556">
        <v>11</v>
      </c>
      <c r="AD556">
        <v>7</v>
      </c>
      <c r="AE556">
        <v>61.11</v>
      </c>
      <c r="AF556">
        <v>12</v>
      </c>
      <c r="AG556">
        <v>9</v>
      </c>
      <c r="AH556">
        <v>5</v>
      </c>
      <c r="AI556">
        <v>4</v>
      </c>
    </row>
    <row r="557" spans="1:35" x14ac:dyDescent="0.2">
      <c r="A557" s="102">
        <v>1602</v>
      </c>
      <c r="B557">
        <v>6371</v>
      </c>
      <c r="C557" t="s">
        <v>1409</v>
      </c>
      <c r="D557" t="s">
        <v>1259</v>
      </c>
      <c r="E557">
        <v>3200</v>
      </c>
      <c r="F557">
        <v>3215</v>
      </c>
      <c r="G557">
        <v>300</v>
      </c>
      <c r="H557" t="s">
        <v>1250</v>
      </c>
      <c r="I557">
        <v>6923</v>
      </c>
      <c r="J557" t="s">
        <v>55</v>
      </c>
      <c r="K557" t="s">
        <v>1252</v>
      </c>
      <c r="L557">
        <v>2919</v>
      </c>
      <c r="M557">
        <v>2901</v>
      </c>
      <c r="N557">
        <v>300</v>
      </c>
      <c r="O557" t="s">
        <v>1247</v>
      </c>
      <c r="P557">
        <v>0.88350587584185802</v>
      </c>
      <c r="Q557">
        <v>0.82755807936319004</v>
      </c>
      <c r="R557">
        <v>0.482204030789678</v>
      </c>
      <c r="S557">
        <v>4.47765988424218E-2</v>
      </c>
      <c r="T557">
        <v>-2.29027571385177</v>
      </c>
      <c r="U557">
        <v>2.29027571385177</v>
      </c>
      <c r="V557">
        <v>2.5266820487697501</v>
      </c>
      <c r="W557">
        <v>-9.93</v>
      </c>
      <c r="X557">
        <v>9.77</v>
      </c>
      <c r="Y557">
        <v>207241</v>
      </c>
      <c r="Z557">
        <v>34540</v>
      </c>
      <c r="AA557">
        <v>1.89</v>
      </c>
      <c r="AB557">
        <v>6</v>
      </c>
      <c r="AC557">
        <v>4</v>
      </c>
      <c r="AD557">
        <v>2</v>
      </c>
      <c r="AE557">
        <v>66.67</v>
      </c>
      <c r="AF557">
        <v>12</v>
      </c>
      <c r="AG557">
        <v>4</v>
      </c>
      <c r="AH557">
        <v>0</v>
      </c>
      <c r="AI557">
        <v>2</v>
      </c>
    </row>
    <row r="558" spans="1:35" x14ac:dyDescent="0.2">
      <c r="A558" s="102">
        <v>1620</v>
      </c>
      <c r="B558">
        <v>7267</v>
      </c>
      <c r="C558" t="s">
        <v>58</v>
      </c>
      <c r="D558" t="s">
        <v>1264</v>
      </c>
      <c r="E558">
        <v>3054</v>
      </c>
      <c r="F558">
        <v>3039</v>
      </c>
      <c r="G558">
        <v>200</v>
      </c>
      <c r="H558" t="s">
        <v>1247</v>
      </c>
      <c r="I558">
        <v>9787</v>
      </c>
      <c r="J558" t="s">
        <v>1675</v>
      </c>
      <c r="K558" t="s">
        <v>1261</v>
      </c>
      <c r="L558">
        <v>3745</v>
      </c>
      <c r="M558">
        <v>3670</v>
      </c>
      <c r="N558">
        <v>200</v>
      </c>
      <c r="O558" t="s">
        <v>1250</v>
      </c>
      <c r="P558">
        <v>0.57390582514938904</v>
      </c>
      <c r="Q558">
        <v>0.82575890050115297</v>
      </c>
      <c r="R558">
        <v>0.35207640077232999</v>
      </c>
      <c r="S558">
        <v>2.5523531573383201E-2</v>
      </c>
      <c r="T558">
        <v>1.48565582837849</v>
      </c>
      <c r="U558">
        <v>1.48565582837849</v>
      </c>
      <c r="V558">
        <v>0.66413909746382305</v>
      </c>
      <c r="W558">
        <v>4.0999999999999996</v>
      </c>
      <c r="X558">
        <v>17.190000000000001</v>
      </c>
      <c r="Y558">
        <v>207162</v>
      </c>
      <c r="Z558">
        <v>25895</v>
      </c>
      <c r="AA558">
        <v>1.63</v>
      </c>
      <c r="AB558">
        <v>8</v>
      </c>
      <c r="AC558">
        <v>6</v>
      </c>
      <c r="AD558">
        <v>2</v>
      </c>
      <c r="AE558">
        <v>75</v>
      </c>
      <c r="AF558">
        <v>11</v>
      </c>
      <c r="AG558">
        <v>5</v>
      </c>
      <c r="AH558">
        <v>0</v>
      </c>
      <c r="AI558">
        <v>3</v>
      </c>
    </row>
    <row r="559" spans="1:35" x14ac:dyDescent="0.2">
      <c r="A559" s="102">
        <v>1101</v>
      </c>
      <c r="B559">
        <v>8766</v>
      </c>
      <c r="C559" t="s">
        <v>1420</v>
      </c>
      <c r="D559" t="s">
        <v>1428</v>
      </c>
      <c r="E559">
        <v>6175</v>
      </c>
      <c r="F559">
        <v>6269</v>
      </c>
      <c r="G559">
        <v>100</v>
      </c>
      <c r="H559" t="s">
        <v>1250</v>
      </c>
      <c r="I559">
        <v>9433</v>
      </c>
      <c r="J559" t="s">
        <v>547</v>
      </c>
      <c r="K559" t="s">
        <v>1249</v>
      </c>
      <c r="L559">
        <v>3425</v>
      </c>
      <c r="M559">
        <v>3425</v>
      </c>
      <c r="N559">
        <v>200</v>
      </c>
      <c r="O559" t="s">
        <v>1247</v>
      </c>
      <c r="P559">
        <v>0.51118626526134903</v>
      </c>
      <c r="Q559">
        <v>0.86064908115126704</v>
      </c>
      <c r="R559">
        <v>8.8097208444796696E-2</v>
      </c>
      <c r="S559">
        <v>4.65093679707227E-2</v>
      </c>
      <c r="T559">
        <v>-0.85045809308336695</v>
      </c>
      <c r="U559">
        <v>0.85045809308336695</v>
      </c>
      <c r="V559">
        <v>1.7052614406117099</v>
      </c>
      <c r="W559">
        <v>-1.81</v>
      </c>
      <c r="X559">
        <v>9.27</v>
      </c>
      <c r="Y559">
        <v>207021</v>
      </c>
      <c r="Z559">
        <v>14787</v>
      </c>
      <c r="AA559">
        <v>0.82</v>
      </c>
      <c r="AB559">
        <v>14</v>
      </c>
      <c r="AC559">
        <v>10</v>
      </c>
      <c r="AD559">
        <v>4</v>
      </c>
      <c r="AE559">
        <v>71.430000000000007</v>
      </c>
      <c r="AF559">
        <v>15</v>
      </c>
      <c r="AG559">
        <v>2</v>
      </c>
      <c r="AH559">
        <v>1</v>
      </c>
      <c r="AI559">
        <v>11</v>
      </c>
    </row>
    <row r="560" spans="1:35" x14ac:dyDescent="0.2">
      <c r="A560" s="102">
        <v>39</v>
      </c>
      <c r="B560">
        <v>2267</v>
      </c>
      <c r="C560" t="s">
        <v>1491</v>
      </c>
      <c r="D560" t="s">
        <v>1274</v>
      </c>
      <c r="E560">
        <v>5400</v>
      </c>
      <c r="F560">
        <v>5410</v>
      </c>
      <c r="G560">
        <v>200</v>
      </c>
      <c r="H560" t="s">
        <v>1250</v>
      </c>
      <c r="I560">
        <v>3863</v>
      </c>
      <c r="J560" t="s">
        <v>1464</v>
      </c>
      <c r="K560" t="s">
        <v>1463</v>
      </c>
      <c r="L560">
        <v>1709</v>
      </c>
      <c r="M560">
        <v>1705</v>
      </c>
      <c r="N560">
        <v>600</v>
      </c>
      <c r="O560" t="s">
        <v>1247</v>
      </c>
      <c r="P560">
        <v>0.90507561175571305</v>
      </c>
      <c r="Q560">
        <v>0.95768359540622305</v>
      </c>
      <c r="R560" s="106">
        <v>0.228205529676104</v>
      </c>
      <c r="S560">
        <v>9.8356856663422802E-3</v>
      </c>
      <c r="T560">
        <v>-0.835461002575412</v>
      </c>
      <c r="U560">
        <v>0.835461002575412</v>
      </c>
      <c r="V560">
        <v>1.29682817397948</v>
      </c>
      <c r="W560">
        <v>-2.4700000000000002</v>
      </c>
      <c r="X560">
        <v>5.45</v>
      </c>
      <c r="Y560">
        <v>206217</v>
      </c>
      <c r="Z560">
        <v>13748</v>
      </c>
      <c r="AA560">
        <v>0.85</v>
      </c>
      <c r="AB560">
        <v>15</v>
      </c>
      <c r="AC560">
        <v>11</v>
      </c>
      <c r="AD560">
        <v>4</v>
      </c>
      <c r="AE560">
        <v>73.33</v>
      </c>
      <c r="AF560">
        <v>13</v>
      </c>
      <c r="AG560">
        <v>6</v>
      </c>
      <c r="AH560">
        <v>3</v>
      </c>
      <c r="AI560">
        <v>6</v>
      </c>
    </row>
    <row r="561" spans="1:35" x14ac:dyDescent="0.2">
      <c r="A561" s="102">
        <v>1764</v>
      </c>
      <c r="B561">
        <v>1861</v>
      </c>
      <c r="C561" t="s">
        <v>1704</v>
      </c>
      <c r="D561" t="s">
        <v>1257</v>
      </c>
      <c r="E561">
        <v>3205</v>
      </c>
      <c r="F561">
        <v>3180</v>
      </c>
      <c r="G561">
        <v>200</v>
      </c>
      <c r="H561" t="s">
        <v>1247</v>
      </c>
      <c r="I561">
        <v>9787</v>
      </c>
      <c r="J561" t="s">
        <v>1675</v>
      </c>
      <c r="K561" t="s">
        <v>1261</v>
      </c>
      <c r="L561">
        <v>3745</v>
      </c>
      <c r="M561">
        <v>3670</v>
      </c>
      <c r="N561">
        <v>200</v>
      </c>
      <c r="O561" t="s">
        <v>1250</v>
      </c>
      <c r="P561">
        <v>0.53928044534435604</v>
      </c>
      <c r="Q561">
        <v>0.81427364278520598</v>
      </c>
      <c r="R561" s="15">
        <v>0.13010266767326101</v>
      </c>
      <c r="S561">
        <v>4.3158022248278999E-3</v>
      </c>
      <c r="T561">
        <v>0.67465578625259603</v>
      </c>
      <c r="U561">
        <v>0.67465578625259603</v>
      </c>
      <c r="V561">
        <v>0.23201763347315599</v>
      </c>
      <c r="W561">
        <v>1.58</v>
      </c>
      <c r="X561">
        <v>13.35</v>
      </c>
      <c r="Y561">
        <v>205745</v>
      </c>
      <c r="Z561">
        <v>17145</v>
      </c>
      <c r="AA561">
        <v>0.98</v>
      </c>
      <c r="AB561">
        <v>12</v>
      </c>
      <c r="AC561">
        <v>8</v>
      </c>
      <c r="AD561">
        <v>4</v>
      </c>
      <c r="AE561">
        <v>66.67</v>
      </c>
      <c r="AF561">
        <v>12</v>
      </c>
      <c r="AG561">
        <v>6</v>
      </c>
      <c r="AH561">
        <v>1</v>
      </c>
      <c r="AI561">
        <v>5</v>
      </c>
    </row>
    <row r="562" spans="1:35" x14ac:dyDescent="0.2">
      <c r="A562" s="102">
        <v>1038</v>
      </c>
      <c r="B562">
        <v>6201</v>
      </c>
      <c r="C562" t="s">
        <v>1619</v>
      </c>
      <c r="D562" t="s">
        <v>1264</v>
      </c>
      <c r="E562">
        <v>6380</v>
      </c>
      <c r="F562">
        <v>6370</v>
      </c>
      <c r="G562">
        <v>100</v>
      </c>
      <c r="H562" t="s">
        <v>1247</v>
      </c>
      <c r="I562">
        <v>6925</v>
      </c>
      <c r="J562" t="s">
        <v>1670</v>
      </c>
      <c r="K562" t="s">
        <v>1252</v>
      </c>
      <c r="L562">
        <v>1467</v>
      </c>
      <c r="M562">
        <v>1464</v>
      </c>
      <c r="N562">
        <v>400</v>
      </c>
      <c r="O562" t="s">
        <v>1250</v>
      </c>
      <c r="P562">
        <v>0.51220374202988594</v>
      </c>
      <c r="Q562">
        <v>0.86581426144499796</v>
      </c>
      <c r="R562" s="15">
        <v>0.21026876648675599</v>
      </c>
      <c r="S562" s="15">
        <v>1.51027928572846E-2</v>
      </c>
      <c r="T562">
        <v>3.0360946790148899</v>
      </c>
      <c r="U562">
        <v>3.0360946790148899</v>
      </c>
      <c r="V562">
        <v>2.8858940296441</v>
      </c>
      <c r="W562">
        <v>9.81</v>
      </c>
      <c r="X562">
        <v>8.07</v>
      </c>
      <c r="Y562">
        <v>204987</v>
      </c>
      <c r="Z562">
        <v>11388</v>
      </c>
      <c r="AA562">
        <v>0.76</v>
      </c>
      <c r="AB562">
        <v>18</v>
      </c>
      <c r="AC562">
        <v>11</v>
      </c>
      <c r="AD562">
        <v>7</v>
      </c>
      <c r="AE562">
        <v>61.11</v>
      </c>
      <c r="AF562">
        <v>11</v>
      </c>
      <c r="AG562">
        <v>7</v>
      </c>
      <c r="AH562">
        <v>4</v>
      </c>
      <c r="AI562">
        <v>7</v>
      </c>
    </row>
    <row r="563" spans="1:35" x14ac:dyDescent="0.2">
      <c r="A563" s="102">
        <v>1103</v>
      </c>
      <c r="B563">
        <v>5201</v>
      </c>
      <c r="C563" t="s">
        <v>1643</v>
      </c>
      <c r="D563" t="s">
        <v>1246</v>
      </c>
      <c r="E563">
        <v>3450</v>
      </c>
      <c r="F563">
        <v>3470</v>
      </c>
      <c r="G563">
        <v>200</v>
      </c>
      <c r="H563" t="s">
        <v>1250</v>
      </c>
      <c r="I563">
        <v>7259</v>
      </c>
      <c r="J563" t="s">
        <v>25</v>
      </c>
      <c r="K563" t="s">
        <v>1264</v>
      </c>
      <c r="L563">
        <v>3930</v>
      </c>
      <c r="M563">
        <v>3940</v>
      </c>
      <c r="N563">
        <v>200</v>
      </c>
      <c r="O563" t="s">
        <v>1247</v>
      </c>
      <c r="P563">
        <v>0.70184329606561802</v>
      </c>
      <c r="Q563">
        <v>0.86044372767589705</v>
      </c>
      <c r="R563">
        <v>0.132295250232358</v>
      </c>
      <c r="S563">
        <v>7.7842699603044102E-2</v>
      </c>
      <c r="T563">
        <v>-2.07560113224541</v>
      </c>
      <c r="U563">
        <v>2.07560113224541</v>
      </c>
      <c r="V563">
        <v>1.8669113881644701</v>
      </c>
      <c r="W563">
        <v>-9.33</v>
      </c>
      <c r="X563">
        <v>11.93</v>
      </c>
      <c r="Y563">
        <v>204642</v>
      </c>
      <c r="Z563">
        <v>22738</v>
      </c>
      <c r="AA563">
        <v>1.32</v>
      </c>
      <c r="AB563">
        <v>9</v>
      </c>
      <c r="AC563">
        <v>7</v>
      </c>
      <c r="AD563">
        <v>2</v>
      </c>
      <c r="AE563">
        <v>77.78</v>
      </c>
      <c r="AF563">
        <v>13</v>
      </c>
      <c r="AG563">
        <v>5</v>
      </c>
      <c r="AH563">
        <v>1</v>
      </c>
      <c r="AI563">
        <v>3</v>
      </c>
    </row>
    <row r="564" spans="1:35" x14ac:dyDescent="0.2">
      <c r="A564" s="102">
        <v>818</v>
      </c>
      <c r="B564">
        <v>3048</v>
      </c>
      <c r="C564" t="s">
        <v>1564</v>
      </c>
      <c r="D564" t="s">
        <v>1272</v>
      </c>
      <c r="E564">
        <v>1078</v>
      </c>
      <c r="F564">
        <v>1072</v>
      </c>
      <c r="G564">
        <v>900</v>
      </c>
      <c r="H564" t="s">
        <v>1250</v>
      </c>
      <c r="I564">
        <v>5802</v>
      </c>
      <c r="J564" t="s">
        <v>1470</v>
      </c>
      <c r="K564" t="s">
        <v>1262</v>
      </c>
      <c r="L564">
        <v>1457.5</v>
      </c>
      <c r="M564">
        <v>1453</v>
      </c>
      <c r="N564">
        <v>700</v>
      </c>
      <c r="O564" t="s">
        <v>1247</v>
      </c>
      <c r="P564">
        <v>0.76100423913366899</v>
      </c>
      <c r="Q564">
        <v>0.88250788158797799</v>
      </c>
      <c r="R564" s="15">
        <v>5.34437957893154E-2</v>
      </c>
      <c r="S564">
        <v>3.5534107945528002E-3</v>
      </c>
      <c r="T564">
        <v>-1.5501293965385401</v>
      </c>
      <c r="U564">
        <v>1.5501293965385401</v>
      </c>
      <c r="V564">
        <v>1.4834670672350401</v>
      </c>
      <c r="W564">
        <v>-4.8899999999999997</v>
      </c>
      <c r="X564">
        <v>5.14</v>
      </c>
      <c r="Y564">
        <v>204619</v>
      </c>
      <c r="Z564">
        <v>10769</v>
      </c>
      <c r="AA564">
        <v>0.57999999999999996</v>
      </c>
      <c r="AB564">
        <v>19</v>
      </c>
      <c r="AC564">
        <v>12</v>
      </c>
      <c r="AD564">
        <v>7</v>
      </c>
      <c r="AE564">
        <v>63.16</v>
      </c>
      <c r="AF564">
        <v>11</v>
      </c>
      <c r="AG564">
        <v>9</v>
      </c>
      <c r="AH564">
        <v>3</v>
      </c>
      <c r="AI564">
        <v>7</v>
      </c>
    </row>
    <row r="565" spans="1:35" x14ac:dyDescent="0.2">
      <c r="A565" s="102">
        <v>80</v>
      </c>
      <c r="B565">
        <v>9503</v>
      </c>
      <c r="C565" t="s">
        <v>2160</v>
      </c>
      <c r="D565" t="s">
        <v>1305</v>
      </c>
      <c r="E565">
        <v>1267</v>
      </c>
      <c r="F565">
        <v>1276</v>
      </c>
      <c r="G565">
        <v>800</v>
      </c>
      <c r="H565" t="s">
        <v>1247</v>
      </c>
      <c r="I565">
        <v>9506</v>
      </c>
      <c r="J565" t="s">
        <v>1304</v>
      </c>
      <c r="K565" t="s">
        <v>1305</v>
      </c>
      <c r="L565">
        <v>1015</v>
      </c>
      <c r="M565">
        <v>1022</v>
      </c>
      <c r="N565">
        <v>1000</v>
      </c>
      <c r="O565" t="s">
        <v>1250</v>
      </c>
      <c r="P565">
        <v>0.53683142377262405</v>
      </c>
      <c r="Q565">
        <v>0.94846551167151205</v>
      </c>
      <c r="R565">
        <v>0.27997963148274702</v>
      </c>
      <c r="S565">
        <v>4.27027528788399E-2</v>
      </c>
      <c r="T565">
        <v>1.81607004040376</v>
      </c>
      <c r="U565">
        <v>1.81607004040376</v>
      </c>
      <c r="V565">
        <v>1.72360592884953</v>
      </c>
      <c r="W565">
        <v>6.08</v>
      </c>
      <c r="X565">
        <v>0.12</v>
      </c>
      <c r="Y565">
        <v>204570</v>
      </c>
      <c r="Z565">
        <v>12786</v>
      </c>
      <c r="AA565">
        <v>0.62</v>
      </c>
      <c r="AB565">
        <v>16</v>
      </c>
      <c r="AC565">
        <v>11</v>
      </c>
      <c r="AD565">
        <v>5</v>
      </c>
      <c r="AE565">
        <v>68.75</v>
      </c>
      <c r="AF565">
        <v>15</v>
      </c>
      <c r="AG565">
        <v>5</v>
      </c>
      <c r="AH565">
        <v>0</v>
      </c>
      <c r="AI565">
        <v>11</v>
      </c>
    </row>
    <row r="566" spans="1:35" x14ac:dyDescent="0.2">
      <c r="A566" s="102">
        <v>990</v>
      </c>
      <c r="B566">
        <v>6503</v>
      </c>
      <c r="C566" t="s">
        <v>1199</v>
      </c>
      <c r="D566" t="s">
        <v>1252</v>
      </c>
      <c r="E566">
        <v>1563</v>
      </c>
      <c r="F566">
        <v>1556</v>
      </c>
      <c r="G566">
        <v>600</v>
      </c>
      <c r="H566" t="s">
        <v>1250</v>
      </c>
      <c r="I566">
        <v>6965</v>
      </c>
      <c r="J566" t="s">
        <v>1648</v>
      </c>
      <c r="K566" t="s">
        <v>1252</v>
      </c>
      <c r="L566">
        <v>4560</v>
      </c>
      <c r="M566">
        <v>4605</v>
      </c>
      <c r="N566">
        <v>200</v>
      </c>
      <c r="O566" t="s">
        <v>1247</v>
      </c>
      <c r="P566">
        <v>0.81586129162506804</v>
      </c>
      <c r="Q566">
        <v>0.86983467728536001</v>
      </c>
      <c r="R566">
        <v>1.51190044065746E-2</v>
      </c>
      <c r="S566">
        <v>4.5753472443156397E-2</v>
      </c>
      <c r="T566">
        <v>-9.0916157447716098E-2</v>
      </c>
      <c r="U566">
        <v>9.0916157447716098E-2</v>
      </c>
      <c r="V566">
        <v>1.61620999142402E-2</v>
      </c>
      <c r="W566">
        <v>-0.28000000000000003</v>
      </c>
      <c r="X566">
        <v>1.37</v>
      </c>
      <c r="Y566">
        <v>204181</v>
      </c>
      <c r="Z566">
        <v>12761</v>
      </c>
      <c r="AA566">
        <v>0.8</v>
      </c>
      <c r="AB566">
        <v>16</v>
      </c>
      <c r="AC566">
        <v>10</v>
      </c>
      <c r="AD566">
        <v>6</v>
      </c>
      <c r="AE566">
        <v>62.5</v>
      </c>
      <c r="AF566">
        <v>13</v>
      </c>
      <c r="AG566">
        <v>7</v>
      </c>
      <c r="AH566">
        <v>2</v>
      </c>
      <c r="AI566">
        <v>7</v>
      </c>
    </row>
    <row r="567" spans="1:35" x14ac:dyDescent="0.2">
      <c r="A567" s="102">
        <v>1469</v>
      </c>
      <c r="B567">
        <v>4004</v>
      </c>
      <c r="C567" t="s">
        <v>1441</v>
      </c>
      <c r="D567" t="s">
        <v>1271</v>
      </c>
      <c r="E567">
        <v>2670</v>
      </c>
      <c r="F567">
        <v>2654</v>
      </c>
      <c r="G567">
        <v>400</v>
      </c>
      <c r="H567" t="s">
        <v>1247</v>
      </c>
      <c r="I567">
        <v>8273</v>
      </c>
      <c r="J567" t="s">
        <v>1370</v>
      </c>
      <c r="K567" t="s">
        <v>1272</v>
      </c>
      <c r="L567">
        <v>3340</v>
      </c>
      <c r="M567">
        <v>3310</v>
      </c>
      <c r="N567">
        <v>300</v>
      </c>
      <c r="O567" t="s">
        <v>1250</v>
      </c>
      <c r="P567">
        <v>0.87310846173622503</v>
      </c>
      <c r="Q567">
        <v>0.83674938682232602</v>
      </c>
      <c r="R567">
        <v>0.34159420730075102</v>
      </c>
      <c r="S567">
        <v>2.5253386154781399E-2</v>
      </c>
      <c r="T567">
        <v>1.99844505354357</v>
      </c>
      <c r="U567">
        <v>1.99844505354357</v>
      </c>
      <c r="V567">
        <v>1.9627801533256</v>
      </c>
      <c r="W567">
        <v>7.66</v>
      </c>
      <c r="X567">
        <v>6.91</v>
      </c>
      <c r="Y567">
        <v>203926</v>
      </c>
      <c r="Z567">
        <v>29132</v>
      </c>
      <c r="AA567">
        <v>1.91</v>
      </c>
      <c r="AB567">
        <v>7</v>
      </c>
      <c r="AC567">
        <v>5</v>
      </c>
      <c r="AD567">
        <v>2</v>
      </c>
      <c r="AE567">
        <v>71.430000000000007</v>
      </c>
      <c r="AF567">
        <v>9</v>
      </c>
      <c r="AG567">
        <v>5</v>
      </c>
      <c r="AH567">
        <v>2</v>
      </c>
      <c r="AI567">
        <v>0</v>
      </c>
    </row>
    <row r="568" spans="1:35" x14ac:dyDescent="0.2">
      <c r="A568" s="102">
        <v>749</v>
      </c>
      <c r="B568">
        <v>3101</v>
      </c>
      <c r="C568" t="s">
        <v>1532</v>
      </c>
      <c r="D568" t="s">
        <v>1526</v>
      </c>
      <c r="E568">
        <v>1500</v>
      </c>
      <c r="F568">
        <v>1510</v>
      </c>
      <c r="G568">
        <v>700</v>
      </c>
      <c r="H568" t="s">
        <v>1250</v>
      </c>
      <c r="I568">
        <v>4188</v>
      </c>
      <c r="J568" t="s">
        <v>1462</v>
      </c>
      <c r="K568" t="s">
        <v>1271</v>
      </c>
      <c r="L568">
        <v>790.6</v>
      </c>
      <c r="M568">
        <v>789.3</v>
      </c>
      <c r="N568">
        <v>1300</v>
      </c>
      <c r="O568" t="s">
        <v>1247</v>
      </c>
      <c r="P568">
        <v>0.82367160300409503</v>
      </c>
      <c r="Q568">
        <v>0.88782245864086895</v>
      </c>
      <c r="R568">
        <v>0.16806881687168099</v>
      </c>
      <c r="S568">
        <v>4.9902838067821503E-2</v>
      </c>
      <c r="T568">
        <v>-0.30283725246377702</v>
      </c>
      <c r="U568">
        <v>0.30283725246377702</v>
      </c>
      <c r="V568">
        <v>0.38182801860323701</v>
      </c>
      <c r="W568">
        <v>-0.96</v>
      </c>
      <c r="X568">
        <v>2.92</v>
      </c>
      <c r="Y568">
        <v>203787</v>
      </c>
      <c r="Z568">
        <v>11321</v>
      </c>
      <c r="AA568">
        <v>0.56000000000000005</v>
      </c>
      <c r="AB568">
        <v>18</v>
      </c>
      <c r="AC568">
        <v>11</v>
      </c>
      <c r="AD568">
        <v>7</v>
      </c>
      <c r="AE568">
        <v>61.11</v>
      </c>
      <c r="AF568">
        <v>14</v>
      </c>
      <c r="AG568">
        <v>5</v>
      </c>
      <c r="AH568">
        <v>1</v>
      </c>
      <c r="AI568">
        <v>12</v>
      </c>
    </row>
    <row r="569" spans="1:35" x14ac:dyDescent="0.2">
      <c r="A569" s="102">
        <v>560</v>
      </c>
      <c r="B569">
        <v>3101</v>
      </c>
      <c r="C569" t="s">
        <v>1532</v>
      </c>
      <c r="D569" t="s">
        <v>1526</v>
      </c>
      <c r="E569">
        <v>1500</v>
      </c>
      <c r="F569">
        <v>1510</v>
      </c>
      <c r="G569">
        <v>700</v>
      </c>
      <c r="H569" t="s">
        <v>1250</v>
      </c>
      <c r="I569">
        <v>8410</v>
      </c>
      <c r="J569" t="s">
        <v>1461</v>
      </c>
      <c r="K569" t="s">
        <v>1303</v>
      </c>
      <c r="L569">
        <v>317</v>
      </c>
      <c r="M569">
        <v>321</v>
      </c>
      <c r="N569">
        <v>3300</v>
      </c>
      <c r="O569" t="s">
        <v>1247</v>
      </c>
      <c r="P569">
        <v>0.862749703376956</v>
      </c>
      <c r="Q569">
        <v>0.90075187559526804</v>
      </c>
      <c r="R569">
        <v>4.6700951852905702E-2</v>
      </c>
      <c r="S569">
        <v>2.7048581377265998E-2</v>
      </c>
      <c r="T569">
        <v>-1.9411009286248601E-2</v>
      </c>
      <c r="U569">
        <v>1.9411009286248601E-2</v>
      </c>
      <c r="V569">
        <v>3.1318316837598399E-2</v>
      </c>
      <c r="W569">
        <v>-0.06</v>
      </c>
      <c r="X569">
        <v>0.22</v>
      </c>
      <c r="Y569">
        <v>203526</v>
      </c>
      <c r="Z569">
        <v>10712</v>
      </c>
      <c r="AA569">
        <v>0.56999999999999995</v>
      </c>
      <c r="AB569">
        <v>19</v>
      </c>
      <c r="AC569">
        <v>13</v>
      </c>
      <c r="AD569">
        <v>6</v>
      </c>
      <c r="AE569">
        <v>68.42</v>
      </c>
      <c r="AF569">
        <v>13</v>
      </c>
      <c r="AG569">
        <v>8</v>
      </c>
      <c r="AH569">
        <v>3</v>
      </c>
      <c r="AI569">
        <v>8</v>
      </c>
    </row>
    <row r="570" spans="1:35" x14ac:dyDescent="0.2">
      <c r="A570" s="102">
        <v>169</v>
      </c>
      <c r="B570">
        <v>7267</v>
      </c>
      <c r="C570" t="s">
        <v>58</v>
      </c>
      <c r="D570" t="s">
        <v>1264</v>
      </c>
      <c r="E570">
        <v>3054</v>
      </c>
      <c r="F570">
        <v>3039</v>
      </c>
      <c r="G570">
        <v>300</v>
      </c>
      <c r="H570" t="s">
        <v>1247</v>
      </c>
      <c r="I570">
        <v>7272</v>
      </c>
      <c r="J570" t="s">
        <v>1453</v>
      </c>
      <c r="K570" t="s">
        <v>1264</v>
      </c>
      <c r="L570">
        <v>1933</v>
      </c>
      <c r="M570">
        <v>1932</v>
      </c>
      <c r="N570">
        <v>500</v>
      </c>
      <c r="O570" t="s">
        <v>1250</v>
      </c>
      <c r="P570">
        <v>0.76690860990912202</v>
      </c>
      <c r="Q570">
        <v>0.93424949432873905</v>
      </c>
      <c r="R570">
        <v>0.21865810301581001</v>
      </c>
      <c r="S570" s="15">
        <v>2.93767466219906E-5</v>
      </c>
      <c r="T570">
        <v>3.2224544042221099</v>
      </c>
      <c r="U570">
        <v>3.2224544042221099</v>
      </c>
      <c r="V570">
        <v>3.3124873972816999</v>
      </c>
      <c r="W570">
        <v>10.81</v>
      </c>
      <c r="X570">
        <v>5.96</v>
      </c>
      <c r="Y570">
        <v>203311</v>
      </c>
      <c r="Z570">
        <v>18483</v>
      </c>
      <c r="AA570">
        <v>0.88</v>
      </c>
      <c r="AB570">
        <v>11</v>
      </c>
      <c r="AC570">
        <v>8</v>
      </c>
      <c r="AD570">
        <v>3</v>
      </c>
      <c r="AE570">
        <v>72.73</v>
      </c>
      <c r="AF570">
        <v>16</v>
      </c>
      <c r="AG570">
        <v>3</v>
      </c>
      <c r="AH570">
        <v>1</v>
      </c>
      <c r="AI570">
        <v>7</v>
      </c>
    </row>
    <row r="571" spans="1:35" x14ac:dyDescent="0.2">
      <c r="A571" s="102">
        <v>1248</v>
      </c>
      <c r="B571">
        <v>3076</v>
      </c>
      <c r="C571" t="s">
        <v>1565</v>
      </c>
      <c r="D571" t="s">
        <v>1254</v>
      </c>
      <c r="E571">
        <v>1735</v>
      </c>
      <c r="F571">
        <v>1717</v>
      </c>
      <c r="G571">
        <v>600</v>
      </c>
      <c r="H571" t="s">
        <v>1250</v>
      </c>
      <c r="I571">
        <v>7186</v>
      </c>
      <c r="J571" t="s">
        <v>543</v>
      </c>
      <c r="K571" t="s">
        <v>1303</v>
      </c>
      <c r="L571">
        <v>419</v>
      </c>
      <c r="M571">
        <v>420</v>
      </c>
      <c r="N571">
        <v>2500</v>
      </c>
      <c r="O571" t="s">
        <v>1247</v>
      </c>
      <c r="P571">
        <v>0.67899029921416898</v>
      </c>
      <c r="Q571">
        <v>0.85148679688837003</v>
      </c>
      <c r="R571">
        <v>0.33829249194037903</v>
      </c>
      <c r="S571">
        <v>1.0179860154760301E-2</v>
      </c>
      <c r="T571">
        <v>-2.36693618680366</v>
      </c>
      <c r="U571">
        <v>2.36693618680366</v>
      </c>
      <c r="V571">
        <v>2.23849896602117</v>
      </c>
      <c r="W571">
        <v>-7.86</v>
      </c>
      <c r="X571">
        <v>1.92</v>
      </c>
      <c r="Y571">
        <v>202973</v>
      </c>
      <c r="Z571">
        <v>13532</v>
      </c>
      <c r="AA571">
        <v>0.61</v>
      </c>
      <c r="AB571">
        <v>15</v>
      </c>
      <c r="AC571">
        <v>9</v>
      </c>
      <c r="AD571">
        <v>6</v>
      </c>
      <c r="AE571">
        <v>60</v>
      </c>
      <c r="AF571">
        <v>13</v>
      </c>
      <c r="AG571">
        <v>4</v>
      </c>
      <c r="AH571">
        <v>4</v>
      </c>
      <c r="AI571">
        <v>7</v>
      </c>
    </row>
    <row r="572" spans="1:35" x14ac:dyDescent="0.2">
      <c r="A572" s="102">
        <v>626</v>
      </c>
      <c r="B572">
        <v>4739</v>
      </c>
      <c r="C572" t="s">
        <v>1300</v>
      </c>
      <c r="D572" t="s">
        <v>1249</v>
      </c>
      <c r="E572">
        <v>3330</v>
      </c>
      <c r="F572">
        <v>3365</v>
      </c>
      <c r="G572">
        <v>200</v>
      </c>
      <c r="H572" t="s">
        <v>1250</v>
      </c>
      <c r="I572">
        <v>6920</v>
      </c>
      <c r="J572" t="s">
        <v>1251</v>
      </c>
      <c r="K572" t="s">
        <v>1252</v>
      </c>
      <c r="L572">
        <v>5570</v>
      </c>
      <c r="M572">
        <v>5520</v>
      </c>
      <c r="N572">
        <v>100</v>
      </c>
      <c r="O572" t="s">
        <v>1247</v>
      </c>
      <c r="P572">
        <v>0.85273735182524701</v>
      </c>
      <c r="Q572">
        <v>0.89726510438921003</v>
      </c>
      <c r="R572">
        <v>0.24629212799307401</v>
      </c>
      <c r="S572" s="15">
        <v>3.0067729604520501E-2</v>
      </c>
      <c r="T572">
        <v>-0.102581419931128</v>
      </c>
      <c r="U572">
        <v>0.102581419931128</v>
      </c>
      <c r="V572">
        <v>0.45574076218661702</v>
      </c>
      <c r="W572">
        <v>-0.95</v>
      </c>
      <c r="X572">
        <v>21.92</v>
      </c>
      <c r="Y572">
        <v>202543</v>
      </c>
      <c r="Z572">
        <v>9645</v>
      </c>
      <c r="AA572">
        <v>0.52</v>
      </c>
      <c r="AB572">
        <v>21</v>
      </c>
      <c r="AC572">
        <v>12</v>
      </c>
      <c r="AD572">
        <v>9</v>
      </c>
      <c r="AE572">
        <v>57.14</v>
      </c>
      <c r="AF572">
        <v>6</v>
      </c>
      <c r="AG572">
        <v>12</v>
      </c>
      <c r="AH572">
        <v>9</v>
      </c>
      <c r="AI572">
        <v>0</v>
      </c>
    </row>
    <row r="573" spans="1:35" x14ac:dyDescent="0.2">
      <c r="A573" s="102">
        <v>1854</v>
      </c>
      <c r="B573">
        <v>3099</v>
      </c>
      <c r="C573" t="s">
        <v>34</v>
      </c>
      <c r="D573" t="s">
        <v>1272</v>
      </c>
      <c r="E573">
        <v>805</v>
      </c>
      <c r="F573">
        <v>797</v>
      </c>
      <c r="G573">
        <v>1100</v>
      </c>
      <c r="H573" t="s">
        <v>1250</v>
      </c>
      <c r="I573">
        <v>7267</v>
      </c>
      <c r="J573" t="s">
        <v>58</v>
      </c>
      <c r="K573" t="s">
        <v>1264</v>
      </c>
      <c r="L573">
        <v>3054</v>
      </c>
      <c r="M573">
        <v>3039</v>
      </c>
      <c r="N573">
        <v>300</v>
      </c>
      <c r="O573" t="s">
        <v>1247</v>
      </c>
      <c r="P573">
        <v>0.805022660584917</v>
      </c>
      <c r="Q573">
        <v>0.80745855840630498</v>
      </c>
      <c r="R573">
        <v>2.8121075496344999E-2</v>
      </c>
      <c r="S573">
        <v>8.6032187981981895E-2</v>
      </c>
      <c r="T573">
        <v>-2.9798319964385298</v>
      </c>
      <c r="U573">
        <v>2.9798319964385298</v>
      </c>
      <c r="V573">
        <v>3.08357184609795</v>
      </c>
      <c r="W573">
        <v>-18.29</v>
      </c>
      <c r="X573">
        <v>3.84</v>
      </c>
      <c r="Y573">
        <v>201948</v>
      </c>
      <c r="Z573">
        <v>10629</v>
      </c>
      <c r="AA573">
        <v>0.65</v>
      </c>
      <c r="AB573">
        <v>19</v>
      </c>
      <c r="AC573">
        <v>11</v>
      </c>
      <c r="AD573">
        <v>8</v>
      </c>
      <c r="AE573">
        <v>57.89</v>
      </c>
      <c r="AF573">
        <v>13</v>
      </c>
      <c r="AG573">
        <v>8</v>
      </c>
      <c r="AH573">
        <v>4</v>
      </c>
      <c r="AI573">
        <v>7</v>
      </c>
    </row>
    <row r="574" spans="1:35" x14ac:dyDescent="0.2">
      <c r="A574" s="102">
        <v>1263</v>
      </c>
      <c r="B574">
        <v>4205</v>
      </c>
      <c r="C574" t="s">
        <v>1402</v>
      </c>
      <c r="D574" t="s">
        <v>1271</v>
      </c>
      <c r="E574">
        <v>1221</v>
      </c>
      <c r="F574">
        <v>1225</v>
      </c>
      <c r="G574">
        <v>900</v>
      </c>
      <c r="H574" t="s">
        <v>1247</v>
      </c>
      <c r="I574">
        <v>6703</v>
      </c>
      <c r="J574" t="s">
        <v>1499</v>
      </c>
      <c r="K574" t="s">
        <v>1252</v>
      </c>
      <c r="L574">
        <v>1325</v>
      </c>
      <c r="M574">
        <v>1324</v>
      </c>
      <c r="N574">
        <v>800</v>
      </c>
      <c r="O574" t="s">
        <v>1250</v>
      </c>
      <c r="P574">
        <v>0.95124514923774095</v>
      </c>
      <c r="Q574">
        <v>0.85021816064488798</v>
      </c>
      <c r="R574">
        <v>6.3631873812434694E-2</v>
      </c>
      <c r="S574">
        <v>2.6075472118568199E-2</v>
      </c>
      <c r="T574">
        <v>1.1795020473399001</v>
      </c>
      <c r="U574">
        <v>1.1795020473399001</v>
      </c>
      <c r="V574">
        <v>0.34184223348346099</v>
      </c>
      <c r="W574">
        <v>2.56</v>
      </c>
      <c r="X574">
        <v>4.09</v>
      </c>
      <c r="Y574">
        <v>201825</v>
      </c>
      <c r="Z574">
        <v>15525</v>
      </c>
      <c r="AA574">
        <v>0.81</v>
      </c>
      <c r="AB574">
        <v>13</v>
      </c>
      <c r="AC574">
        <v>8</v>
      </c>
      <c r="AD574">
        <v>5</v>
      </c>
      <c r="AE574">
        <v>61.54</v>
      </c>
      <c r="AF574">
        <v>12</v>
      </c>
      <c r="AG574">
        <v>6</v>
      </c>
      <c r="AH574">
        <v>2</v>
      </c>
      <c r="AI574">
        <v>5</v>
      </c>
    </row>
    <row r="575" spans="1:35" x14ac:dyDescent="0.2">
      <c r="A575" s="102">
        <v>1818</v>
      </c>
      <c r="B575">
        <v>2503</v>
      </c>
      <c r="C575" t="s">
        <v>2156</v>
      </c>
      <c r="D575" t="s">
        <v>1274</v>
      </c>
      <c r="E575">
        <v>2256.5</v>
      </c>
      <c r="F575">
        <v>2235</v>
      </c>
      <c r="G575">
        <v>400</v>
      </c>
      <c r="H575" t="s">
        <v>1250</v>
      </c>
      <c r="I575">
        <v>4401</v>
      </c>
      <c r="J575" t="s">
        <v>223</v>
      </c>
      <c r="K575" t="s">
        <v>1271</v>
      </c>
      <c r="L575">
        <v>1548</v>
      </c>
      <c r="M575">
        <v>1557</v>
      </c>
      <c r="N575">
        <v>600</v>
      </c>
      <c r="O575" t="s">
        <v>1247</v>
      </c>
      <c r="P575">
        <v>0.61941248696103302</v>
      </c>
      <c r="Q575">
        <v>0.81005071245920102</v>
      </c>
      <c r="R575">
        <v>0.18172442332862701</v>
      </c>
      <c r="S575">
        <v>1.0313306505716499E-2</v>
      </c>
      <c r="T575">
        <v>-1.66156670673331</v>
      </c>
      <c r="U575">
        <v>1.66156670673331</v>
      </c>
      <c r="V575">
        <v>0.84683018045595104</v>
      </c>
      <c r="W575">
        <v>-4.07</v>
      </c>
      <c r="X575">
        <v>4.5</v>
      </c>
      <c r="Y575">
        <v>201380</v>
      </c>
      <c r="Z575">
        <v>16782</v>
      </c>
      <c r="AA575">
        <v>0.9</v>
      </c>
      <c r="AB575">
        <v>12</v>
      </c>
      <c r="AC575">
        <v>8</v>
      </c>
      <c r="AD575">
        <v>4</v>
      </c>
      <c r="AE575">
        <v>66.67</v>
      </c>
      <c r="AF575">
        <v>13</v>
      </c>
      <c r="AG575">
        <v>4</v>
      </c>
      <c r="AH575">
        <v>1</v>
      </c>
      <c r="AI575">
        <v>7</v>
      </c>
    </row>
    <row r="576" spans="1:35" x14ac:dyDescent="0.2">
      <c r="A576" s="102">
        <v>375</v>
      </c>
      <c r="B576">
        <v>4005</v>
      </c>
      <c r="C576" t="s">
        <v>1489</v>
      </c>
      <c r="D576" t="s">
        <v>1271</v>
      </c>
      <c r="E576">
        <v>445</v>
      </c>
      <c r="F576">
        <v>446</v>
      </c>
      <c r="G576">
        <v>2300</v>
      </c>
      <c r="H576" t="s">
        <v>1250</v>
      </c>
      <c r="I576">
        <v>7202</v>
      </c>
      <c r="J576" t="s">
        <v>783</v>
      </c>
      <c r="K576" t="s">
        <v>1264</v>
      </c>
      <c r="L576">
        <v>1141.5</v>
      </c>
      <c r="M576">
        <v>1139.5</v>
      </c>
      <c r="N576">
        <v>900</v>
      </c>
      <c r="O576" t="s">
        <v>1247</v>
      </c>
      <c r="P576">
        <v>0.91965333901152702</v>
      </c>
      <c r="Q576">
        <v>0.91247472528000595</v>
      </c>
      <c r="R576" s="15">
        <v>6.9978309968270702E-2</v>
      </c>
      <c r="S576" s="15">
        <v>3.6171090462449702E-5</v>
      </c>
      <c r="T576">
        <v>-0.17962006484569201</v>
      </c>
      <c r="U576">
        <v>0.17962006484569201</v>
      </c>
      <c r="V576">
        <v>0.365571213556312</v>
      </c>
      <c r="W576">
        <v>-0.65</v>
      </c>
      <c r="X576">
        <v>0.02</v>
      </c>
      <c r="Y576">
        <v>201283</v>
      </c>
      <c r="Z576">
        <v>12580</v>
      </c>
      <c r="AA576">
        <v>0.64</v>
      </c>
      <c r="AB576">
        <v>16</v>
      </c>
      <c r="AC576">
        <v>9</v>
      </c>
      <c r="AD576">
        <v>7</v>
      </c>
      <c r="AE576">
        <v>56.25</v>
      </c>
      <c r="AF576">
        <v>13</v>
      </c>
      <c r="AG576">
        <v>7</v>
      </c>
      <c r="AH576">
        <v>2</v>
      </c>
      <c r="AI576">
        <v>7</v>
      </c>
    </row>
    <row r="577" spans="1:35" x14ac:dyDescent="0.2">
      <c r="A577" s="102">
        <v>864</v>
      </c>
      <c r="B577">
        <v>6201</v>
      </c>
      <c r="C577" t="s">
        <v>1619</v>
      </c>
      <c r="D577" t="s">
        <v>1264</v>
      </c>
      <c r="E577">
        <v>6380</v>
      </c>
      <c r="F577">
        <v>6370</v>
      </c>
      <c r="G577">
        <v>100</v>
      </c>
      <c r="H577" t="s">
        <v>1247</v>
      </c>
      <c r="I577">
        <v>6845</v>
      </c>
      <c r="J577" t="s">
        <v>1482</v>
      </c>
      <c r="K577" t="s">
        <v>1252</v>
      </c>
      <c r="L577">
        <v>2936</v>
      </c>
      <c r="M577">
        <v>2952</v>
      </c>
      <c r="N577">
        <v>200</v>
      </c>
      <c r="O577" t="s">
        <v>1250</v>
      </c>
      <c r="P577">
        <v>0.65136611188685201</v>
      </c>
      <c r="Q577">
        <v>0.879378782603915</v>
      </c>
      <c r="R577" s="15">
        <v>3.1473463451684898E-3</v>
      </c>
      <c r="S577">
        <v>1.9828602801379099E-2</v>
      </c>
      <c r="T577">
        <v>1.6832744288930801</v>
      </c>
      <c r="U577">
        <v>1.6832744288930801</v>
      </c>
      <c r="V577">
        <v>1.7184594322171001</v>
      </c>
      <c r="W577">
        <v>4.17</v>
      </c>
      <c r="X577">
        <v>7.32</v>
      </c>
      <c r="Y577">
        <v>200892</v>
      </c>
      <c r="Z577">
        <v>20089</v>
      </c>
      <c r="AA577">
        <v>1.5</v>
      </c>
      <c r="AB577">
        <v>10</v>
      </c>
      <c r="AC577">
        <v>7</v>
      </c>
      <c r="AD577">
        <v>3</v>
      </c>
      <c r="AE577">
        <v>70</v>
      </c>
      <c r="AF577">
        <v>11</v>
      </c>
      <c r="AG577">
        <v>5</v>
      </c>
      <c r="AH577">
        <v>1</v>
      </c>
      <c r="AI577">
        <v>4</v>
      </c>
    </row>
    <row r="578" spans="1:35" x14ac:dyDescent="0.2">
      <c r="A578" s="102">
        <v>1591</v>
      </c>
      <c r="B578">
        <v>6201</v>
      </c>
      <c r="C578" t="s">
        <v>1619</v>
      </c>
      <c r="D578" t="s">
        <v>1264</v>
      </c>
      <c r="E578">
        <v>6380</v>
      </c>
      <c r="F578">
        <v>6370</v>
      </c>
      <c r="G578">
        <v>100</v>
      </c>
      <c r="H578" t="s">
        <v>1247</v>
      </c>
      <c r="I578">
        <v>9303</v>
      </c>
      <c r="J578" t="s">
        <v>1654</v>
      </c>
      <c r="K578" t="s">
        <v>1677</v>
      </c>
      <c r="L578">
        <v>1435</v>
      </c>
      <c r="M578">
        <v>1433</v>
      </c>
      <c r="N578">
        <v>400</v>
      </c>
      <c r="O578" t="s">
        <v>1250</v>
      </c>
      <c r="P578">
        <v>0.54073923373133503</v>
      </c>
      <c r="Q578">
        <v>0.82823514133296305</v>
      </c>
      <c r="R578" s="15">
        <v>0.17152493898209301</v>
      </c>
      <c r="S578">
        <v>1.8229705916535501E-3</v>
      </c>
      <c r="T578">
        <v>1.7695422352352601</v>
      </c>
      <c r="U578">
        <v>1.7695422352352601</v>
      </c>
      <c r="V578">
        <v>1.3168376468182701</v>
      </c>
      <c r="W578">
        <v>3.56</v>
      </c>
      <c r="X578">
        <v>10.02</v>
      </c>
      <c r="Y578">
        <v>200524</v>
      </c>
      <c r="Z578">
        <v>12533</v>
      </c>
      <c r="AA578">
        <v>0.94</v>
      </c>
      <c r="AB578">
        <v>16</v>
      </c>
      <c r="AC578">
        <v>10</v>
      </c>
      <c r="AD578">
        <v>6</v>
      </c>
      <c r="AE578">
        <v>62.5</v>
      </c>
      <c r="AF578">
        <v>16</v>
      </c>
      <c r="AG578">
        <v>5</v>
      </c>
      <c r="AH578">
        <v>0</v>
      </c>
      <c r="AI578">
        <v>11</v>
      </c>
    </row>
    <row r="579" spans="1:35" x14ac:dyDescent="0.2">
      <c r="A579" s="102">
        <v>841</v>
      </c>
      <c r="B579">
        <v>3076</v>
      </c>
      <c r="C579" t="s">
        <v>1565</v>
      </c>
      <c r="D579" t="s">
        <v>1254</v>
      </c>
      <c r="E579">
        <v>1735</v>
      </c>
      <c r="F579">
        <v>1717</v>
      </c>
      <c r="G579">
        <v>600</v>
      </c>
      <c r="H579" t="s">
        <v>1247</v>
      </c>
      <c r="I579">
        <v>7180</v>
      </c>
      <c r="J579" t="s">
        <v>1074</v>
      </c>
      <c r="K579" t="s">
        <v>1303</v>
      </c>
      <c r="L579">
        <v>407</v>
      </c>
      <c r="M579">
        <v>408</v>
      </c>
      <c r="N579">
        <v>2500</v>
      </c>
      <c r="O579" t="s">
        <v>1250</v>
      </c>
      <c r="P579">
        <v>0.92275505712933703</v>
      </c>
      <c r="Q579">
        <v>0.88110101072650704</v>
      </c>
      <c r="R579">
        <v>0.47065942120781201</v>
      </c>
      <c r="S579" s="15">
        <v>6.59900880751814E-3</v>
      </c>
      <c r="T579">
        <v>0.435295929147753</v>
      </c>
      <c r="U579">
        <v>0.435295929147753</v>
      </c>
      <c r="V579">
        <v>0.54360577979223101</v>
      </c>
      <c r="W579">
        <v>1</v>
      </c>
      <c r="X579">
        <v>0.99</v>
      </c>
      <c r="Y579">
        <v>200483</v>
      </c>
      <c r="Z579">
        <v>11793</v>
      </c>
      <c r="AA579">
        <v>0.59</v>
      </c>
      <c r="AB579">
        <v>17</v>
      </c>
      <c r="AC579">
        <v>10</v>
      </c>
      <c r="AD579">
        <v>7</v>
      </c>
      <c r="AE579">
        <v>58.82</v>
      </c>
      <c r="AF579">
        <v>11</v>
      </c>
      <c r="AG579">
        <v>8</v>
      </c>
      <c r="AH579">
        <v>4</v>
      </c>
      <c r="AI579">
        <v>5</v>
      </c>
    </row>
    <row r="580" spans="1:35" x14ac:dyDescent="0.2">
      <c r="A580" s="102">
        <v>973</v>
      </c>
      <c r="B580">
        <v>4540</v>
      </c>
      <c r="C580" t="s">
        <v>1679</v>
      </c>
      <c r="D580" t="s">
        <v>1269</v>
      </c>
      <c r="E580">
        <v>2796</v>
      </c>
      <c r="F580">
        <v>2806</v>
      </c>
      <c r="G580">
        <v>300</v>
      </c>
      <c r="H580" t="s">
        <v>1250</v>
      </c>
      <c r="I580">
        <v>7202</v>
      </c>
      <c r="J580" t="s">
        <v>783</v>
      </c>
      <c r="K580" t="s">
        <v>1264</v>
      </c>
      <c r="L580">
        <v>1141.5</v>
      </c>
      <c r="M580">
        <v>1139.5</v>
      </c>
      <c r="N580">
        <v>700</v>
      </c>
      <c r="O580" t="s">
        <v>1247</v>
      </c>
      <c r="P580">
        <v>0.79277233864651997</v>
      </c>
      <c r="Q580">
        <v>0.87070706105326001</v>
      </c>
      <c r="R580" s="15">
        <v>8.4001611308484603E-2</v>
      </c>
      <c r="S580" s="15">
        <v>1.9906711974470399E-4</v>
      </c>
      <c r="T580">
        <v>-0.50001061354586496</v>
      </c>
      <c r="U580">
        <v>0.50001061354586496</v>
      </c>
      <c r="V580">
        <v>0.45686731526351898</v>
      </c>
      <c r="W580">
        <v>-2.46</v>
      </c>
      <c r="X580">
        <v>5.24</v>
      </c>
      <c r="Y580">
        <v>200206</v>
      </c>
      <c r="Z580">
        <v>9100</v>
      </c>
      <c r="AA580">
        <v>0.38</v>
      </c>
      <c r="AB580">
        <v>22</v>
      </c>
      <c r="AC580">
        <v>12</v>
      </c>
      <c r="AD580">
        <v>10</v>
      </c>
      <c r="AE580">
        <v>54.55</v>
      </c>
      <c r="AF580">
        <v>10</v>
      </c>
      <c r="AG580">
        <v>11</v>
      </c>
      <c r="AH580">
        <v>6</v>
      </c>
      <c r="AI580">
        <v>5</v>
      </c>
    </row>
    <row r="581" spans="1:35" x14ac:dyDescent="0.2">
      <c r="A581" s="102">
        <v>829</v>
      </c>
      <c r="B581">
        <v>1808</v>
      </c>
      <c r="C581" t="s">
        <v>567</v>
      </c>
      <c r="D581" t="s">
        <v>1257</v>
      </c>
      <c r="E581">
        <v>1417</v>
      </c>
      <c r="F581">
        <v>1408</v>
      </c>
      <c r="G581">
        <v>600</v>
      </c>
      <c r="H581" t="s">
        <v>1247</v>
      </c>
      <c r="I581">
        <v>6923</v>
      </c>
      <c r="J581" t="s">
        <v>55</v>
      </c>
      <c r="K581" t="s">
        <v>1252</v>
      </c>
      <c r="L581">
        <v>2919</v>
      </c>
      <c r="M581">
        <v>2901</v>
      </c>
      <c r="N581">
        <v>300</v>
      </c>
      <c r="O581" t="s">
        <v>1250</v>
      </c>
      <c r="P581">
        <v>0.53521772863704298</v>
      </c>
      <c r="Q581">
        <v>0.88181371984761103</v>
      </c>
      <c r="R581" s="15">
        <v>0.49301320653918901</v>
      </c>
      <c r="S581">
        <v>4.9780025026142198E-2</v>
      </c>
      <c r="T581">
        <v>0.86362297164431501</v>
      </c>
      <c r="U581">
        <v>0.86362297164431501</v>
      </c>
      <c r="V581">
        <v>0.85418525017990399</v>
      </c>
      <c r="W581">
        <v>2.2599999999999998</v>
      </c>
      <c r="X581">
        <v>2.93</v>
      </c>
      <c r="Y581">
        <v>199904</v>
      </c>
      <c r="Z581">
        <v>14279</v>
      </c>
      <c r="AA581">
        <v>0.79</v>
      </c>
      <c r="AB581">
        <v>14</v>
      </c>
      <c r="AC581">
        <v>10</v>
      </c>
      <c r="AD581">
        <v>4</v>
      </c>
      <c r="AE581">
        <v>71.430000000000007</v>
      </c>
      <c r="AF581">
        <v>15</v>
      </c>
      <c r="AG581">
        <v>4</v>
      </c>
      <c r="AH581">
        <v>1</v>
      </c>
      <c r="AI581">
        <v>9</v>
      </c>
    </row>
    <row r="582" spans="1:35" x14ac:dyDescent="0.2">
      <c r="A582" s="102">
        <v>1458</v>
      </c>
      <c r="B582">
        <v>4812</v>
      </c>
      <c r="C582" t="s">
        <v>685</v>
      </c>
      <c r="D582" t="s">
        <v>1249</v>
      </c>
      <c r="E582">
        <v>4915</v>
      </c>
      <c r="F582">
        <v>5050</v>
      </c>
      <c r="G582">
        <v>200</v>
      </c>
      <c r="H582" t="s">
        <v>1247</v>
      </c>
      <c r="I582">
        <v>6965</v>
      </c>
      <c r="J582" t="s">
        <v>1648</v>
      </c>
      <c r="K582" t="s">
        <v>1252</v>
      </c>
      <c r="L582">
        <v>4560</v>
      </c>
      <c r="M582">
        <v>4605</v>
      </c>
      <c r="N582">
        <v>200</v>
      </c>
      <c r="O582" t="s">
        <v>1250</v>
      </c>
      <c r="P582">
        <v>0.63204164863566104</v>
      </c>
      <c r="Q582">
        <v>0.83779211026716305</v>
      </c>
      <c r="R582">
        <v>0.278248728229742</v>
      </c>
      <c r="S582">
        <v>1.6105878628594701E-2</v>
      </c>
      <c r="T582">
        <v>2.0493134656034302</v>
      </c>
      <c r="U582">
        <v>2.0493134656034302</v>
      </c>
      <c r="V582">
        <v>1.8093209143359199</v>
      </c>
      <c r="W582">
        <v>13.32</v>
      </c>
      <c r="X582">
        <v>8.81</v>
      </c>
      <c r="Y582">
        <v>199236</v>
      </c>
      <c r="Z582">
        <v>15326</v>
      </c>
      <c r="AA582">
        <v>0.63</v>
      </c>
      <c r="AB582">
        <v>13</v>
      </c>
      <c r="AC582">
        <v>9</v>
      </c>
      <c r="AD582">
        <v>4</v>
      </c>
      <c r="AE582">
        <v>69.23</v>
      </c>
      <c r="AF582">
        <v>13</v>
      </c>
      <c r="AG582">
        <v>5</v>
      </c>
      <c r="AH582">
        <v>3</v>
      </c>
      <c r="AI582">
        <v>5</v>
      </c>
    </row>
    <row r="583" spans="1:35" x14ac:dyDescent="0.2">
      <c r="A583" s="102">
        <v>1683</v>
      </c>
      <c r="B583">
        <v>8919</v>
      </c>
      <c r="C583" t="s">
        <v>1672</v>
      </c>
      <c r="D583" t="s">
        <v>1268</v>
      </c>
      <c r="E583">
        <v>4005</v>
      </c>
      <c r="F583">
        <v>3945</v>
      </c>
      <c r="G583">
        <v>300</v>
      </c>
      <c r="H583" t="s">
        <v>1250</v>
      </c>
      <c r="I583">
        <v>9684</v>
      </c>
      <c r="J583" t="s">
        <v>1431</v>
      </c>
      <c r="K583" t="s">
        <v>1249</v>
      </c>
      <c r="L583">
        <v>4980</v>
      </c>
      <c r="M583">
        <v>4945</v>
      </c>
      <c r="N583">
        <v>200</v>
      </c>
      <c r="O583" t="s">
        <v>1247</v>
      </c>
      <c r="P583">
        <v>0.659823010990082</v>
      </c>
      <c r="Q583">
        <v>0.82139158755170805</v>
      </c>
      <c r="R583" s="106">
        <v>0.45363453415660698</v>
      </c>
      <c r="S583">
        <v>4.1080057967310603E-2</v>
      </c>
      <c r="T583">
        <v>-1.4518750934845499</v>
      </c>
      <c r="U583">
        <v>1.4518750934845499</v>
      </c>
      <c r="V583">
        <v>1.4352584975512299</v>
      </c>
      <c r="W583">
        <v>-10.77</v>
      </c>
      <c r="X583">
        <v>19.670000000000002</v>
      </c>
      <c r="Y583">
        <v>198714</v>
      </c>
      <c r="Z583">
        <v>24839</v>
      </c>
      <c r="AA583">
        <v>1.42</v>
      </c>
      <c r="AB583">
        <v>8</v>
      </c>
      <c r="AC583">
        <v>4</v>
      </c>
      <c r="AD583">
        <v>4</v>
      </c>
      <c r="AE583">
        <v>50</v>
      </c>
      <c r="AF583">
        <v>8</v>
      </c>
      <c r="AG583">
        <v>4</v>
      </c>
      <c r="AH583">
        <v>2</v>
      </c>
      <c r="AI583">
        <v>2</v>
      </c>
    </row>
    <row r="584" spans="1:35" x14ac:dyDescent="0.2">
      <c r="A584" s="102">
        <v>654</v>
      </c>
      <c r="B584">
        <v>4183</v>
      </c>
      <c r="C584" t="s">
        <v>1442</v>
      </c>
      <c r="D584" t="s">
        <v>1271</v>
      </c>
      <c r="E584">
        <v>2542</v>
      </c>
      <c r="F584">
        <v>2546</v>
      </c>
      <c r="G584">
        <v>400</v>
      </c>
      <c r="H584" t="s">
        <v>1247</v>
      </c>
      <c r="I584">
        <v>7278</v>
      </c>
      <c r="J584" t="s">
        <v>43</v>
      </c>
      <c r="K584" t="s">
        <v>1264</v>
      </c>
      <c r="L584">
        <v>2227</v>
      </c>
      <c r="M584">
        <v>2223</v>
      </c>
      <c r="N584">
        <v>500</v>
      </c>
      <c r="O584" t="s">
        <v>1250</v>
      </c>
      <c r="P584">
        <v>0.78035035482694703</v>
      </c>
      <c r="Q584">
        <v>0.895148349039945</v>
      </c>
      <c r="R584">
        <v>0.110449886807126</v>
      </c>
      <c r="S584" s="15">
        <v>1.8221665673894599E-3</v>
      </c>
      <c r="T584">
        <v>1.6761432636631399</v>
      </c>
      <c r="U584">
        <v>1.6761432636631399</v>
      </c>
      <c r="V584">
        <v>1.5749450163304499</v>
      </c>
      <c r="W584">
        <v>4.78</v>
      </c>
      <c r="X584">
        <v>9.14</v>
      </c>
      <c r="Y584">
        <v>198227</v>
      </c>
      <c r="Z584">
        <v>11660</v>
      </c>
      <c r="AA584">
        <v>0.69</v>
      </c>
      <c r="AB584">
        <v>17</v>
      </c>
      <c r="AC584">
        <v>11</v>
      </c>
      <c r="AD584">
        <v>6</v>
      </c>
      <c r="AE584">
        <v>64.709999999999994</v>
      </c>
      <c r="AF584">
        <v>12</v>
      </c>
      <c r="AG584">
        <v>8</v>
      </c>
      <c r="AH584">
        <v>3</v>
      </c>
      <c r="AI584">
        <v>6</v>
      </c>
    </row>
    <row r="585" spans="1:35" x14ac:dyDescent="0.2">
      <c r="A585" s="102">
        <v>736</v>
      </c>
      <c r="B585">
        <v>5444</v>
      </c>
      <c r="C585" t="s">
        <v>1701</v>
      </c>
      <c r="D585" t="s">
        <v>1301</v>
      </c>
      <c r="E585">
        <v>2488</v>
      </c>
      <c r="F585">
        <v>2501</v>
      </c>
      <c r="G585">
        <v>400</v>
      </c>
      <c r="H585" t="s">
        <v>1247</v>
      </c>
      <c r="I585">
        <v>8136</v>
      </c>
      <c r="J585" t="s">
        <v>1355</v>
      </c>
      <c r="K585" t="s">
        <v>1254</v>
      </c>
      <c r="L585">
        <v>1963</v>
      </c>
      <c r="M585">
        <v>1902</v>
      </c>
      <c r="N585">
        <v>500</v>
      </c>
      <c r="O585" t="s">
        <v>1250</v>
      </c>
      <c r="P585">
        <v>0.78664418323525598</v>
      </c>
      <c r="Q585">
        <v>0.88879385766975805</v>
      </c>
      <c r="R585" s="15">
        <v>0.21799231348478301</v>
      </c>
      <c r="S585">
        <v>1.4006141185913401E-2</v>
      </c>
      <c r="T585">
        <v>2.08268515149831</v>
      </c>
      <c r="U585">
        <v>2.08268515149831</v>
      </c>
      <c r="V585">
        <v>0.65191054778230395</v>
      </c>
      <c r="W585">
        <v>4.84</v>
      </c>
      <c r="X585">
        <v>4.9400000000000004</v>
      </c>
      <c r="Y585">
        <v>197997</v>
      </c>
      <c r="Z585">
        <v>11000</v>
      </c>
      <c r="AA585">
        <v>0.56999999999999995</v>
      </c>
      <c r="AB585">
        <v>18</v>
      </c>
      <c r="AC585">
        <v>12</v>
      </c>
      <c r="AD585">
        <v>6</v>
      </c>
      <c r="AE585">
        <v>66.67</v>
      </c>
      <c r="AF585">
        <v>12</v>
      </c>
      <c r="AG585">
        <v>8</v>
      </c>
      <c r="AH585">
        <v>3</v>
      </c>
      <c r="AI585">
        <v>7</v>
      </c>
    </row>
    <row r="586" spans="1:35" x14ac:dyDescent="0.2">
      <c r="A586" s="102">
        <v>271</v>
      </c>
      <c r="B586">
        <v>5631</v>
      </c>
      <c r="C586" t="s">
        <v>1467</v>
      </c>
      <c r="D586" t="s">
        <v>1259</v>
      </c>
      <c r="E586">
        <v>1819</v>
      </c>
      <c r="F586">
        <v>1785</v>
      </c>
      <c r="G586">
        <v>500</v>
      </c>
      <c r="H586" t="s">
        <v>1250</v>
      </c>
      <c r="I586">
        <v>6481</v>
      </c>
      <c r="J586" t="s">
        <v>1668</v>
      </c>
      <c r="K586" t="s">
        <v>1259</v>
      </c>
      <c r="L586">
        <v>2761</v>
      </c>
      <c r="M586">
        <v>2755</v>
      </c>
      <c r="N586">
        <v>300</v>
      </c>
      <c r="O586" t="s">
        <v>1247</v>
      </c>
      <c r="P586">
        <v>0.78437311327997306</v>
      </c>
      <c r="Q586">
        <v>0.922257390945456</v>
      </c>
      <c r="R586">
        <v>0.24226419022048101</v>
      </c>
      <c r="S586" s="106">
        <v>5.7853210836209899E-3</v>
      </c>
      <c r="T586">
        <v>-2.50940471229069</v>
      </c>
      <c r="U586">
        <v>2.50940471229069</v>
      </c>
      <c r="V586">
        <v>2.2557031366112499</v>
      </c>
      <c r="W586">
        <v>-11.07</v>
      </c>
      <c r="X586">
        <v>7.99</v>
      </c>
      <c r="Y586">
        <v>197938</v>
      </c>
      <c r="Z586">
        <v>14138</v>
      </c>
      <c r="AA586">
        <v>0.82</v>
      </c>
      <c r="AB586">
        <v>14</v>
      </c>
      <c r="AC586">
        <v>10</v>
      </c>
      <c r="AD586">
        <v>4</v>
      </c>
      <c r="AE586">
        <v>71.430000000000007</v>
      </c>
      <c r="AF586">
        <v>11</v>
      </c>
      <c r="AG586">
        <v>6</v>
      </c>
      <c r="AH586">
        <v>4</v>
      </c>
      <c r="AI586">
        <v>4</v>
      </c>
    </row>
    <row r="587" spans="1:35" x14ac:dyDescent="0.2">
      <c r="A587" s="102">
        <v>1287</v>
      </c>
      <c r="B587">
        <v>7984</v>
      </c>
      <c r="C587" t="s">
        <v>825</v>
      </c>
      <c r="D587" t="s">
        <v>1270</v>
      </c>
      <c r="E587">
        <v>1580</v>
      </c>
      <c r="F587">
        <v>1594</v>
      </c>
      <c r="G587">
        <v>500</v>
      </c>
      <c r="H587" t="s">
        <v>1250</v>
      </c>
      <c r="I587">
        <v>8309</v>
      </c>
      <c r="J587" t="s">
        <v>866</v>
      </c>
      <c r="K587" t="s">
        <v>1303</v>
      </c>
      <c r="L587">
        <v>4021</v>
      </c>
      <c r="M587">
        <v>4053</v>
      </c>
      <c r="N587">
        <v>200</v>
      </c>
      <c r="O587" t="s">
        <v>1247</v>
      </c>
      <c r="P587">
        <v>0.65636818884201698</v>
      </c>
      <c r="Q587">
        <v>0.84845794292427901</v>
      </c>
      <c r="R587" s="15">
        <v>0.188230558592376</v>
      </c>
      <c r="S587">
        <v>5.7386073471219899E-2</v>
      </c>
      <c r="T587">
        <v>-3.3848459302708703E-2</v>
      </c>
      <c r="U587">
        <v>3.3848459302708703E-2</v>
      </c>
      <c r="V587">
        <v>0.44105020135932899</v>
      </c>
      <c r="W587">
        <v>-7.0000000000000007E-2</v>
      </c>
      <c r="X587">
        <v>1.68</v>
      </c>
      <c r="Y587">
        <v>197779</v>
      </c>
      <c r="Z587">
        <v>13185</v>
      </c>
      <c r="AA587">
        <v>0.73</v>
      </c>
      <c r="AB587">
        <v>15</v>
      </c>
      <c r="AC587">
        <v>9</v>
      </c>
      <c r="AD587">
        <v>6</v>
      </c>
      <c r="AE587">
        <v>60</v>
      </c>
      <c r="AF587">
        <v>13</v>
      </c>
      <c r="AG587">
        <v>7</v>
      </c>
      <c r="AH587">
        <v>1</v>
      </c>
      <c r="AI587">
        <v>7</v>
      </c>
    </row>
    <row r="588" spans="1:35" x14ac:dyDescent="0.2">
      <c r="A588" s="102">
        <v>1419</v>
      </c>
      <c r="B588">
        <v>3774</v>
      </c>
      <c r="C588" t="s">
        <v>657</v>
      </c>
      <c r="D588" t="s">
        <v>1249</v>
      </c>
      <c r="E588">
        <v>3300</v>
      </c>
      <c r="F588">
        <v>3370</v>
      </c>
      <c r="G588">
        <v>300</v>
      </c>
      <c r="H588" t="s">
        <v>1247</v>
      </c>
      <c r="I588">
        <v>4185</v>
      </c>
      <c r="J588" t="s">
        <v>1662</v>
      </c>
      <c r="K588" t="s">
        <v>1271</v>
      </c>
      <c r="L588">
        <v>2140</v>
      </c>
      <c r="M588">
        <v>2167</v>
      </c>
      <c r="N588">
        <v>500</v>
      </c>
      <c r="O588" t="s">
        <v>1250</v>
      </c>
      <c r="P588">
        <v>0.72724381548078598</v>
      </c>
      <c r="Q588">
        <v>0.84039775746284795</v>
      </c>
      <c r="R588">
        <v>0.43552314299238198</v>
      </c>
      <c r="S588" s="106">
        <v>7.9745982260710696E-2</v>
      </c>
      <c r="T588">
        <v>1.3010201119510101</v>
      </c>
      <c r="U588">
        <v>1.3010201119510101</v>
      </c>
      <c r="V588">
        <v>1.49715438006441</v>
      </c>
      <c r="W588">
        <v>9.9</v>
      </c>
      <c r="X588">
        <v>7.17</v>
      </c>
      <c r="Y588">
        <v>196830</v>
      </c>
      <c r="Z588">
        <v>9842</v>
      </c>
      <c r="AA588">
        <v>0.53</v>
      </c>
      <c r="AB588">
        <v>20</v>
      </c>
      <c r="AC588">
        <v>12</v>
      </c>
      <c r="AD588">
        <v>8</v>
      </c>
      <c r="AE588">
        <v>60</v>
      </c>
      <c r="AF588">
        <v>10</v>
      </c>
      <c r="AG588">
        <v>10</v>
      </c>
      <c r="AH588">
        <v>5</v>
      </c>
      <c r="AI588">
        <v>5</v>
      </c>
    </row>
    <row r="589" spans="1:35" x14ac:dyDescent="0.2">
      <c r="A589" s="102">
        <v>100</v>
      </c>
      <c r="B589">
        <v>3116</v>
      </c>
      <c r="C589" t="s">
        <v>1436</v>
      </c>
      <c r="D589" t="s">
        <v>1264</v>
      </c>
      <c r="E589">
        <v>1621</v>
      </c>
      <c r="F589">
        <v>1628</v>
      </c>
      <c r="G589">
        <v>500</v>
      </c>
      <c r="H589" t="s">
        <v>1247</v>
      </c>
      <c r="I589">
        <v>6923</v>
      </c>
      <c r="J589" t="s">
        <v>55</v>
      </c>
      <c r="K589" t="s">
        <v>1252</v>
      </c>
      <c r="L589">
        <v>2919</v>
      </c>
      <c r="M589">
        <v>2901</v>
      </c>
      <c r="N589">
        <v>300</v>
      </c>
      <c r="O589" t="s">
        <v>1250</v>
      </c>
      <c r="P589">
        <v>0.87957999191815806</v>
      </c>
      <c r="Q589">
        <v>0.94525649234102704</v>
      </c>
      <c r="R589">
        <v>0.315238706395994</v>
      </c>
      <c r="S589" s="15">
        <v>8.2759404705975495E-2</v>
      </c>
      <c r="T589">
        <v>0.28917345304143799</v>
      </c>
      <c r="U589">
        <v>0.28917345304143799</v>
      </c>
      <c r="V589">
        <v>0.10147636707133099</v>
      </c>
      <c r="W589">
        <v>0.56999999999999995</v>
      </c>
      <c r="X589">
        <v>6.47</v>
      </c>
      <c r="Y589">
        <v>196542</v>
      </c>
      <c r="Z589">
        <v>13103</v>
      </c>
      <c r="AA589">
        <v>0.76</v>
      </c>
      <c r="AB589">
        <v>15</v>
      </c>
      <c r="AC589">
        <v>9</v>
      </c>
      <c r="AD589">
        <v>6</v>
      </c>
      <c r="AE589">
        <v>60</v>
      </c>
      <c r="AF589">
        <v>12</v>
      </c>
      <c r="AG589">
        <v>5</v>
      </c>
      <c r="AH589">
        <v>2</v>
      </c>
      <c r="AI589">
        <v>8</v>
      </c>
    </row>
    <row r="590" spans="1:35" x14ac:dyDescent="0.2">
      <c r="A590" s="102">
        <v>482</v>
      </c>
      <c r="B590">
        <v>6448</v>
      </c>
      <c r="C590" t="s">
        <v>439</v>
      </c>
      <c r="D590" t="s">
        <v>1252</v>
      </c>
      <c r="E590">
        <v>2130</v>
      </c>
      <c r="F590">
        <v>2134</v>
      </c>
      <c r="G590">
        <v>400</v>
      </c>
      <c r="H590" t="s">
        <v>1247</v>
      </c>
      <c r="I590">
        <v>9810</v>
      </c>
      <c r="J590" t="s">
        <v>1214</v>
      </c>
      <c r="K590" t="s">
        <v>1254</v>
      </c>
      <c r="L590">
        <v>4575</v>
      </c>
      <c r="M590">
        <v>4615</v>
      </c>
      <c r="N590">
        <v>200</v>
      </c>
      <c r="O590" t="s">
        <v>1250</v>
      </c>
      <c r="P590">
        <v>0.59419457980667101</v>
      </c>
      <c r="Q590">
        <v>0.90564864171499104</v>
      </c>
      <c r="R590">
        <v>8.3016585481542296E-2</v>
      </c>
      <c r="S590" s="15">
        <v>3.0360318483358399E-2</v>
      </c>
      <c r="T590">
        <v>1.1539294374361599</v>
      </c>
      <c r="U590">
        <v>1.1539294374361599</v>
      </c>
      <c r="V590">
        <v>1.5741959592711601</v>
      </c>
      <c r="W590">
        <v>3.56</v>
      </c>
      <c r="X590">
        <v>7.52</v>
      </c>
      <c r="Y590">
        <v>195976</v>
      </c>
      <c r="Z590">
        <v>17816</v>
      </c>
      <c r="AA590">
        <v>0.74</v>
      </c>
      <c r="AB590">
        <v>11</v>
      </c>
      <c r="AC590">
        <v>9</v>
      </c>
      <c r="AD590">
        <v>2</v>
      </c>
      <c r="AE590">
        <v>81.819999999999993</v>
      </c>
      <c r="AF590">
        <v>13</v>
      </c>
      <c r="AG590">
        <v>4</v>
      </c>
      <c r="AH590">
        <v>2</v>
      </c>
      <c r="AI590">
        <v>5</v>
      </c>
    </row>
    <row r="591" spans="1:35" x14ac:dyDescent="0.2">
      <c r="A591" s="102">
        <v>673</v>
      </c>
      <c r="B591">
        <v>1963</v>
      </c>
      <c r="C591" t="s">
        <v>1496</v>
      </c>
      <c r="D591" t="s">
        <v>1257</v>
      </c>
      <c r="E591">
        <v>1541</v>
      </c>
      <c r="F591">
        <v>1566</v>
      </c>
      <c r="G591">
        <v>700</v>
      </c>
      <c r="H591" t="s">
        <v>1247</v>
      </c>
      <c r="I591">
        <v>7205</v>
      </c>
      <c r="J591" t="s">
        <v>57</v>
      </c>
      <c r="K591" t="s">
        <v>1264</v>
      </c>
      <c r="L591">
        <v>1011</v>
      </c>
      <c r="M591">
        <v>1008</v>
      </c>
      <c r="N591">
        <v>1100</v>
      </c>
      <c r="O591" t="s">
        <v>1250</v>
      </c>
      <c r="P591">
        <v>0.931708694098903</v>
      </c>
      <c r="Q591">
        <v>0.89403547324379595</v>
      </c>
      <c r="R591">
        <v>7.0169224106378901E-3</v>
      </c>
      <c r="S591">
        <v>1.7164275198214299E-2</v>
      </c>
      <c r="T591">
        <v>1.0722120283018199</v>
      </c>
      <c r="U591">
        <v>1.0722120283018199</v>
      </c>
      <c r="V591">
        <v>0.57539177145278897</v>
      </c>
      <c r="W591">
        <v>2.52</v>
      </c>
      <c r="X591">
        <v>1.1499999999999999</v>
      </c>
      <c r="Y591">
        <v>195906</v>
      </c>
      <c r="Z591">
        <v>9795</v>
      </c>
      <c r="AA591">
        <v>0.51</v>
      </c>
      <c r="AB591">
        <v>20</v>
      </c>
      <c r="AC591">
        <v>11</v>
      </c>
      <c r="AD591">
        <v>9</v>
      </c>
      <c r="AE591">
        <v>55</v>
      </c>
      <c r="AF591">
        <v>10</v>
      </c>
      <c r="AG591">
        <v>9</v>
      </c>
      <c r="AH591">
        <v>4</v>
      </c>
      <c r="AI591">
        <v>7</v>
      </c>
    </row>
    <row r="592" spans="1:35" x14ac:dyDescent="0.2">
      <c r="A592" s="102">
        <v>1343</v>
      </c>
      <c r="B592">
        <v>4061</v>
      </c>
      <c r="C592" t="s">
        <v>1483</v>
      </c>
      <c r="D592" t="s">
        <v>1271</v>
      </c>
      <c r="E592">
        <v>2945</v>
      </c>
      <c r="F592">
        <v>2948</v>
      </c>
      <c r="G592">
        <v>300</v>
      </c>
      <c r="H592" t="s">
        <v>1247</v>
      </c>
      <c r="I592">
        <v>5801</v>
      </c>
      <c r="J592" t="s">
        <v>1531</v>
      </c>
      <c r="K592" t="s">
        <v>1262</v>
      </c>
      <c r="L592">
        <v>2551</v>
      </c>
      <c r="M592">
        <v>2552</v>
      </c>
      <c r="N592">
        <v>300</v>
      </c>
      <c r="O592" t="s">
        <v>1250</v>
      </c>
      <c r="P592">
        <v>0.89095111423312401</v>
      </c>
      <c r="Q592">
        <v>0.84481913136967401</v>
      </c>
      <c r="R592">
        <v>0.38397599503695001</v>
      </c>
      <c r="S592">
        <v>1.6415187920883801E-2</v>
      </c>
      <c r="T592">
        <v>0.80101181313048597</v>
      </c>
      <c r="U592">
        <v>0.80101181313048597</v>
      </c>
      <c r="V592">
        <v>0.55062105509444703</v>
      </c>
      <c r="W592">
        <v>2.75</v>
      </c>
      <c r="X592">
        <v>13.43</v>
      </c>
      <c r="Y592">
        <v>195636</v>
      </c>
      <c r="Z592">
        <v>19564</v>
      </c>
      <c r="AA592">
        <v>1.0900000000000001</v>
      </c>
      <c r="AB592">
        <v>10</v>
      </c>
      <c r="AC592">
        <v>5</v>
      </c>
      <c r="AD592">
        <v>5</v>
      </c>
      <c r="AE592">
        <v>50</v>
      </c>
      <c r="AF592">
        <v>12</v>
      </c>
      <c r="AG592">
        <v>5</v>
      </c>
      <c r="AH592">
        <v>2</v>
      </c>
      <c r="AI592">
        <v>3</v>
      </c>
    </row>
    <row r="593" spans="1:35" x14ac:dyDescent="0.2">
      <c r="A593" s="102">
        <v>879</v>
      </c>
      <c r="B593">
        <v>5334</v>
      </c>
      <c r="C593" t="s">
        <v>1492</v>
      </c>
      <c r="D593" t="s">
        <v>1246</v>
      </c>
      <c r="E593">
        <v>1934</v>
      </c>
      <c r="F593">
        <v>1934</v>
      </c>
      <c r="G593">
        <v>500</v>
      </c>
      <c r="H593" t="s">
        <v>1247</v>
      </c>
      <c r="I593">
        <v>6371</v>
      </c>
      <c r="J593" t="s">
        <v>1409</v>
      </c>
      <c r="K593" t="s">
        <v>1259</v>
      </c>
      <c r="L593">
        <v>3200</v>
      </c>
      <c r="M593">
        <v>3215</v>
      </c>
      <c r="N593">
        <v>300</v>
      </c>
      <c r="O593" t="s">
        <v>1250</v>
      </c>
      <c r="P593">
        <v>0.91604890986888199</v>
      </c>
      <c r="Q593">
        <v>0.878423147579101</v>
      </c>
      <c r="R593">
        <v>0.38567406207441401</v>
      </c>
      <c r="S593">
        <v>4.2220455369147599E-4</v>
      </c>
      <c r="T593">
        <v>2.2296804523486</v>
      </c>
      <c r="U593">
        <v>2.2296804523486</v>
      </c>
      <c r="V593">
        <v>2.16533289717007</v>
      </c>
      <c r="W593">
        <v>5.8</v>
      </c>
      <c r="X593">
        <v>0.26</v>
      </c>
      <c r="Y593">
        <v>195342</v>
      </c>
      <c r="Z593">
        <v>12209</v>
      </c>
      <c r="AA593">
        <v>0.74</v>
      </c>
      <c r="AB593">
        <v>16</v>
      </c>
      <c r="AC593">
        <v>11</v>
      </c>
      <c r="AD593">
        <v>5</v>
      </c>
      <c r="AE593">
        <v>68.75</v>
      </c>
      <c r="AF593">
        <v>13</v>
      </c>
      <c r="AG593">
        <v>5</v>
      </c>
      <c r="AH593">
        <v>2</v>
      </c>
      <c r="AI593">
        <v>9</v>
      </c>
    </row>
    <row r="594" spans="1:35" x14ac:dyDescent="0.2">
      <c r="A594" s="102">
        <v>844</v>
      </c>
      <c r="B594">
        <v>7984</v>
      </c>
      <c r="C594" t="s">
        <v>825</v>
      </c>
      <c r="D594" t="s">
        <v>1270</v>
      </c>
      <c r="E594">
        <v>1580</v>
      </c>
      <c r="F594">
        <v>1594</v>
      </c>
      <c r="G594">
        <v>600</v>
      </c>
      <c r="H594" t="s">
        <v>1247</v>
      </c>
      <c r="I594">
        <v>9810</v>
      </c>
      <c r="J594" t="s">
        <v>1214</v>
      </c>
      <c r="K594" t="s">
        <v>1254</v>
      </c>
      <c r="L594">
        <v>4575</v>
      </c>
      <c r="M594">
        <v>4615</v>
      </c>
      <c r="N594">
        <v>200</v>
      </c>
      <c r="O594" t="s">
        <v>1250</v>
      </c>
      <c r="P594">
        <v>0.726267534311415</v>
      </c>
      <c r="Q594">
        <v>0.88072732937570797</v>
      </c>
      <c r="R594">
        <v>7.1905993090430401E-2</v>
      </c>
      <c r="S594" s="15">
        <v>2.3076899905184099E-2</v>
      </c>
      <c r="T594">
        <v>1.5809516658951801</v>
      </c>
      <c r="U594">
        <v>1.5809516658951801</v>
      </c>
      <c r="V594">
        <v>1.7452260876771599</v>
      </c>
      <c r="W594">
        <v>4.96</v>
      </c>
      <c r="X594">
        <v>3.62</v>
      </c>
      <c r="Y594">
        <v>195102</v>
      </c>
      <c r="Z594">
        <v>17737</v>
      </c>
      <c r="AA594">
        <v>1.1599999999999999</v>
      </c>
      <c r="AB594">
        <v>11</v>
      </c>
      <c r="AC594">
        <v>8</v>
      </c>
      <c r="AD594">
        <v>3</v>
      </c>
      <c r="AE594">
        <v>72.73</v>
      </c>
      <c r="AF594">
        <v>14</v>
      </c>
      <c r="AG594">
        <v>3</v>
      </c>
      <c r="AH594">
        <v>0</v>
      </c>
      <c r="AI594">
        <v>8</v>
      </c>
    </row>
    <row r="595" spans="1:35" x14ac:dyDescent="0.2">
      <c r="A595" s="102">
        <v>1283</v>
      </c>
      <c r="B595">
        <v>2220</v>
      </c>
      <c r="C595" t="s">
        <v>1562</v>
      </c>
      <c r="D595" t="s">
        <v>1274</v>
      </c>
      <c r="E595">
        <v>4750</v>
      </c>
      <c r="F595">
        <v>4770</v>
      </c>
      <c r="G595">
        <v>200</v>
      </c>
      <c r="H595" t="s">
        <v>1247</v>
      </c>
      <c r="I595">
        <v>5463</v>
      </c>
      <c r="J595" t="s">
        <v>64</v>
      </c>
      <c r="K595" t="s">
        <v>1301</v>
      </c>
      <c r="L595">
        <v>2831</v>
      </c>
      <c r="M595">
        <v>2843</v>
      </c>
      <c r="N595">
        <v>300</v>
      </c>
      <c r="O595" t="s">
        <v>1250</v>
      </c>
      <c r="P595">
        <v>0.72732952454136002</v>
      </c>
      <c r="Q595">
        <v>0.84889127370166295</v>
      </c>
      <c r="R595" s="15">
        <v>0.123443829197944</v>
      </c>
      <c r="S595">
        <v>2.2025836746248201E-3</v>
      </c>
      <c r="T595">
        <v>1.6417110727083899</v>
      </c>
      <c r="U595">
        <v>1.6417110727083899</v>
      </c>
      <c r="V595">
        <v>1.48348963981052</v>
      </c>
      <c r="W595">
        <v>3.71</v>
      </c>
      <c r="X595">
        <v>10.6</v>
      </c>
      <c r="Y595">
        <v>195017</v>
      </c>
      <c r="Z595">
        <v>24377</v>
      </c>
      <c r="AA595">
        <v>1.1599999999999999</v>
      </c>
      <c r="AB595">
        <v>8</v>
      </c>
      <c r="AC595">
        <v>5</v>
      </c>
      <c r="AD595">
        <v>3</v>
      </c>
      <c r="AE595">
        <v>62.5</v>
      </c>
      <c r="AF595">
        <v>12</v>
      </c>
      <c r="AG595">
        <v>4</v>
      </c>
      <c r="AH595">
        <v>1</v>
      </c>
      <c r="AI595">
        <v>3</v>
      </c>
    </row>
    <row r="596" spans="1:35" x14ac:dyDescent="0.2">
      <c r="A596" s="102">
        <v>1072</v>
      </c>
      <c r="B596">
        <v>1969</v>
      </c>
      <c r="C596" t="s">
        <v>1610</v>
      </c>
      <c r="D596" t="s">
        <v>1257</v>
      </c>
      <c r="E596">
        <v>1855</v>
      </c>
      <c r="F596">
        <v>1860</v>
      </c>
      <c r="G596">
        <v>400</v>
      </c>
      <c r="H596" t="s">
        <v>1250</v>
      </c>
      <c r="I596">
        <v>5714</v>
      </c>
      <c r="J596" t="s">
        <v>711</v>
      </c>
      <c r="K596" t="s">
        <v>1262</v>
      </c>
      <c r="L596">
        <v>3905</v>
      </c>
      <c r="M596">
        <v>3925</v>
      </c>
      <c r="N596">
        <v>200</v>
      </c>
      <c r="O596" t="s">
        <v>1247</v>
      </c>
      <c r="P596">
        <v>0.68452834583484701</v>
      </c>
      <c r="Q596">
        <v>0.86283301735756801</v>
      </c>
      <c r="R596" s="15">
        <v>0.120179958605385</v>
      </c>
      <c r="S596" s="15">
        <v>6.5237571831553098E-2</v>
      </c>
      <c r="T596">
        <v>-0.48038946871574201</v>
      </c>
      <c r="U596">
        <v>0.48038946871574201</v>
      </c>
      <c r="V596">
        <v>0.61239212566048795</v>
      </c>
      <c r="W596">
        <v>-1.54</v>
      </c>
      <c r="X596">
        <v>5.22</v>
      </c>
      <c r="Y596">
        <v>194821</v>
      </c>
      <c r="Z596">
        <v>12988</v>
      </c>
      <c r="AA596">
        <v>0.83</v>
      </c>
      <c r="AB596">
        <v>15</v>
      </c>
      <c r="AC596">
        <v>11</v>
      </c>
      <c r="AD596">
        <v>4</v>
      </c>
      <c r="AE596">
        <v>73.33</v>
      </c>
      <c r="AF596">
        <v>13</v>
      </c>
      <c r="AG596">
        <v>7</v>
      </c>
      <c r="AH596">
        <v>2</v>
      </c>
      <c r="AI596">
        <v>6</v>
      </c>
    </row>
    <row r="597" spans="1:35" x14ac:dyDescent="0.2">
      <c r="A597" s="102">
        <v>671</v>
      </c>
      <c r="B597">
        <v>6371</v>
      </c>
      <c r="C597" t="s">
        <v>1409</v>
      </c>
      <c r="D597" t="s">
        <v>1259</v>
      </c>
      <c r="E597">
        <v>3200</v>
      </c>
      <c r="F597">
        <v>3215</v>
      </c>
      <c r="G597">
        <v>300</v>
      </c>
      <c r="H597" t="s">
        <v>1250</v>
      </c>
      <c r="I597">
        <v>7327</v>
      </c>
      <c r="J597" t="s">
        <v>1497</v>
      </c>
      <c r="K597" t="s">
        <v>1303</v>
      </c>
      <c r="L597">
        <v>2561</v>
      </c>
      <c r="M597">
        <v>2566</v>
      </c>
      <c r="N597">
        <v>400</v>
      </c>
      <c r="O597" t="s">
        <v>1247</v>
      </c>
      <c r="P597">
        <v>0.94351035860758403</v>
      </c>
      <c r="Q597">
        <v>0.89414070761270703</v>
      </c>
      <c r="R597">
        <v>8.6798168172511195E-2</v>
      </c>
      <c r="S597">
        <v>6.7404266301423502E-2</v>
      </c>
      <c r="T597">
        <v>-1.1669014529135799</v>
      </c>
      <c r="U597">
        <v>1.1669014529135799</v>
      </c>
      <c r="V597">
        <v>0.85064924644335205</v>
      </c>
      <c r="W597">
        <v>-3.17</v>
      </c>
      <c r="X597">
        <v>6.42</v>
      </c>
      <c r="Y597">
        <v>194306</v>
      </c>
      <c r="Z597">
        <v>38861</v>
      </c>
      <c r="AA597">
        <v>2.04</v>
      </c>
      <c r="AB597">
        <v>5</v>
      </c>
      <c r="AC597">
        <v>5</v>
      </c>
      <c r="AD597">
        <v>0</v>
      </c>
      <c r="AE597">
        <v>100</v>
      </c>
      <c r="AF597">
        <v>11</v>
      </c>
      <c r="AG597">
        <v>4</v>
      </c>
      <c r="AH597">
        <v>0</v>
      </c>
      <c r="AI597">
        <v>1</v>
      </c>
    </row>
    <row r="598" spans="1:35" x14ac:dyDescent="0.2">
      <c r="A598" s="102">
        <v>36</v>
      </c>
      <c r="B598">
        <v>6479</v>
      </c>
      <c r="C598" t="s">
        <v>548</v>
      </c>
      <c r="D598" t="s">
        <v>1252</v>
      </c>
      <c r="E598">
        <v>2153</v>
      </c>
      <c r="F598">
        <v>2189</v>
      </c>
      <c r="G598">
        <v>400</v>
      </c>
      <c r="H598" t="s">
        <v>1247</v>
      </c>
      <c r="I598">
        <v>7729</v>
      </c>
      <c r="J598" t="s">
        <v>544</v>
      </c>
      <c r="K598" t="s">
        <v>1256</v>
      </c>
      <c r="L598">
        <v>3845</v>
      </c>
      <c r="M598">
        <v>3865</v>
      </c>
      <c r="N598">
        <v>200</v>
      </c>
      <c r="O598" t="s">
        <v>1250</v>
      </c>
      <c r="P598">
        <v>0.84921845619582104</v>
      </c>
      <c r="Q598">
        <v>0.95871467590879</v>
      </c>
      <c r="R598">
        <v>3.4589358219777197E-2</v>
      </c>
      <c r="S598">
        <v>4.16746723575286E-2</v>
      </c>
      <c r="T598">
        <v>0.507033403193203</v>
      </c>
      <c r="U598">
        <v>0.507033403193203</v>
      </c>
      <c r="V598">
        <v>0.202258089769909</v>
      </c>
      <c r="W598">
        <v>1.73</v>
      </c>
      <c r="X598">
        <v>13.27</v>
      </c>
      <c r="Y598">
        <v>194083</v>
      </c>
      <c r="Z598">
        <v>9704</v>
      </c>
      <c r="AA598">
        <v>0.52</v>
      </c>
      <c r="AB598">
        <v>20</v>
      </c>
      <c r="AC598">
        <v>13</v>
      </c>
      <c r="AD598">
        <v>7</v>
      </c>
      <c r="AE598">
        <v>65</v>
      </c>
      <c r="AF598">
        <v>12</v>
      </c>
      <c r="AG598">
        <v>8</v>
      </c>
      <c r="AH598">
        <v>4</v>
      </c>
      <c r="AI598">
        <v>8</v>
      </c>
    </row>
    <row r="599" spans="1:35" x14ac:dyDescent="0.2">
      <c r="A599" s="102">
        <v>1580</v>
      </c>
      <c r="B599">
        <v>6592</v>
      </c>
      <c r="C599" t="s">
        <v>1474</v>
      </c>
      <c r="D599" t="s">
        <v>1252</v>
      </c>
      <c r="E599">
        <v>4185</v>
      </c>
      <c r="F599">
        <v>4120</v>
      </c>
      <c r="G599">
        <v>200</v>
      </c>
      <c r="H599" t="s">
        <v>1247</v>
      </c>
      <c r="I599">
        <v>6845</v>
      </c>
      <c r="J599" t="s">
        <v>1482</v>
      </c>
      <c r="K599" t="s">
        <v>1252</v>
      </c>
      <c r="L599">
        <v>2936</v>
      </c>
      <c r="M599">
        <v>2952</v>
      </c>
      <c r="N599">
        <v>300</v>
      </c>
      <c r="O599" t="s">
        <v>1250</v>
      </c>
      <c r="P599">
        <v>0.68649231231163499</v>
      </c>
      <c r="Q599">
        <v>0.82921145694805398</v>
      </c>
      <c r="R599" s="15">
        <v>0.31073216507073398</v>
      </c>
      <c r="S599">
        <v>4.2561065763886498E-2</v>
      </c>
      <c r="T599">
        <v>0.39084062953979298</v>
      </c>
      <c r="U599">
        <v>0.39084062953979298</v>
      </c>
      <c r="V599">
        <v>0.80579633291750197</v>
      </c>
      <c r="W599">
        <v>1.42</v>
      </c>
      <c r="X599">
        <v>7.48</v>
      </c>
      <c r="Y599">
        <v>193685</v>
      </c>
      <c r="Z599">
        <v>14899</v>
      </c>
      <c r="AA599">
        <v>0.57999999999999996</v>
      </c>
      <c r="AB599">
        <v>13</v>
      </c>
      <c r="AC599">
        <v>8</v>
      </c>
      <c r="AD599">
        <v>5</v>
      </c>
      <c r="AE599">
        <v>61.54</v>
      </c>
      <c r="AF599">
        <v>13</v>
      </c>
      <c r="AG599">
        <v>4</v>
      </c>
      <c r="AH599">
        <v>3</v>
      </c>
      <c r="AI599">
        <v>6</v>
      </c>
    </row>
    <row r="600" spans="1:35" x14ac:dyDescent="0.2">
      <c r="A600" s="102">
        <v>834</v>
      </c>
      <c r="B600">
        <v>3148</v>
      </c>
      <c r="C600" t="s">
        <v>622</v>
      </c>
      <c r="D600" t="s">
        <v>1272</v>
      </c>
      <c r="E600">
        <v>2687</v>
      </c>
      <c r="F600">
        <v>2684</v>
      </c>
      <c r="G600">
        <v>400</v>
      </c>
      <c r="H600" t="s">
        <v>1250</v>
      </c>
      <c r="I600">
        <v>8697</v>
      </c>
      <c r="J600" t="s">
        <v>900</v>
      </c>
      <c r="K600" t="s">
        <v>1253</v>
      </c>
      <c r="L600">
        <v>1965</v>
      </c>
      <c r="M600">
        <v>1973</v>
      </c>
      <c r="N600">
        <v>500</v>
      </c>
      <c r="O600" t="s">
        <v>1247</v>
      </c>
      <c r="P600">
        <v>0.75526686898236095</v>
      </c>
      <c r="Q600">
        <v>0.88140732475169503</v>
      </c>
      <c r="R600">
        <v>2.7276180846280002E-2</v>
      </c>
      <c r="S600" s="15">
        <v>3.8322150851860297E-2</v>
      </c>
      <c r="T600">
        <v>-1.95388483129372</v>
      </c>
      <c r="U600">
        <v>1.95388483129372</v>
      </c>
      <c r="V600">
        <v>1.72153959426228</v>
      </c>
      <c r="W600">
        <v>-5.54</v>
      </c>
      <c r="X600">
        <v>8.11</v>
      </c>
      <c r="Y600">
        <v>192871</v>
      </c>
      <c r="Z600">
        <v>13776</v>
      </c>
      <c r="AA600">
        <v>0.69</v>
      </c>
      <c r="AB600">
        <v>14</v>
      </c>
      <c r="AC600">
        <v>9</v>
      </c>
      <c r="AD600">
        <v>5</v>
      </c>
      <c r="AE600">
        <v>64.290000000000006</v>
      </c>
      <c r="AF600">
        <v>12</v>
      </c>
      <c r="AG600">
        <v>7</v>
      </c>
      <c r="AH600">
        <v>2</v>
      </c>
      <c r="AI600">
        <v>5</v>
      </c>
    </row>
    <row r="601" spans="1:35" x14ac:dyDescent="0.2">
      <c r="A601" s="102">
        <v>237</v>
      </c>
      <c r="B601">
        <v>2427</v>
      </c>
      <c r="C601" t="s">
        <v>1513</v>
      </c>
      <c r="D601" t="s">
        <v>1261</v>
      </c>
      <c r="E601">
        <v>957</v>
      </c>
      <c r="F601">
        <v>979</v>
      </c>
      <c r="G601">
        <v>600</v>
      </c>
      <c r="H601" t="s">
        <v>1250</v>
      </c>
      <c r="I601">
        <v>4114</v>
      </c>
      <c r="J601" t="s">
        <v>1401</v>
      </c>
      <c r="K601" t="s">
        <v>1271</v>
      </c>
      <c r="L601">
        <v>6050</v>
      </c>
      <c r="M601">
        <v>6030</v>
      </c>
      <c r="N601">
        <v>100</v>
      </c>
      <c r="O601" t="s">
        <v>1247</v>
      </c>
      <c r="P601">
        <v>0.86864488634055304</v>
      </c>
      <c r="Q601">
        <v>0.92559543762337104</v>
      </c>
      <c r="R601" s="106">
        <v>7.6911155388693794E-2</v>
      </c>
      <c r="S601" s="15">
        <v>4.8442054221044598E-4</v>
      </c>
      <c r="T601">
        <v>-0.97967235540499897</v>
      </c>
      <c r="U601">
        <v>0.97967235540499897</v>
      </c>
      <c r="V601">
        <v>1.6569863372651701</v>
      </c>
      <c r="W601">
        <v>-4.8</v>
      </c>
      <c r="X601">
        <v>2.59</v>
      </c>
      <c r="Y601">
        <v>192642</v>
      </c>
      <c r="Z601">
        <v>8376</v>
      </c>
      <c r="AA601">
        <v>0.71</v>
      </c>
      <c r="AB601">
        <v>23</v>
      </c>
      <c r="AC601">
        <v>16</v>
      </c>
      <c r="AD601">
        <v>7</v>
      </c>
      <c r="AE601">
        <v>69.569999999999993</v>
      </c>
      <c r="AF601">
        <v>11</v>
      </c>
      <c r="AG601">
        <v>14</v>
      </c>
      <c r="AH601">
        <v>8</v>
      </c>
      <c r="AI601">
        <v>1</v>
      </c>
    </row>
    <row r="602" spans="1:35" x14ac:dyDescent="0.2">
      <c r="A602" s="102">
        <v>192</v>
      </c>
      <c r="B602">
        <v>8766</v>
      </c>
      <c r="C602" t="s">
        <v>1420</v>
      </c>
      <c r="D602" t="s">
        <v>1428</v>
      </c>
      <c r="E602">
        <v>6175</v>
      </c>
      <c r="F602">
        <v>6269</v>
      </c>
      <c r="G602">
        <v>100</v>
      </c>
      <c r="H602" t="s">
        <v>1247</v>
      </c>
      <c r="I602">
        <v>9934</v>
      </c>
      <c r="J602" t="s">
        <v>1445</v>
      </c>
      <c r="K602" t="s">
        <v>1254</v>
      </c>
      <c r="L602">
        <v>2619</v>
      </c>
      <c r="M602">
        <v>2621</v>
      </c>
      <c r="N602">
        <v>200</v>
      </c>
      <c r="O602" t="s">
        <v>1250</v>
      </c>
      <c r="P602">
        <v>0.51906629641061297</v>
      </c>
      <c r="Q602">
        <v>0.93077797434556198</v>
      </c>
      <c r="R602">
        <v>2.7582503562155101E-3</v>
      </c>
      <c r="S602">
        <v>1.0547073320814E-4</v>
      </c>
      <c r="T602">
        <v>2.7232956569494902</v>
      </c>
      <c r="U602">
        <v>2.7232956569494902</v>
      </c>
      <c r="V602">
        <v>1.9036322857648</v>
      </c>
      <c r="W602">
        <v>6.01</v>
      </c>
      <c r="X602">
        <v>16.38</v>
      </c>
      <c r="Y602">
        <v>192507</v>
      </c>
      <c r="Z602">
        <v>11324</v>
      </c>
      <c r="AA602">
        <v>0.53</v>
      </c>
      <c r="AB602">
        <v>17</v>
      </c>
      <c r="AC602">
        <v>9</v>
      </c>
      <c r="AD602">
        <v>8</v>
      </c>
      <c r="AE602">
        <v>52.94</v>
      </c>
      <c r="AF602">
        <v>15</v>
      </c>
      <c r="AG602">
        <v>5</v>
      </c>
      <c r="AH602">
        <v>3</v>
      </c>
      <c r="AI602">
        <v>9</v>
      </c>
    </row>
    <row r="603" spans="1:35" x14ac:dyDescent="0.2">
      <c r="A603" s="102">
        <v>218</v>
      </c>
      <c r="B603">
        <v>3863</v>
      </c>
      <c r="C603" t="s">
        <v>1464</v>
      </c>
      <c r="D603" t="s">
        <v>1463</v>
      </c>
      <c r="E603">
        <v>1709</v>
      </c>
      <c r="F603">
        <v>1705</v>
      </c>
      <c r="G603">
        <v>600</v>
      </c>
      <c r="H603" t="s">
        <v>1247</v>
      </c>
      <c r="I603">
        <v>4004</v>
      </c>
      <c r="J603" t="s">
        <v>1441</v>
      </c>
      <c r="K603" t="s">
        <v>1271</v>
      </c>
      <c r="L603">
        <v>2670</v>
      </c>
      <c r="M603">
        <v>2654</v>
      </c>
      <c r="N603">
        <v>400</v>
      </c>
      <c r="O603" t="s">
        <v>1250</v>
      </c>
      <c r="P603">
        <v>0.73887804148964797</v>
      </c>
      <c r="Q603">
        <v>0.92789379016889895</v>
      </c>
      <c r="R603">
        <v>0.112704269703871</v>
      </c>
      <c r="S603" s="15">
        <v>1.54964344919758E-2</v>
      </c>
      <c r="T603">
        <v>8.1773393916238099E-2</v>
      </c>
      <c r="U603">
        <v>8.1773393916238099E-2</v>
      </c>
      <c r="V603">
        <v>0.30187656521703399</v>
      </c>
      <c r="W603">
        <v>0.35</v>
      </c>
      <c r="X603">
        <v>3.64</v>
      </c>
      <c r="Y603">
        <v>192469</v>
      </c>
      <c r="Z603">
        <v>9623</v>
      </c>
      <c r="AA603">
        <v>0.4</v>
      </c>
      <c r="AB603">
        <v>20</v>
      </c>
      <c r="AC603">
        <v>11</v>
      </c>
      <c r="AD603">
        <v>9</v>
      </c>
      <c r="AE603">
        <v>55</v>
      </c>
      <c r="AF603">
        <v>9</v>
      </c>
      <c r="AG603">
        <v>10</v>
      </c>
      <c r="AH603">
        <v>7</v>
      </c>
      <c r="AI603">
        <v>3</v>
      </c>
    </row>
    <row r="604" spans="1:35" x14ac:dyDescent="0.2">
      <c r="A604" s="102">
        <v>630</v>
      </c>
      <c r="B604">
        <v>3774</v>
      </c>
      <c r="C604" t="s">
        <v>657</v>
      </c>
      <c r="D604" t="s">
        <v>1249</v>
      </c>
      <c r="E604">
        <v>3300</v>
      </c>
      <c r="F604">
        <v>3370</v>
      </c>
      <c r="G604">
        <v>300</v>
      </c>
      <c r="H604" t="s">
        <v>1247</v>
      </c>
      <c r="I604">
        <v>6976</v>
      </c>
      <c r="J604" t="s">
        <v>776</v>
      </c>
      <c r="K604" t="s">
        <v>1252</v>
      </c>
      <c r="L604">
        <v>3460</v>
      </c>
      <c r="M604">
        <v>3535</v>
      </c>
      <c r="N604">
        <v>300</v>
      </c>
      <c r="O604" t="s">
        <v>1250</v>
      </c>
      <c r="P604">
        <v>0.85580619936431701</v>
      </c>
      <c r="Q604">
        <v>0.896964300606925</v>
      </c>
      <c r="R604">
        <v>0.253027951658085</v>
      </c>
      <c r="S604">
        <v>3.9120113248905103E-2</v>
      </c>
      <c r="T604">
        <v>1.6477611390957301</v>
      </c>
      <c r="U604">
        <v>1.6477611390957301</v>
      </c>
      <c r="V604">
        <v>1.8404736592401501</v>
      </c>
      <c r="W604">
        <v>6.56</v>
      </c>
      <c r="X604">
        <v>4.67</v>
      </c>
      <c r="Y604">
        <v>191787</v>
      </c>
      <c r="Z604">
        <v>8718</v>
      </c>
      <c r="AA604">
        <v>0.35</v>
      </c>
      <c r="AB604">
        <v>22</v>
      </c>
      <c r="AC604">
        <v>11</v>
      </c>
      <c r="AD604">
        <v>11</v>
      </c>
      <c r="AE604">
        <v>50</v>
      </c>
      <c r="AF604">
        <v>8</v>
      </c>
      <c r="AG604">
        <v>11</v>
      </c>
      <c r="AH604">
        <v>9</v>
      </c>
      <c r="AI604">
        <v>2</v>
      </c>
    </row>
    <row r="605" spans="1:35" x14ac:dyDescent="0.2">
      <c r="A605" s="102">
        <v>1824</v>
      </c>
      <c r="B605">
        <v>3048</v>
      </c>
      <c r="C605" t="s">
        <v>1564</v>
      </c>
      <c r="D605" t="s">
        <v>1272</v>
      </c>
      <c r="E605">
        <v>1078</v>
      </c>
      <c r="F605">
        <v>1072</v>
      </c>
      <c r="G605">
        <v>800</v>
      </c>
      <c r="H605" t="s">
        <v>1250</v>
      </c>
      <c r="I605">
        <v>4452</v>
      </c>
      <c r="J605" t="s">
        <v>1479</v>
      </c>
      <c r="K605" t="s">
        <v>1271</v>
      </c>
      <c r="L605">
        <v>8485</v>
      </c>
      <c r="M605">
        <v>8407</v>
      </c>
      <c r="N605">
        <v>100</v>
      </c>
      <c r="O605" t="s">
        <v>1247</v>
      </c>
      <c r="P605">
        <v>0.72406797881382801</v>
      </c>
      <c r="Q605">
        <v>0.80952387550934601</v>
      </c>
      <c r="R605">
        <v>4.3804452501669297E-2</v>
      </c>
      <c r="S605">
        <v>8.5468934324903108E-3</v>
      </c>
      <c r="T605">
        <v>-2.6215389229197399</v>
      </c>
      <c r="U605">
        <v>2.6215389229197399</v>
      </c>
      <c r="V605">
        <v>2.98252043273544</v>
      </c>
      <c r="W605">
        <v>-9.02</v>
      </c>
      <c r="X605">
        <v>2.0099999999999998</v>
      </c>
      <c r="Y605">
        <v>191777</v>
      </c>
      <c r="Z605">
        <v>12785</v>
      </c>
      <c r="AA605">
        <v>0.8</v>
      </c>
      <c r="AB605">
        <v>15</v>
      </c>
      <c r="AC605">
        <v>9</v>
      </c>
      <c r="AD605">
        <v>6</v>
      </c>
      <c r="AE605">
        <v>60</v>
      </c>
      <c r="AF605">
        <v>14</v>
      </c>
      <c r="AG605">
        <v>6</v>
      </c>
      <c r="AH605">
        <v>2</v>
      </c>
      <c r="AI605">
        <v>7</v>
      </c>
    </row>
    <row r="606" spans="1:35" x14ac:dyDescent="0.2">
      <c r="A606" s="102">
        <v>750</v>
      </c>
      <c r="B606">
        <v>4045</v>
      </c>
      <c r="C606" t="s">
        <v>1567</v>
      </c>
      <c r="D606" t="s">
        <v>1271</v>
      </c>
      <c r="E606">
        <v>1228</v>
      </c>
      <c r="F606">
        <v>1221</v>
      </c>
      <c r="G606">
        <v>900</v>
      </c>
      <c r="H606" t="s">
        <v>1247</v>
      </c>
      <c r="I606">
        <v>8341</v>
      </c>
      <c r="J606" t="s">
        <v>870</v>
      </c>
      <c r="K606" t="s">
        <v>1303</v>
      </c>
      <c r="L606">
        <v>1560</v>
      </c>
      <c r="M606">
        <v>1555</v>
      </c>
      <c r="N606">
        <v>700</v>
      </c>
      <c r="O606" t="s">
        <v>1250</v>
      </c>
      <c r="P606">
        <v>0.67165766719435804</v>
      </c>
      <c r="Q606">
        <v>0.88777919469093303</v>
      </c>
      <c r="R606">
        <v>0.39189883063162601</v>
      </c>
      <c r="S606">
        <v>5.5893947474628296E-3</v>
      </c>
      <c r="T606">
        <v>2.26177042720707</v>
      </c>
      <c r="U606">
        <v>2.26177042720707</v>
      </c>
      <c r="V606">
        <v>2.25972144764481</v>
      </c>
      <c r="W606">
        <v>7.47</v>
      </c>
      <c r="X606">
        <v>0.96</v>
      </c>
      <c r="Y606">
        <v>190836</v>
      </c>
      <c r="Z606">
        <v>8297</v>
      </c>
      <c r="AA606">
        <v>0.45</v>
      </c>
      <c r="AB606">
        <v>23</v>
      </c>
      <c r="AC606">
        <v>15</v>
      </c>
      <c r="AD606">
        <v>8</v>
      </c>
      <c r="AE606">
        <v>65.22</v>
      </c>
      <c r="AF606">
        <v>12</v>
      </c>
      <c r="AG606">
        <v>9</v>
      </c>
      <c r="AH606">
        <v>5</v>
      </c>
      <c r="AI606">
        <v>9</v>
      </c>
    </row>
    <row r="607" spans="1:35" x14ac:dyDescent="0.2">
      <c r="A607" s="102">
        <v>548</v>
      </c>
      <c r="B607">
        <v>7202</v>
      </c>
      <c r="C607" t="s">
        <v>783</v>
      </c>
      <c r="D607" t="s">
        <v>1264</v>
      </c>
      <c r="E607">
        <v>1141.5</v>
      </c>
      <c r="F607">
        <v>1139.5</v>
      </c>
      <c r="G607">
        <v>800</v>
      </c>
      <c r="H607" t="s">
        <v>1247</v>
      </c>
      <c r="I607">
        <v>7276</v>
      </c>
      <c r="J607" t="s">
        <v>1299</v>
      </c>
      <c r="K607" t="s">
        <v>1252</v>
      </c>
      <c r="L607">
        <v>4650</v>
      </c>
      <c r="M607">
        <v>4640</v>
      </c>
      <c r="N607">
        <v>200</v>
      </c>
      <c r="O607" t="s">
        <v>1250</v>
      </c>
      <c r="P607">
        <v>0.846760851376131</v>
      </c>
      <c r="Q607">
        <v>0.90126840522944596</v>
      </c>
      <c r="R607">
        <v>0.40462371627323102</v>
      </c>
      <c r="S607" s="106">
        <v>1.6295513877848201E-2</v>
      </c>
      <c r="T607">
        <v>0.91393029075771204</v>
      </c>
      <c r="U607">
        <v>0.91393029075771204</v>
      </c>
      <c r="V607">
        <v>0.81824472834144402</v>
      </c>
      <c r="W607">
        <v>4.0999999999999996</v>
      </c>
      <c r="X607">
        <v>1.77</v>
      </c>
      <c r="Y607">
        <v>190615</v>
      </c>
      <c r="Z607">
        <v>8664</v>
      </c>
      <c r="AA607">
        <v>0.39</v>
      </c>
      <c r="AB607">
        <v>22</v>
      </c>
      <c r="AC607">
        <v>12</v>
      </c>
      <c r="AD607">
        <v>10</v>
      </c>
      <c r="AE607">
        <v>54.55</v>
      </c>
      <c r="AF607">
        <v>11</v>
      </c>
      <c r="AG607">
        <v>9</v>
      </c>
      <c r="AH607">
        <v>5</v>
      </c>
      <c r="AI607">
        <v>8</v>
      </c>
    </row>
    <row r="608" spans="1:35" x14ac:dyDescent="0.2">
      <c r="A608" s="102">
        <v>549</v>
      </c>
      <c r="B608">
        <v>3105</v>
      </c>
      <c r="C608" t="s">
        <v>47</v>
      </c>
      <c r="D608" t="s">
        <v>1252</v>
      </c>
      <c r="E608">
        <v>1034</v>
      </c>
      <c r="F608">
        <v>1051</v>
      </c>
      <c r="G608">
        <v>1000</v>
      </c>
      <c r="H608" t="s">
        <v>1247</v>
      </c>
      <c r="I608">
        <v>5802</v>
      </c>
      <c r="J608" t="s">
        <v>1470</v>
      </c>
      <c r="K608" t="s">
        <v>1262</v>
      </c>
      <c r="L608">
        <v>1457.5</v>
      </c>
      <c r="M608">
        <v>1453</v>
      </c>
      <c r="N608">
        <v>700</v>
      </c>
      <c r="O608" t="s">
        <v>1250</v>
      </c>
      <c r="P608">
        <v>0.63519961261985303</v>
      </c>
      <c r="Q608">
        <v>0.90121350058248995</v>
      </c>
      <c r="R608">
        <v>0.36961122154783399</v>
      </c>
      <c r="S608">
        <v>3.0536113817238399E-2</v>
      </c>
      <c r="T608">
        <v>3.1830620987743998</v>
      </c>
      <c r="U608">
        <v>3.1830620987743998</v>
      </c>
      <c r="V608">
        <v>2.97973452187725</v>
      </c>
      <c r="W608">
        <v>11.53</v>
      </c>
      <c r="X608">
        <v>3.33</v>
      </c>
      <c r="Y608">
        <v>190362</v>
      </c>
      <c r="Z608">
        <v>10576</v>
      </c>
      <c r="AA608">
        <v>0.52</v>
      </c>
      <c r="AB608">
        <v>18</v>
      </c>
      <c r="AC608">
        <v>9</v>
      </c>
      <c r="AD608">
        <v>9</v>
      </c>
      <c r="AE608">
        <v>50</v>
      </c>
      <c r="AF608">
        <v>14</v>
      </c>
      <c r="AG608">
        <v>5</v>
      </c>
      <c r="AH608">
        <v>2</v>
      </c>
      <c r="AI608">
        <v>11</v>
      </c>
    </row>
    <row r="609" spans="1:35" x14ac:dyDescent="0.2">
      <c r="A609" s="102">
        <v>1247</v>
      </c>
      <c r="B609">
        <v>6371</v>
      </c>
      <c r="C609" t="s">
        <v>1409</v>
      </c>
      <c r="D609" t="s">
        <v>1259</v>
      </c>
      <c r="E609">
        <v>3200</v>
      </c>
      <c r="F609">
        <v>3215</v>
      </c>
      <c r="G609">
        <v>300</v>
      </c>
      <c r="H609" t="s">
        <v>1250</v>
      </c>
      <c r="I609">
        <v>8385</v>
      </c>
      <c r="J609" t="s">
        <v>886</v>
      </c>
      <c r="K609" t="s">
        <v>1303</v>
      </c>
      <c r="L609">
        <v>532</v>
      </c>
      <c r="M609">
        <v>537</v>
      </c>
      <c r="N609">
        <v>1800</v>
      </c>
      <c r="O609" t="s">
        <v>1247</v>
      </c>
      <c r="P609">
        <v>0.91962620526598904</v>
      </c>
      <c r="Q609">
        <v>0.85153262074173797</v>
      </c>
      <c r="R609">
        <v>0.214073775054613</v>
      </c>
      <c r="S609">
        <v>3.6989138681500201E-2</v>
      </c>
      <c r="T609">
        <v>-1.56103419121842</v>
      </c>
      <c r="U609">
        <v>1.56103419121842</v>
      </c>
      <c r="V609">
        <v>1.4501159742043599</v>
      </c>
      <c r="W609">
        <v>-5.18</v>
      </c>
      <c r="X609">
        <v>0.22</v>
      </c>
      <c r="Y609">
        <v>189728</v>
      </c>
      <c r="Z609">
        <v>10540</v>
      </c>
      <c r="AA609">
        <v>0.53</v>
      </c>
      <c r="AB609">
        <v>18</v>
      </c>
      <c r="AC609">
        <v>11</v>
      </c>
      <c r="AD609">
        <v>7</v>
      </c>
      <c r="AE609">
        <v>61.11</v>
      </c>
      <c r="AF609">
        <v>11</v>
      </c>
      <c r="AG609">
        <v>7</v>
      </c>
      <c r="AH609">
        <v>4</v>
      </c>
      <c r="AI609">
        <v>7</v>
      </c>
    </row>
    <row r="610" spans="1:35" x14ac:dyDescent="0.2">
      <c r="A610" s="102">
        <v>859</v>
      </c>
      <c r="B610">
        <v>1803</v>
      </c>
      <c r="C610" t="s">
        <v>1258</v>
      </c>
      <c r="D610" t="s">
        <v>1257</v>
      </c>
      <c r="E610">
        <v>1069</v>
      </c>
      <c r="F610">
        <v>1064</v>
      </c>
      <c r="G610">
        <v>900</v>
      </c>
      <c r="H610" t="s">
        <v>1250</v>
      </c>
      <c r="I610">
        <v>6370</v>
      </c>
      <c r="J610" t="s">
        <v>1490</v>
      </c>
      <c r="K610" t="s">
        <v>1259</v>
      </c>
      <c r="L610">
        <v>3220</v>
      </c>
      <c r="M610">
        <v>3220</v>
      </c>
      <c r="N610">
        <v>300</v>
      </c>
      <c r="O610" t="s">
        <v>1247</v>
      </c>
      <c r="P610">
        <v>0.79204690115250198</v>
      </c>
      <c r="Q610">
        <v>0.87980303209640298</v>
      </c>
      <c r="R610">
        <v>0.145107354793367</v>
      </c>
      <c r="S610">
        <v>3.4192354624556102E-2</v>
      </c>
      <c r="T610">
        <v>-1.60272926157517</v>
      </c>
      <c r="U610">
        <v>1.60272926157517</v>
      </c>
      <c r="V610">
        <v>1.09154415200222</v>
      </c>
      <c r="W610">
        <v>-4.08</v>
      </c>
      <c r="X610">
        <v>0.87</v>
      </c>
      <c r="Y610">
        <v>189404</v>
      </c>
      <c r="Z610">
        <v>14570</v>
      </c>
      <c r="AA610">
        <v>0.74</v>
      </c>
      <c r="AB610">
        <v>13</v>
      </c>
      <c r="AC610">
        <v>9</v>
      </c>
      <c r="AD610">
        <v>4</v>
      </c>
      <c r="AE610">
        <v>69.23</v>
      </c>
      <c r="AF610">
        <v>14</v>
      </c>
      <c r="AG610">
        <v>4</v>
      </c>
      <c r="AH610">
        <v>2</v>
      </c>
      <c r="AI610">
        <v>7</v>
      </c>
    </row>
    <row r="611" spans="1:35" x14ac:dyDescent="0.2">
      <c r="A611" s="102">
        <v>553</v>
      </c>
      <c r="B611">
        <v>6448</v>
      </c>
      <c r="C611" t="s">
        <v>439</v>
      </c>
      <c r="D611" t="s">
        <v>1252</v>
      </c>
      <c r="E611">
        <v>2130</v>
      </c>
      <c r="F611">
        <v>2134</v>
      </c>
      <c r="G611">
        <v>300</v>
      </c>
      <c r="H611" t="s">
        <v>1250</v>
      </c>
      <c r="I611">
        <v>6988</v>
      </c>
      <c r="J611" t="s">
        <v>62</v>
      </c>
      <c r="K611" t="s">
        <v>1271</v>
      </c>
      <c r="L611">
        <v>5960</v>
      </c>
      <c r="M611">
        <v>5920</v>
      </c>
      <c r="N611">
        <v>100</v>
      </c>
      <c r="O611" t="s">
        <v>1247</v>
      </c>
      <c r="P611">
        <v>0.58766007339319104</v>
      </c>
      <c r="Q611">
        <v>0.90096093970018098</v>
      </c>
      <c r="R611" s="106">
        <v>0.233970033261305</v>
      </c>
      <c r="S611" s="106">
        <v>6.6618923496621907E-2</v>
      </c>
      <c r="T611">
        <v>-9.8626004099868603E-2</v>
      </c>
      <c r="U611">
        <v>9.8626004099868603E-2</v>
      </c>
      <c r="V611">
        <v>0.46488074405846702</v>
      </c>
      <c r="W611">
        <v>-0.23</v>
      </c>
      <c r="X611">
        <v>8.14</v>
      </c>
      <c r="Y611">
        <v>189396</v>
      </c>
      <c r="Z611">
        <v>13528</v>
      </c>
      <c r="AA611">
        <v>0.75</v>
      </c>
      <c r="AB611">
        <v>14</v>
      </c>
      <c r="AC611">
        <v>9</v>
      </c>
      <c r="AD611">
        <v>5</v>
      </c>
      <c r="AE611">
        <v>64.290000000000006</v>
      </c>
      <c r="AF611">
        <v>12</v>
      </c>
      <c r="AG611">
        <v>6</v>
      </c>
      <c r="AH611">
        <v>2</v>
      </c>
      <c r="AI611">
        <v>6</v>
      </c>
    </row>
    <row r="612" spans="1:35" x14ac:dyDescent="0.2">
      <c r="A612" s="102">
        <v>88</v>
      </c>
      <c r="B612">
        <v>5802</v>
      </c>
      <c r="C612" t="s">
        <v>1470</v>
      </c>
      <c r="D612" t="s">
        <v>1262</v>
      </c>
      <c r="E612">
        <v>1457.5</v>
      </c>
      <c r="F612">
        <v>1453</v>
      </c>
      <c r="G612">
        <v>700</v>
      </c>
      <c r="H612" t="s">
        <v>1250</v>
      </c>
      <c r="I612">
        <v>7282</v>
      </c>
      <c r="J612" t="s">
        <v>1498</v>
      </c>
      <c r="K612" t="s">
        <v>1264</v>
      </c>
      <c r="L612">
        <v>2517</v>
      </c>
      <c r="M612">
        <v>2535</v>
      </c>
      <c r="N612">
        <v>400</v>
      </c>
      <c r="O612" t="s">
        <v>1247</v>
      </c>
      <c r="P612">
        <v>0.86305020876460203</v>
      </c>
      <c r="Q612">
        <v>0.94717203287267804</v>
      </c>
      <c r="R612">
        <v>8.6838872232411699E-2</v>
      </c>
      <c r="S612">
        <v>2.01046944066012E-2</v>
      </c>
      <c r="T612">
        <v>-2.2005821478775198</v>
      </c>
      <c r="U612">
        <v>2.2005821478775198</v>
      </c>
      <c r="V612">
        <v>1.5828314750000501</v>
      </c>
      <c r="W612">
        <v>-5.55</v>
      </c>
      <c r="X612">
        <v>0.31</v>
      </c>
      <c r="Y612">
        <v>189383</v>
      </c>
      <c r="Z612">
        <v>12626</v>
      </c>
      <c r="AA612">
        <v>0.59</v>
      </c>
      <c r="AB612">
        <v>15</v>
      </c>
      <c r="AC612">
        <v>10</v>
      </c>
      <c r="AD612">
        <v>5</v>
      </c>
      <c r="AE612">
        <v>66.67</v>
      </c>
      <c r="AF612">
        <v>13</v>
      </c>
      <c r="AG612">
        <v>5</v>
      </c>
      <c r="AH612">
        <v>2</v>
      </c>
      <c r="AI612">
        <v>8</v>
      </c>
    </row>
    <row r="613" spans="1:35" x14ac:dyDescent="0.2">
      <c r="A613" s="102">
        <v>394</v>
      </c>
      <c r="B613">
        <v>5714</v>
      </c>
      <c r="C613" t="s">
        <v>711</v>
      </c>
      <c r="D613" t="s">
        <v>1262</v>
      </c>
      <c r="E613">
        <v>3905</v>
      </c>
      <c r="F613">
        <v>3925</v>
      </c>
      <c r="G613">
        <v>200</v>
      </c>
      <c r="H613" t="s">
        <v>1247</v>
      </c>
      <c r="I613">
        <v>6588</v>
      </c>
      <c r="J613" t="s">
        <v>436</v>
      </c>
      <c r="K613" t="s">
        <v>1252</v>
      </c>
      <c r="L613">
        <v>4120</v>
      </c>
      <c r="M613">
        <v>4140</v>
      </c>
      <c r="N613">
        <v>200</v>
      </c>
      <c r="O613" t="s">
        <v>1250</v>
      </c>
      <c r="P613">
        <v>0.74495651029069798</v>
      </c>
      <c r="Q613">
        <v>0.91113547033944897</v>
      </c>
      <c r="R613">
        <v>1.1995818249902901E-2</v>
      </c>
      <c r="S613">
        <v>3.1637076327916298E-2</v>
      </c>
      <c r="T613">
        <v>1.2686633905217399</v>
      </c>
      <c r="U613">
        <v>1.2686633905217399</v>
      </c>
      <c r="V613">
        <v>1.2146833305559701</v>
      </c>
      <c r="W613">
        <v>3.62</v>
      </c>
      <c r="X613">
        <v>5.19</v>
      </c>
      <c r="Y613">
        <v>189272</v>
      </c>
      <c r="Z613">
        <v>17207</v>
      </c>
      <c r="AA613">
        <v>0.89</v>
      </c>
      <c r="AB613">
        <v>11</v>
      </c>
      <c r="AC613">
        <v>8</v>
      </c>
      <c r="AD613">
        <v>3</v>
      </c>
      <c r="AE613">
        <v>72.73</v>
      </c>
      <c r="AF613">
        <v>14</v>
      </c>
      <c r="AG613">
        <v>3</v>
      </c>
      <c r="AH613">
        <v>2</v>
      </c>
      <c r="AI613">
        <v>6</v>
      </c>
    </row>
    <row r="614" spans="1:35" x14ac:dyDescent="0.2">
      <c r="A614" s="102">
        <v>1537</v>
      </c>
      <c r="B614">
        <v>6752</v>
      </c>
      <c r="C614" t="s">
        <v>52</v>
      </c>
      <c r="D614" t="s">
        <v>1252</v>
      </c>
      <c r="E614">
        <v>1188</v>
      </c>
      <c r="F614">
        <v>1195</v>
      </c>
      <c r="G614">
        <v>800</v>
      </c>
      <c r="H614" t="s">
        <v>1250</v>
      </c>
      <c r="I614">
        <v>7105</v>
      </c>
      <c r="J614" t="s">
        <v>779</v>
      </c>
      <c r="K614" t="s">
        <v>1264</v>
      </c>
      <c r="L614">
        <v>1670</v>
      </c>
      <c r="M614">
        <v>1633</v>
      </c>
      <c r="N614">
        <v>600</v>
      </c>
      <c r="O614" t="s">
        <v>1247</v>
      </c>
      <c r="P614">
        <v>0.79734957854034905</v>
      </c>
      <c r="Q614">
        <v>0.832306130580031</v>
      </c>
      <c r="R614">
        <v>0.17109783770463699</v>
      </c>
      <c r="S614">
        <v>8.2230741515774405E-2</v>
      </c>
      <c r="T614">
        <v>-0.55858898591086903</v>
      </c>
      <c r="U614">
        <v>0.55858898591086903</v>
      </c>
      <c r="V614">
        <v>0.79940754916974999</v>
      </c>
      <c r="W614">
        <v>-7.71</v>
      </c>
      <c r="X614">
        <v>2.4300000000000002</v>
      </c>
      <c r="Y614">
        <v>189197</v>
      </c>
      <c r="Z614">
        <v>9009</v>
      </c>
      <c r="AA614">
        <v>0.43</v>
      </c>
      <c r="AB614">
        <v>21</v>
      </c>
      <c r="AC614">
        <v>11</v>
      </c>
      <c r="AD614">
        <v>10</v>
      </c>
      <c r="AE614">
        <v>52.38</v>
      </c>
      <c r="AF614">
        <v>10</v>
      </c>
      <c r="AG614">
        <v>8</v>
      </c>
      <c r="AH614">
        <v>7</v>
      </c>
      <c r="AI614">
        <v>6</v>
      </c>
    </row>
    <row r="615" spans="1:35" x14ac:dyDescent="0.2">
      <c r="A615" s="102">
        <v>1141</v>
      </c>
      <c r="B615">
        <v>1332</v>
      </c>
      <c r="C615" t="s">
        <v>1667</v>
      </c>
      <c r="D615" t="s">
        <v>1366</v>
      </c>
      <c r="E615">
        <v>608</v>
      </c>
      <c r="F615">
        <v>594</v>
      </c>
      <c r="G615">
        <v>1500</v>
      </c>
      <c r="H615" t="s">
        <v>1247</v>
      </c>
      <c r="I615">
        <v>5233</v>
      </c>
      <c r="J615" t="s">
        <v>1447</v>
      </c>
      <c r="K615" t="s">
        <v>1246</v>
      </c>
      <c r="L615">
        <v>2932</v>
      </c>
      <c r="M615">
        <v>2913</v>
      </c>
      <c r="N615">
        <v>300</v>
      </c>
      <c r="O615" t="s">
        <v>1250</v>
      </c>
      <c r="P615">
        <v>0.69598822589671905</v>
      </c>
      <c r="Q615">
        <v>0.85824943802465703</v>
      </c>
      <c r="R615">
        <v>1.9433717464207901E-2</v>
      </c>
      <c r="S615">
        <v>8.5035981037383607E-2</v>
      </c>
      <c r="T615">
        <v>0.78956489244363004</v>
      </c>
      <c r="U615">
        <v>0.78956489244363004</v>
      </c>
      <c r="V615">
        <v>1.2958515153372201</v>
      </c>
      <c r="W615">
        <v>2.5</v>
      </c>
      <c r="X615">
        <v>1.96</v>
      </c>
      <c r="Y615">
        <v>188705</v>
      </c>
      <c r="Z615">
        <v>8205</v>
      </c>
      <c r="AA615">
        <v>0.42</v>
      </c>
      <c r="AB615">
        <v>23</v>
      </c>
      <c r="AC615">
        <v>13</v>
      </c>
      <c r="AD615">
        <v>10</v>
      </c>
      <c r="AE615">
        <v>56.52</v>
      </c>
      <c r="AF615">
        <v>10</v>
      </c>
      <c r="AG615">
        <v>11</v>
      </c>
      <c r="AH615">
        <v>7</v>
      </c>
      <c r="AI615">
        <v>5</v>
      </c>
    </row>
    <row r="616" spans="1:35" x14ac:dyDescent="0.2">
      <c r="A616" s="102">
        <v>1087</v>
      </c>
      <c r="B616">
        <v>3563</v>
      </c>
      <c r="C616" t="s">
        <v>1449</v>
      </c>
      <c r="D616" t="s">
        <v>1272</v>
      </c>
      <c r="E616">
        <v>9010</v>
      </c>
      <c r="F616">
        <v>9010</v>
      </c>
      <c r="G616">
        <v>100</v>
      </c>
      <c r="H616" t="s">
        <v>1247</v>
      </c>
      <c r="I616">
        <v>4543</v>
      </c>
      <c r="J616" t="s">
        <v>677</v>
      </c>
      <c r="K616" t="s">
        <v>1256</v>
      </c>
      <c r="L616">
        <v>3826</v>
      </c>
      <c r="M616">
        <v>3775</v>
      </c>
      <c r="N616">
        <v>200</v>
      </c>
      <c r="O616" t="s">
        <v>1250</v>
      </c>
      <c r="P616">
        <v>0.52071435518137099</v>
      </c>
      <c r="Q616">
        <v>0.86149749479136695</v>
      </c>
      <c r="R616" s="15">
        <v>0.26674255780969602</v>
      </c>
      <c r="S616" s="15">
        <v>3.3784965569169802E-2</v>
      </c>
      <c r="T616">
        <v>0.40668027208188201</v>
      </c>
      <c r="U616">
        <v>0.40668027208188201</v>
      </c>
      <c r="V616">
        <v>0.26360921899952799</v>
      </c>
      <c r="W616">
        <v>2.38</v>
      </c>
      <c r="X616">
        <v>16.2</v>
      </c>
      <c r="Y616">
        <v>188407</v>
      </c>
      <c r="Z616">
        <v>15701</v>
      </c>
      <c r="AA616">
        <v>0.72</v>
      </c>
      <c r="AB616">
        <v>12</v>
      </c>
      <c r="AC616">
        <v>7</v>
      </c>
      <c r="AD616">
        <v>5</v>
      </c>
      <c r="AE616">
        <v>58.33</v>
      </c>
      <c r="AF616">
        <v>11</v>
      </c>
      <c r="AG616">
        <v>7</v>
      </c>
      <c r="AH616">
        <v>2</v>
      </c>
      <c r="AI616">
        <v>3</v>
      </c>
    </row>
    <row r="617" spans="1:35" x14ac:dyDescent="0.2">
      <c r="A617" s="102">
        <v>661</v>
      </c>
      <c r="B617">
        <v>4202</v>
      </c>
      <c r="C617" t="s">
        <v>46</v>
      </c>
      <c r="D617" t="s">
        <v>1271</v>
      </c>
      <c r="E617">
        <v>1003</v>
      </c>
      <c r="F617">
        <v>989</v>
      </c>
      <c r="G617">
        <v>900</v>
      </c>
      <c r="H617" t="s">
        <v>1247</v>
      </c>
      <c r="I617">
        <v>5463</v>
      </c>
      <c r="J617" t="s">
        <v>64</v>
      </c>
      <c r="K617" t="s">
        <v>1301</v>
      </c>
      <c r="L617">
        <v>2831</v>
      </c>
      <c r="M617">
        <v>2843</v>
      </c>
      <c r="N617">
        <v>300</v>
      </c>
      <c r="O617" t="s">
        <v>1250</v>
      </c>
      <c r="P617">
        <v>0.74392306490774396</v>
      </c>
      <c r="Q617">
        <v>0.89474902460099004</v>
      </c>
      <c r="R617">
        <v>0.10585199053558</v>
      </c>
      <c r="S617" s="15">
        <v>3.7282548557639898E-2</v>
      </c>
      <c r="T617">
        <v>0.38082595653121698</v>
      </c>
      <c r="U617">
        <v>0.38082595653121698</v>
      </c>
      <c r="V617">
        <v>0.66967336148549705</v>
      </c>
      <c r="W617">
        <v>1.18</v>
      </c>
      <c r="X617">
        <v>4.3600000000000003</v>
      </c>
      <c r="Y617">
        <v>187775</v>
      </c>
      <c r="Z617">
        <v>11046</v>
      </c>
      <c r="AA617">
        <v>0.6</v>
      </c>
      <c r="AB617">
        <v>17</v>
      </c>
      <c r="AC617">
        <v>10</v>
      </c>
      <c r="AD617">
        <v>7</v>
      </c>
      <c r="AE617">
        <v>58.82</v>
      </c>
      <c r="AF617">
        <v>11</v>
      </c>
      <c r="AG617">
        <v>8</v>
      </c>
      <c r="AH617">
        <v>4</v>
      </c>
      <c r="AI617">
        <v>5</v>
      </c>
    </row>
    <row r="618" spans="1:35" x14ac:dyDescent="0.2">
      <c r="A618" s="102">
        <v>263</v>
      </c>
      <c r="B618">
        <v>2427</v>
      </c>
      <c r="C618" t="s">
        <v>1513</v>
      </c>
      <c r="D618" t="s">
        <v>1261</v>
      </c>
      <c r="E618">
        <v>957</v>
      </c>
      <c r="F618">
        <v>979</v>
      </c>
      <c r="G618">
        <v>1000</v>
      </c>
      <c r="H618" t="s">
        <v>1250</v>
      </c>
      <c r="I618">
        <v>4118</v>
      </c>
      <c r="J618" t="s">
        <v>1494</v>
      </c>
      <c r="K618" t="s">
        <v>1271</v>
      </c>
      <c r="L618">
        <v>3310</v>
      </c>
      <c r="M618">
        <v>3315</v>
      </c>
      <c r="N618">
        <v>300</v>
      </c>
      <c r="O618" t="s">
        <v>1247</v>
      </c>
      <c r="P618">
        <v>0.79040198743244305</v>
      </c>
      <c r="Q618">
        <v>0.92342993063951395</v>
      </c>
      <c r="R618">
        <v>0.28589010664985398</v>
      </c>
      <c r="S618" s="15">
        <v>1.56246978682295E-3</v>
      </c>
      <c r="T618">
        <v>-1.2923206333233099</v>
      </c>
      <c r="U618">
        <v>1.2923206333233099</v>
      </c>
      <c r="V618">
        <v>1.7823268505780401</v>
      </c>
      <c r="W618">
        <v>-7.79</v>
      </c>
      <c r="X618">
        <v>1.56</v>
      </c>
      <c r="Y618">
        <v>187685</v>
      </c>
      <c r="Z618">
        <v>7507</v>
      </c>
      <c r="AA618">
        <v>0.32</v>
      </c>
      <c r="AB618">
        <v>25</v>
      </c>
      <c r="AC618">
        <v>14</v>
      </c>
      <c r="AD618">
        <v>11</v>
      </c>
      <c r="AE618">
        <v>56</v>
      </c>
      <c r="AF618">
        <v>9</v>
      </c>
      <c r="AG618">
        <v>12</v>
      </c>
      <c r="AH618">
        <v>9</v>
      </c>
      <c r="AI618">
        <v>4</v>
      </c>
    </row>
    <row r="619" spans="1:35" x14ac:dyDescent="0.2">
      <c r="A619" s="102">
        <v>272</v>
      </c>
      <c r="B619">
        <v>4540</v>
      </c>
      <c r="C619" t="s">
        <v>1679</v>
      </c>
      <c r="D619" t="s">
        <v>1269</v>
      </c>
      <c r="E619">
        <v>2796</v>
      </c>
      <c r="F619">
        <v>2806</v>
      </c>
      <c r="G619">
        <v>300</v>
      </c>
      <c r="H619" t="s">
        <v>1247</v>
      </c>
      <c r="I619">
        <v>7327</v>
      </c>
      <c r="J619" t="s">
        <v>1497</v>
      </c>
      <c r="K619" t="s">
        <v>1303</v>
      </c>
      <c r="L619">
        <v>2561</v>
      </c>
      <c r="M619">
        <v>2566</v>
      </c>
      <c r="N619">
        <v>300</v>
      </c>
      <c r="O619" t="s">
        <v>1250</v>
      </c>
      <c r="P619">
        <v>0.87839849067227604</v>
      </c>
      <c r="Q619">
        <v>0.92224222039947401</v>
      </c>
      <c r="R619" s="15">
        <v>0.209397551063949</v>
      </c>
      <c r="S619" s="15">
        <v>8.1107724737698292E-6</v>
      </c>
      <c r="T619">
        <v>0.227385177149036</v>
      </c>
      <c r="U619">
        <v>0.227385177149036</v>
      </c>
      <c r="V619">
        <v>0.47824868206897903</v>
      </c>
      <c r="W619">
        <v>0.64</v>
      </c>
      <c r="X619">
        <v>8.5500000000000007</v>
      </c>
      <c r="Y619">
        <v>187440</v>
      </c>
      <c r="Z619">
        <v>46860</v>
      </c>
      <c r="AA619">
        <v>2.48</v>
      </c>
      <c r="AB619">
        <v>4</v>
      </c>
      <c r="AC619">
        <v>4</v>
      </c>
      <c r="AD619">
        <v>0</v>
      </c>
      <c r="AE619">
        <v>100</v>
      </c>
      <c r="AF619">
        <v>10</v>
      </c>
      <c r="AG619">
        <v>3</v>
      </c>
      <c r="AH619">
        <v>0</v>
      </c>
      <c r="AI619">
        <v>1</v>
      </c>
    </row>
    <row r="620" spans="1:35" x14ac:dyDescent="0.2">
      <c r="A620" s="102">
        <v>1422</v>
      </c>
      <c r="B620">
        <v>1963</v>
      </c>
      <c r="C620" t="s">
        <v>1496</v>
      </c>
      <c r="D620" t="s">
        <v>1257</v>
      </c>
      <c r="E620">
        <v>1541</v>
      </c>
      <c r="F620">
        <v>1566</v>
      </c>
      <c r="G620">
        <v>600</v>
      </c>
      <c r="H620" t="s">
        <v>1247</v>
      </c>
      <c r="I620">
        <v>6770</v>
      </c>
      <c r="J620" t="s">
        <v>22</v>
      </c>
      <c r="K620" t="s">
        <v>1252</v>
      </c>
      <c r="L620">
        <v>1834</v>
      </c>
      <c r="M620">
        <v>1842</v>
      </c>
      <c r="N620">
        <v>500</v>
      </c>
      <c r="O620" t="s">
        <v>1250</v>
      </c>
      <c r="P620">
        <v>0.803231754677043</v>
      </c>
      <c r="Q620">
        <v>0.84025795364384404</v>
      </c>
      <c r="R620">
        <v>0.39004652822059299</v>
      </c>
      <c r="S620">
        <v>2.3488551022657501E-2</v>
      </c>
      <c r="T620">
        <v>2.5555597085420798</v>
      </c>
      <c r="U620">
        <v>2.5555597085420798</v>
      </c>
      <c r="V620">
        <v>2.60149766197264</v>
      </c>
      <c r="W620">
        <v>16.95</v>
      </c>
      <c r="X620">
        <v>2.02</v>
      </c>
      <c r="Y620">
        <v>187020</v>
      </c>
      <c r="Z620">
        <v>11001</v>
      </c>
      <c r="AA620">
        <v>0.68</v>
      </c>
      <c r="AB620">
        <v>17</v>
      </c>
      <c r="AC620">
        <v>10</v>
      </c>
      <c r="AD620">
        <v>7</v>
      </c>
      <c r="AE620">
        <v>58.82</v>
      </c>
      <c r="AF620">
        <v>10</v>
      </c>
      <c r="AG620">
        <v>9</v>
      </c>
      <c r="AH620">
        <v>5</v>
      </c>
      <c r="AI620">
        <v>3</v>
      </c>
    </row>
    <row r="621" spans="1:35" x14ac:dyDescent="0.2">
      <c r="A621" s="102">
        <v>402</v>
      </c>
      <c r="B621">
        <v>3231</v>
      </c>
      <c r="C621" t="s">
        <v>440</v>
      </c>
      <c r="D621" t="s">
        <v>1268</v>
      </c>
      <c r="E621">
        <v>2737</v>
      </c>
      <c r="F621">
        <v>2725</v>
      </c>
      <c r="G621">
        <v>400</v>
      </c>
      <c r="H621" t="s">
        <v>1247</v>
      </c>
      <c r="I621">
        <v>9746</v>
      </c>
      <c r="J621" t="s">
        <v>1452</v>
      </c>
      <c r="K621" t="s">
        <v>1249</v>
      </c>
      <c r="L621">
        <v>5250</v>
      </c>
      <c r="M621">
        <v>5300</v>
      </c>
      <c r="N621">
        <v>200</v>
      </c>
      <c r="O621" t="s">
        <v>1250</v>
      </c>
      <c r="P621">
        <v>0.55932066219537702</v>
      </c>
      <c r="Q621">
        <v>0.91069023718442599</v>
      </c>
      <c r="R621">
        <v>6.4095933415957707E-2</v>
      </c>
      <c r="S621">
        <v>4.9498700679924401E-2</v>
      </c>
      <c r="T621">
        <v>2.92208423938413E-2</v>
      </c>
      <c r="U621">
        <v>2.92208423938413E-2</v>
      </c>
      <c r="V621">
        <v>0.274861295927529</v>
      </c>
      <c r="W621">
        <v>0.09</v>
      </c>
      <c r="X621">
        <v>2.83</v>
      </c>
      <c r="Y621">
        <v>186812</v>
      </c>
      <c r="Z621">
        <v>14370</v>
      </c>
      <c r="AA621">
        <v>0.81</v>
      </c>
      <c r="AB621">
        <v>13</v>
      </c>
      <c r="AC621">
        <v>9</v>
      </c>
      <c r="AD621">
        <v>4</v>
      </c>
      <c r="AE621">
        <v>69.23</v>
      </c>
      <c r="AF621">
        <v>13</v>
      </c>
      <c r="AG621">
        <v>6</v>
      </c>
      <c r="AH621">
        <v>4</v>
      </c>
      <c r="AI621">
        <v>3</v>
      </c>
    </row>
    <row r="622" spans="1:35" x14ac:dyDescent="0.2">
      <c r="A622" s="102">
        <v>991</v>
      </c>
      <c r="B622">
        <v>6134</v>
      </c>
      <c r="C622" t="s">
        <v>1471</v>
      </c>
      <c r="D622" t="s">
        <v>1259</v>
      </c>
      <c r="E622">
        <v>1880</v>
      </c>
      <c r="F622">
        <v>1870</v>
      </c>
      <c r="G622">
        <v>400</v>
      </c>
      <c r="H622" t="s">
        <v>1247</v>
      </c>
      <c r="I622">
        <v>6481</v>
      </c>
      <c r="J622" t="s">
        <v>1668</v>
      </c>
      <c r="K622" t="s">
        <v>1259</v>
      </c>
      <c r="L622">
        <v>2761</v>
      </c>
      <c r="M622">
        <v>2755</v>
      </c>
      <c r="N622">
        <v>300</v>
      </c>
      <c r="O622" t="s">
        <v>1250</v>
      </c>
      <c r="P622">
        <v>0.56746997438938596</v>
      </c>
      <c r="Q622">
        <v>0.86981880128135203</v>
      </c>
      <c r="R622" s="15">
        <v>0.33993746731435598</v>
      </c>
      <c r="S622" s="106">
        <v>7.2436577231033805E-2</v>
      </c>
      <c r="T622">
        <v>1.09320874494209</v>
      </c>
      <c r="U622">
        <v>1.09320874494209</v>
      </c>
      <c r="V622">
        <v>1.4795878444992501</v>
      </c>
      <c r="W622">
        <v>5.24</v>
      </c>
      <c r="X622">
        <v>9.5</v>
      </c>
      <c r="Y622">
        <v>186550</v>
      </c>
      <c r="Z622">
        <v>13325</v>
      </c>
      <c r="AA622">
        <v>0.76</v>
      </c>
      <c r="AB622">
        <v>14</v>
      </c>
      <c r="AC622">
        <v>7</v>
      </c>
      <c r="AD622">
        <v>7</v>
      </c>
      <c r="AE622">
        <v>50</v>
      </c>
      <c r="AF622">
        <v>13</v>
      </c>
      <c r="AG622">
        <v>5</v>
      </c>
      <c r="AH622">
        <v>1</v>
      </c>
      <c r="AI622">
        <v>8</v>
      </c>
    </row>
    <row r="623" spans="1:35" x14ac:dyDescent="0.2">
      <c r="A623" s="102">
        <v>444</v>
      </c>
      <c r="B623">
        <v>4208</v>
      </c>
      <c r="C623" t="s">
        <v>1440</v>
      </c>
      <c r="D623" t="s">
        <v>1271</v>
      </c>
      <c r="E623">
        <v>2170</v>
      </c>
      <c r="F623">
        <v>2169</v>
      </c>
      <c r="G623">
        <v>400</v>
      </c>
      <c r="H623" t="s">
        <v>1247</v>
      </c>
      <c r="I623">
        <v>9072</v>
      </c>
      <c r="J623" t="s">
        <v>1367</v>
      </c>
      <c r="K623" t="s">
        <v>1368</v>
      </c>
      <c r="L623">
        <v>2406</v>
      </c>
      <c r="M623">
        <v>2397</v>
      </c>
      <c r="N623">
        <v>400</v>
      </c>
      <c r="O623" t="s">
        <v>1250</v>
      </c>
      <c r="P623">
        <v>0.89782652766049398</v>
      </c>
      <c r="Q623">
        <v>0.90825622366052605</v>
      </c>
      <c r="R623" s="106">
        <v>0.19914882179552201</v>
      </c>
      <c r="S623">
        <v>1.90287046202126E-2</v>
      </c>
      <c r="T623">
        <v>2.04705366107682</v>
      </c>
      <c r="U623">
        <v>2.04705366107682</v>
      </c>
      <c r="V623">
        <v>1.86818270191791</v>
      </c>
      <c r="W623">
        <v>3.57</v>
      </c>
      <c r="X623">
        <v>9.51</v>
      </c>
      <c r="Y623">
        <v>186357</v>
      </c>
      <c r="Z623">
        <v>15530</v>
      </c>
      <c r="AA623">
        <v>0.82</v>
      </c>
      <c r="AB623">
        <v>12</v>
      </c>
      <c r="AC623">
        <v>8</v>
      </c>
      <c r="AD623">
        <v>4</v>
      </c>
      <c r="AE623">
        <v>66.67</v>
      </c>
      <c r="AF623">
        <v>13</v>
      </c>
      <c r="AG623">
        <v>6</v>
      </c>
      <c r="AH623">
        <v>1</v>
      </c>
      <c r="AI623">
        <v>5</v>
      </c>
    </row>
    <row r="624" spans="1:35" x14ac:dyDescent="0.2">
      <c r="A624" s="102">
        <v>146</v>
      </c>
      <c r="B624">
        <v>2222</v>
      </c>
      <c r="C624" t="s">
        <v>586</v>
      </c>
      <c r="D624" t="s">
        <v>1274</v>
      </c>
      <c r="E624">
        <v>6210</v>
      </c>
      <c r="F624">
        <v>6070</v>
      </c>
      <c r="G624">
        <v>100</v>
      </c>
      <c r="H624" t="s">
        <v>1250</v>
      </c>
      <c r="I624">
        <v>7730</v>
      </c>
      <c r="J624" t="s">
        <v>1521</v>
      </c>
      <c r="K624" t="s">
        <v>1256</v>
      </c>
      <c r="L624">
        <v>2546</v>
      </c>
      <c r="M624">
        <v>2548</v>
      </c>
      <c r="N624">
        <v>200</v>
      </c>
      <c r="O624" t="s">
        <v>1247</v>
      </c>
      <c r="P624">
        <v>0.85889104277475403</v>
      </c>
      <c r="Q624">
        <v>0.93700135385392502</v>
      </c>
      <c r="R624">
        <v>0.42138090340097001</v>
      </c>
      <c r="S624" s="15">
        <v>8.8232185434613294E-2</v>
      </c>
      <c r="T624">
        <v>-1.8329081520189301</v>
      </c>
      <c r="U624">
        <v>1.8329081520189301</v>
      </c>
      <c r="V624">
        <v>1.16091448173953</v>
      </c>
      <c r="W624">
        <v>-9.2200000000000006</v>
      </c>
      <c r="X624">
        <v>16.05</v>
      </c>
      <c r="Y624">
        <v>186343</v>
      </c>
      <c r="Z624">
        <v>9317</v>
      </c>
      <c r="AA624">
        <v>0.64</v>
      </c>
      <c r="AB624">
        <v>20</v>
      </c>
      <c r="AC624">
        <v>13</v>
      </c>
      <c r="AD624">
        <v>7</v>
      </c>
      <c r="AE624">
        <v>65</v>
      </c>
      <c r="AF624">
        <v>9</v>
      </c>
      <c r="AG624">
        <v>9</v>
      </c>
      <c r="AH624">
        <v>7</v>
      </c>
      <c r="AI624">
        <v>4</v>
      </c>
    </row>
    <row r="625" spans="1:35" x14ac:dyDescent="0.2">
      <c r="A625" s="102">
        <v>1264</v>
      </c>
      <c r="B625">
        <v>4631</v>
      </c>
      <c r="C625" t="s">
        <v>1509</v>
      </c>
      <c r="D625" t="s">
        <v>1271</v>
      </c>
      <c r="E625">
        <v>2917</v>
      </c>
      <c r="F625">
        <v>2909</v>
      </c>
      <c r="G625">
        <v>300</v>
      </c>
      <c r="H625" t="s">
        <v>1247</v>
      </c>
      <c r="I625">
        <v>9507</v>
      </c>
      <c r="J625" t="s">
        <v>1374</v>
      </c>
      <c r="K625" t="s">
        <v>1305</v>
      </c>
      <c r="L625">
        <v>876</v>
      </c>
      <c r="M625">
        <v>881</v>
      </c>
      <c r="N625">
        <v>1000</v>
      </c>
      <c r="O625" t="s">
        <v>1250</v>
      </c>
      <c r="P625">
        <v>0.60955630897090296</v>
      </c>
      <c r="Q625">
        <v>0.85012747736347005</v>
      </c>
      <c r="R625" s="15">
        <v>1.0513655094278899E-2</v>
      </c>
      <c r="S625" s="106">
        <v>8.5846851916823702E-2</v>
      </c>
      <c r="T625">
        <v>1.7779151498202901</v>
      </c>
      <c r="U625">
        <v>1.7779151498202901</v>
      </c>
      <c r="V625">
        <v>2.05641739207906</v>
      </c>
      <c r="W625">
        <v>10</v>
      </c>
      <c r="X625">
        <v>0.95</v>
      </c>
      <c r="Y625">
        <v>186317</v>
      </c>
      <c r="Z625">
        <v>14332</v>
      </c>
      <c r="AA625">
        <v>0.86</v>
      </c>
      <c r="AB625">
        <v>13</v>
      </c>
      <c r="AC625">
        <v>9</v>
      </c>
      <c r="AD625">
        <v>4</v>
      </c>
      <c r="AE625">
        <v>69.23</v>
      </c>
      <c r="AF625">
        <v>11</v>
      </c>
      <c r="AG625">
        <v>7</v>
      </c>
      <c r="AH625">
        <v>3</v>
      </c>
      <c r="AI625">
        <v>3</v>
      </c>
    </row>
    <row r="626" spans="1:35" x14ac:dyDescent="0.2">
      <c r="A626" s="102">
        <v>1679</v>
      </c>
      <c r="B626">
        <v>8113</v>
      </c>
      <c r="C626" t="s">
        <v>1601</v>
      </c>
      <c r="D626" t="s">
        <v>1271</v>
      </c>
      <c r="E626">
        <v>3941</v>
      </c>
      <c r="F626">
        <v>3855</v>
      </c>
      <c r="G626">
        <v>200</v>
      </c>
      <c r="H626" t="s">
        <v>1247</v>
      </c>
      <c r="I626">
        <v>8267</v>
      </c>
      <c r="J626" t="s">
        <v>218</v>
      </c>
      <c r="K626" t="s">
        <v>1272</v>
      </c>
      <c r="L626">
        <v>2303</v>
      </c>
      <c r="M626">
        <v>2296.5</v>
      </c>
      <c r="N626">
        <v>300</v>
      </c>
      <c r="O626" t="s">
        <v>1250</v>
      </c>
      <c r="P626">
        <v>0.59164211775894804</v>
      </c>
      <c r="Q626">
        <v>0.82186167731904503</v>
      </c>
      <c r="R626" s="106">
        <v>0.332699430648561</v>
      </c>
      <c r="S626" s="106">
        <v>2.9029457869432399E-2</v>
      </c>
      <c r="T626">
        <v>1.27450179776155</v>
      </c>
      <c r="U626">
        <v>1.27450179776155</v>
      </c>
      <c r="V626">
        <v>1.91258610207264</v>
      </c>
      <c r="W626">
        <v>4.22</v>
      </c>
      <c r="X626">
        <v>10.64</v>
      </c>
      <c r="Y626">
        <v>186215</v>
      </c>
      <c r="Z626">
        <v>11638</v>
      </c>
      <c r="AA626">
        <v>0.62</v>
      </c>
      <c r="AB626">
        <v>16</v>
      </c>
      <c r="AC626">
        <v>11</v>
      </c>
      <c r="AD626">
        <v>5</v>
      </c>
      <c r="AE626">
        <v>68.75</v>
      </c>
      <c r="AF626">
        <v>11</v>
      </c>
      <c r="AG626">
        <v>8</v>
      </c>
      <c r="AH626">
        <v>4</v>
      </c>
      <c r="AI626">
        <v>4</v>
      </c>
    </row>
    <row r="627" spans="1:35" x14ac:dyDescent="0.2">
      <c r="A627" s="102">
        <v>1095</v>
      </c>
      <c r="B627">
        <v>4612</v>
      </c>
      <c r="C627" t="s">
        <v>680</v>
      </c>
      <c r="D627" t="s">
        <v>1271</v>
      </c>
      <c r="E627">
        <v>5010</v>
      </c>
      <c r="F627">
        <v>5070</v>
      </c>
      <c r="G627">
        <v>200</v>
      </c>
      <c r="H627" t="s">
        <v>1250</v>
      </c>
      <c r="I627">
        <v>6963</v>
      </c>
      <c r="J627" t="s">
        <v>2153</v>
      </c>
      <c r="K627" t="s">
        <v>1252</v>
      </c>
      <c r="L627">
        <v>8170</v>
      </c>
      <c r="M627">
        <v>8300</v>
      </c>
      <c r="N627">
        <v>100</v>
      </c>
      <c r="O627" t="s">
        <v>1247</v>
      </c>
      <c r="P627">
        <v>0.75498636958501297</v>
      </c>
      <c r="Q627">
        <v>0.86099467919536699</v>
      </c>
      <c r="R627">
        <v>0.49017270048161798</v>
      </c>
      <c r="S627" s="15">
        <v>8.6406455328143603E-2</v>
      </c>
      <c r="T627">
        <v>-1.0730085438922501</v>
      </c>
      <c r="U627">
        <v>1.0730085438922501</v>
      </c>
      <c r="V627">
        <v>1.1662271255436301</v>
      </c>
      <c r="W627">
        <v>-5.75</v>
      </c>
      <c r="X627">
        <v>22.17</v>
      </c>
      <c r="Y627">
        <v>185549</v>
      </c>
      <c r="Z627">
        <v>92774</v>
      </c>
      <c r="AA627">
        <v>4.92</v>
      </c>
      <c r="AB627">
        <v>2</v>
      </c>
      <c r="AC627">
        <v>2</v>
      </c>
      <c r="AD627">
        <v>0</v>
      </c>
      <c r="AE627">
        <v>100</v>
      </c>
      <c r="AF627">
        <v>8</v>
      </c>
      <c r="AG627">
        <v>2</v>
      </c>
      <c r="AH627">
        <v>0</v>
      </c>
      <c r="AI627">
        <v>0</v>
      </c>
    </row>
    <row r="628" spans="1:35" x14ac:dyDescent="0.2">
      <c r="A628" s="102">
        <v>1308</v>
      </c>
      <c r="B628">
        <v>4061</v>
      </c>
      <c r="C628" t="s">
        <v>1483</v>
      </c>
      <c r="D628" t="s">
        <v>1271</v>
      </c>
      <c r="E628">
        <v>2945</v>
      </c>
      <c r="F628">
        <v>2948</v>
      </c>
      <c r="G628">
        <v>300</v>
      </c>
      <c r="H628" t="s">
        <v>1247</v>
      </c>
      <c r="I628">
        <v>7278</v>
      </c>
      <c r="J628" t="s">
        <v>43</v>
      </c>
      <c r="K628" t="s">
        <v>1264</v>
      </c>
      <c r="L628">
        <v>2227</v>
      </c>
      <c r="M628">
        <v>2223</v>
      </c>
      <c r="N628">
        <v>400</v>
      </c>
      <c r="O628" t="s">
        <v>1250</v>
      </c>
      <c r="P628">
        <v>0.93503457216295305</v>
      </c>
      <c r="Q628">
        <v>0.84716444811297498</v>
      </c>
      <c r="R628" s="106">
        <v>4.1669575454146499E-2</v>
      </c>
      <c r="S628">
        <v>8.1720601642350094E-3</v>
      </c>
      <c r="T628">
        <v>2.5201361039889299E-2</v>
      </c>
      <c r="U628">
        <v>2.5201361039889299E-2</v>
      </c>
      <c r="V628">
        <v>0.127106772509056</v>
      </c>
      <c r="W628">
        <v>0.06</v>
      </c>
      <c r="X628">
        <v>0.54</v>
      </c>
      <c r="Y628">
        <v>185519</v>
      </c>
      <c r="Z628">
        <v>16865</v>
      </c>
      <c r="AA628">
        <v>0.82</v>
      </c>
      <c r="AB628">
        <v>11</v>
      </c>
      <c r="AC628">
        <v>7</v>
      </c>
      <c r="AD628">
        <v>4</v>
      </c>
      <c r="AE628">
        <v>63.64</v>
      </c>
      <c r="AF628">
        <v>10</v>
      </c>
      <c r="AG628">
        <v>7</v>
      </c>
      <c r="AH628">
        <v>2</v>
      </c>
      <c r="AI628">
        <v>2</v>
      </c>
    </row>
    <row r="629" spans="1:35" x14ac:dyDescent="0.2">
      <c r="A629" s="102">
        <v>18</v>
      </c>
      <c r="B629">
        <v>6134</v>
      </c>
      <c r="C629" t="s">
        <v>1471</v>
      </c>
      <c r="D629" t="s">
        <v>1259</v>
      </c>
      <c r="E629">
        <v>1880</v>
      </c>
      <c r="F629">
        <v>1870</v>
      </c>
      <c r="G629">
        <v>400</v>
      </c>
      <c r="H629" t="s">
        <v>1247</v>
      </c>
      <c r="I629">
        <v>6856</v>
      </c>
      <c r="J629" t="s">
        <v>231</v>
      </c>
      <c r="K629" t="s">
        <v>1252</v>
      </c>
      <c r="L629">
        <v>6800</v>
      </c>
      <c r="M629">
        <v>6660</v>
      </c>
      <c r="N629">
        <v>100</v>
      </c>
      <c r="O629" t="s">
        <v>1250</v>
      </c>
      <c r="P629">
        <v>0.68805432301823199</v>
      </c>
      <c r="Q629">
        <v>0.96466176127384295</v>
      </c>
      <c r="R629">
        <v>2.94583082153425E-2</v>
      </c>
      <c r="S629" s="15">
        <v>1.2216947626771099E-2</v>
      </c>
      <c r="T629">
        <v>1.5602660197161999</v>
      </c>
      <c r="U629">
        <v>1.5602660197161999</v>
      </c>
      <c r="V629">
        <v>1.4358024959756299</v>
      </c>
      <c r="W629">
        <v>5.83</v>
      </c>
      <c r="X629">
        <v>12.31</v>
      </c>
      <c r="Y629">
        <v>185358</v>
      </c>
      <c r="Z629">
        <v>14258</v>
      </c>
      <c r="AA629">
        <v>0.9</v>
      </c>
      <c r="AB629">
        <v>13</v>
      </c>
      <c r="AC629">
        <v>8</v>
      </c>
      <c r="AD629">
        <v>5</v>
      </c>
      <c r="AE629">
        <v>61.54</v>
      </c>
      <c r="AF629">
        <v>12</v>
      </c>
      <c r="AG629">
        <v>5</v>
      </c>
      <c r="AH629">
        <v>1</v>
      </c>
      <c r="AI629">
        <v>7</v>
      </c>
    </row>
    <row r="630" spans="1:35" x14ac:dyDescent="0.2">
      <c r="A630" s="102">
        <v>79</v>
      </c>
      <c r="B630">
        <v>4634</v>
      </c>
      <c r="C630" t="s">
        <v>63</v>
      </c>
      <c r="D630" t="s">
        <v>1271</v>
      </c>
      <c r="E630">
        <v>2391</v>
      </c>
      <c r="F630">
        <v>2410</v>
      </c>
      <c r="G630">
        <v>400</v>
      </c>
      <c r="H630" t="s">
        <v>1247</v>
      </c>
      <c r="I630">
        <v>5471</v>
      </c>
      <c r="J630" t="s">
        <v>1466</v>
      </c>
      <c r="K630" t="s">
        <v>1301</v>
      </c>
      <c r="L630">
        <v>4190</v>
      </c>
      <c r="M630">
        <v>4250</v>
      </c>
      <c r="N630">
        <v>200</v>
      </c>
      <c r="O630" t="s">
        <v>1250</v>
      </c>
      <c r="P630">
        <v>0.93601377058661595</v>
      </c>
      <c r="Q630">
        <v>0.94875978631695901</v>
      </c>
      <c r="R630">
        <v>0.21720714395270499</v>
      </c>
      <c r="S630" s="15">
        <v>1.86081313542884E-3</v>
      </c>
      <c r="T630">
        <v>0.86024276300896996</v>
      </c>
      <c r="U630">
        <v>0.86024276300896996</v>
      </c>
      <c r="V630">
        <v>0.53144570504668098</v>
      </c>
      <c r="W630">
        <v>2.4900000000000002</v>
      </c>
      <c r="X630">
        <v>13.41</v>
      </c>
      <c r="Y630">
        <v>184957</v>
      </c>
      <c r="Z630">
        <v>23120</v>
      </c>
      <c r="AA630">
        <v>1.41</v>
      </c>
      <c r="AB630">
        <v>8</v>
      </c>
      <c r="AC630">
        <v>7</v>
      </c>
      <c r="AD630">
        <v>1</v>
      </c>
      <c r="AE630">
        <v>87.5</v>
      </c>
      <c r="AF630">
        <v>14</v>
      </c>
      <c r="AG630">
        <v>3</v>
      </c>
      <c r="AH630">
        <v>1</v>
      </c>
      <c r="AI630">
        <v>4</v>
      </c>
    </row>
    <row r="631" spans="1:35" x14ac:dyDescent="0.2">
      <c r="A631" s="102">
        <v>1546</v>
      </c>
      <c r="B631">
        <v>2220</v>
      </c>
      <c r="C631" t="s">
        <v>1562</v>
      </c>
      <c r="D631" t="s">
        <v>1274</v>
      </c>
      <c r="E631">
        <v>4750</v>
      </c>
      <c r="F631">
        <v>4770</v>
      </c>
      <c r="G631">
        <v>200</v>
      </c>
      <c r="H631" t="s">
        <v>1247</v>
      </c>
      <c r="I631">
        <v>9003</v>
      </c>
      <c r="J631" t="s">
        <v>1480</v>
      </c>
      <c r="K631" t="s">
        <v>1368</v>
      </c>
      <c r="L631">
        <v>2700</v>
      </c>
      <c r="M631">
        <v>2712</v>
      </c>
      <c r="N631">
        <v>400</v>
      </c>
      <c r="O631" t="s">
        <v>1250</v>
      </c>
      <c r="P631">
        <v>0.73070136793697904</v>
      </c>
      <c r="Q631">
        <v>0.83191471540038198</v>
      </c>
      <c r="R631" s="106">
        <v>1.82999875001917E-3</v>
      </c>
      <c r="S631" s="106">
        <v>1.46482418836941E-2</v>
      </c>
      <c r="T631">
        <v>2.26486678647067</v>
      </c>
      <c r="U631">
        <v>2.26486678647067</v>
      </c>
      <c r="V631">
        <v>2.51832784359565</v>
      </c>
      <c r="W631">
        <v>4.28</v>
      </c>
      <c r="X631">
        <v>13.71</v>
      </c>
      <c r="Y631">
        <v>184708</v>
      </c>
      <c r="Z631">
        <v>30785</v>
      </c>
      <c r="AA631">
        <v>1.72</v>
      </c>
      <c r="AB631">
        <v>6</v>
      </c>
      <c r="AC631">
        <v>5</v>
      </c>
      <c r="AD631">
        <v>1</v>
      </c>
      <c r="AE631">
        <v>83.33</v>
      </c>
      <c r="AF631">
        <v>12</v>
      </c>
      <c r="AG631">
        <v>4</v>
      </c>
      <c r="AH631">
        <v>0</v>
      </c>
      <c r="AI631">
        <v>2</v>
      </c>
    </row>
    <row r="632" spans="1:35" x14ac:dyDescent="0.2">
      <c r="A632" s="102">
        <v>984</v>
      </c>
      <c r="B632">
        <v>4540</v>
      </c>
      <c r="C632" t="s">
        <v>1679</v>
      </c>
      <c r="D632" t="s">
        <v>1269</v>
      </c>
      <c r="E632">
        <v>2796</v>
      </c>
      <c r="F632">
        <v>2806</v>
      </c>
      <c r="G632">
        <v>300</v>
      </c>
      <c r="H632" t="s">
        <v>1247</v>
      </c>
      <c r="I632">
        <v>9603</v>
      </c>
      <c r="J632" t="s">
        <v>1422</v>
      </c>
      <c r="K632" t="s">
        <v>1261</v>
      </c>
      <c r="L632">
        <v>2468</v>
      </c>
      <c r="M632">
        <v>2475</v>
      </c>
      <c r="N632">
        <v>300</v>
      </c>
      <c r="O632" t="s">
        <v>1250</v>
      </c>
      <c r="P632">
        <v>0.88024908031981497</v>
      </c>
      <c r="Q632">
        <v>0.87011650143152197</v>
      </c>
      <c r="R632">
        <v>0.28905175824019402</v>
      </c>
      <c r="S632">
        <v>2.61232030507978E-4</v>
      </c>
      <c r="T632">
        <v>0.87701931069600403</v>
      </c>
      <c r="U632">
        <v>0.87701931069600403</v>
      </c>
      <c r="V632">
        <v>0.78467353157538799</v>
      </c>
      <c r="W632">
        <v>3.93</v>
      </c>
      <c r="X632">
        <v>11.8</v>
      </c>
      <c r="Y632">
        <v>184601</v>
      </c>
      <c r="Z632">
        <v>11538</v>
      </c>
      <c r="AA632">
        <v>0.56999999999999995</v>
      </c>
      <c r="AB632">
        <v>16</v>
      </c>
      <c r="AC632">
        <v>10</v>
      </c>
      <c r="AD632">
        <v>6</v>
      </c>
      <c r="AE632">
        <v>62.5</v>
      </c>
      <c r="AF632">
        <v>14</v>
      </c>
      <c r="AG632">
        <v>5</v>
      </c>
      <c r="AH632">
        <v>2</v>
      </c>
      <c r="AI632">
        <v>9</v>
      </c>
    </row>
    <row r="633" spans="1:35" x14ac:dyDescent="0.2">
      <c r="A633" s="102">
        <v>1115</v>
      </c>
      <c r="B633">
        <v>4540</v>
      </c>
      <c r="C633" t="s">
        <v>1679</v>
      </c>
      <c r="D633" t="s">
        <v>1269</v>
      </c>
      <c r="E633">
        <v>2796</v>
      </c>
      <c r="F633">
        <v>2806</v>
      </c>
      <c r="G633">
        <v>300</v>
      </c>
      <c r="H633" t="s">
        <v>1250</v>
      </c>
      <c r="I633">
        <v>9076</v>
      </c>
      <c r="J633" t="s">
        <v>917</v>
      </c>
      <c r="K633" t="s">
        <v>1368</v>
      </c>
      <c r="L633">
        <v>1335</v>
      </c>
      <c r="M633">
        <v>1330</v>
      </c>
      <c r="N633">
        <v>600</v>
      </c>
      <c r="O633" t="s">
        <v>1247</v>
      </c>
      <c r="P633">
        <v>0.88677171393642196</v>
      </c>
      <c r="Q633">
        <v>0.85994041604860405</v>
      </c>
      <c r="R633" s="106">
        <v>0.45895551863922301</v>
      </c>
      <c r="S633">
        <v>9.7487686647639207E-3</v>
      </c>
      <c r="T633">
        <v>-0.54400925395825395</v>
      </c>
      <c r="U633">
        <v>0.54400925395825395</v>
      </c>
      <c r="V633">
        <v>0.94801907603514401</v>
      </c>
      <c r="W633">
        <v>-1.28</v>
      </c>
      <c r="X633">
        <v>5.2</v>
      </c>
      <c r="Y633">
        <v>184542</v>
      </c>
      <c r="Z633">
        <v>11534</v>
      </c>
      <c r="AA633">
        <v>0.46</v>
      </c>
      <c r="AB633">
        <v>16</v>
      </c>
      <c r="AC633">
        <v>11</v>
      </c>
      <c r="AD633">
        <v>5</v>
      </c>
      <c r="AE633">
        <v>68.75</v>
      </c>
      <c r="AF633">
        <v>10</v>
      </c>
      <c r="AG633">
        <v>7</v>
      </c>
      <c r="AH633">
        <v>5</v>
      </c>
      <c r="AI633">
        <v>4</v>
      </c>
    </row>
    <row r="634" spans="1:35" x14ac:dyDescent="0.2">
      <c r="A634" s="102">
        <v>670</v>
      </c>
      <c r="B634">
        <v>6902</v>
      </c>
      <c r="C634" t="s">
        <v>769</v>
      </c>
      <c r="D634" t="s">
        <v>1264</v>
      </c>
      <c r="E634">
        <v>4470</v>
      </c>
      <c r="F634">
        <v>4452</v>
      </c>
      <c r="G634">
        <v>200</v>
      </c>
      <c r="H634" t="s">
        <v>1247</v>
      </c>
      <c r="I634">
        <v>9101</v>
      </c>
      <c r="J634" t="s">
        <v>919</v>
      </c>
      <c r="K634" t="s">
        <v>1488</v>
      </c>
      <c r="L634">
        <v>1738</v>
      </c>
      <c r="M634">
        <v>1732</v>
      </c>
      <c r="N634">
        <v>500</v>
      </c>
      <c r="O634" t="s">
        <v>1250</v>
      </c>
      <c r="P634">
        <v>0.96621315925609497</v>
      </c>
      <c r="Q634">
        <v>0.894251806840067</v>
      </c>
      <c r="R634">
        <v>9.3483700627125896E-2</v>
      </c>
      <c r="S634" s="106">
        <v>1.1515884113101199E-3</v>
      </c>
      <c r="T634">
        <v>0.45911464234395</v>
      </c>
      <c r="U634">
        <v>0.45911464234395</v>
      </c>
      <c r="V634">
        <v>0.17093108162493201</v>
      </c>
      <c r="W634">
        <v>0.68</v>
      </c>
      <c r="X634">
        <v>2.74</v>
      </c>
      <c r="Y634">
        <v>184474</v>
      </c>
      <c r="Z634">
        <v>18447</v>
      </c>
      <c r="AA634">
        <v>1.03</v>
      </c>
      <c r="AB634">
        <v>10</v>
      </c>
      <c r="AC634">
        <v>7</v>
      </c>
      <c r="AD634">
        <v>3</v>
      </c>
      <c r="AE634">
        <v>70</v>
      </c>
      <c r="AF634">
        <v>15</v>
      </c>
      <c r="AG634">
        <v>4</v>
      </c>
      <c r="AH634">
        <v>0</v>
      </c>
      <c r="AI634">
        <v>6</v>
      </c>
    </row>
    <row r="635" spans="1:35" x14ac:dyDescent="0.2">
      <c r="A635" s="102">
        <v>1258</v>
      </c>
      <c r="B635">
        <v>6473</v>
      </c>
      <c r="C635" t="s">
        <v>1102</v>
      </c>
      <c r="D635" t="s">
        <v>1259</v>
      </c>
      <c r="E635">
        <v>1162</v>
      </c>
      <c r="F635">
        <v>1156</v>
      </c>
      <c r="G635">
        <v>700</v>
      </c>
      <c r="H635" t="s">
        <v>1250</v>
      </c>
      <c r="I635">
        <v>7259</v>
      </c>
      <c r="J635" t="s">
        <v>25</v>
      </c>
      <c r="K635" t="s">
        <v>1264</v>
      </c>
      <c r="L635">
        <v>3930</v>
      </c>
      <c r="M635">
        <v>3940</v>
      </c>
      <c r="N635">
        <v>200</v>
      </c>
      <c r="O635" t="s">
        <v>1247</v>
      </c>
      <c r="P635">
        <v>0.91041857977337404</v>
      </c>
      <c r="Q635">
        <v>0.85054199945603803</v>
      </c>
      <c r="R635" s="15">
        <v>2.3872970530760498E-2</v>
      </c>
      <c r="S635">
        <v>2.4514163084144999E-2</v>
      </c>
      <c r="T635">
        <v>-3.0927009025254599</v>
      </c>
      <c r="U635">
        <v>3.0927009025254599</v>
      </c>
      <c r="V635">
        <v>2.9181169475173401</v>
      </c>
      <c r="W635">
        <v>-10.45</v>
      </c>
      <c r="X635">
        <v>2.69</v>
      </c>
      <c r="Y635">
        <v>184201</v>
      </c>
      <c r="Z635">
        <v>12280</v>
      </c>
      <c r="AA635">
        <v>0.64</v>
      </c>
      <c r="AB635">
        <v>15</v>
      </c>
      <c r="AC635">
        <v>8</v>
      </c>
      <c r="AD635">
        <v>7</v>
      </c>
      <c r="AE635">
        <v>53.33</v>
      </c>
      <c r="AF635">
        <v>11</v>
      </c>
      <c r="AG635">
        <v>7</v>
      </c>
      <c r="AH635">
        <v>2</v>
      </c>
      <c r="AI635">
        <v>6</v>
      </c>
    </row>
    <row r="636" spans="1:35" x14ac:dyDescent="0.2">
      <c r="A636" s="102">
        <v>1301</v>
      </c>
      <c r="B636">
        <v>1951</v>
      </c>
      <c r="C636" t="s">
        <v>1678</v>
      </c>
      <c r="D636" t="s">
        <v>1257</v>
      </c>
      <c r="E636">
        <v>2628</v>
      </c>
      <c r="F636">
        <v>2625</v>
      </c>
      <c r="G636">
        <v>300</v>
      </c>
      <c r="H636" t="s">
        <v>1250</v>
      </c>
      <c r="I636">
        <v>7259</v>
      </c>
      <c r="J636" t="s">
        <v>25</v>
      </c>
      <c r="K636" t="s">
        <v>1264</v>
      </c>
      <c r="L636">
        <v>3930</v>
      </c>
      <c r="M636">
        <v>3940</v>
      </c>
      <c r="N636">
        <v>200</v>
      </c>
      <c r="O636" t="s">
        <v>1247</v>
      </c>
      <c r="P636">
        <v>0.67970177269787402</v>
      </c>
      <c r="Q636">
        <v>0.84748439442958801</v>
      </c>
      <c r="R636" s="106">
        <v>3.9776727239721997E-2</v>
      </c>
      <c r="S636">
        <v>4.7624154338103599E-3</v>
      </c>
      <c r="T636">
        <v>-0.84998151733470995</v>
      </c>
      <c r="U636">
        <v>0.84998151733470995</v>
      </c>
      <c r="V636">
        <v>0.65420506636425702</v>
      </c>
      <c r="W636">
        <v>-4.0999999999999996</v>
      </c>
      <c r="X636">
        <v>0.06</v>
      </c>
      <c r="Y636">
        <v>183937</v>
      </c>
      <c r="Z636">
        <v>11496</v>
      </c>
      <c r="AA636">
        <v>0.5</v>
      </c>
      <c r="AB636">
        <v>16</v>
      </c>
      <c r="AC636">
        <v>9</v>
      </c>
      <c r="AD636">
        <v>7</v>
      </c>
      <c r="AE636">
        <v>56.25</v>
      </c>
      <c r="AF636">
        <v>12</v>
      </c>
      <c r="AG636">
        <v>8</v>
      </c>
      <c r="AH636">
        <v>4</v>
      </c>
      <c r="AI636">
        <v>4</v>
      </c>
    </row>
    <row r="637" spans="1:35" x14ac:dyDescent="0.2">
      <c r="A637" s="102">
        <v>358</v>
      </c>
      <c r="B637">
        <v>2206</v>
      </c>
      <c r="C637" t="s">
        <v>582</v>
      </c>
      <c r="D637" t="s">
        <v>1274</v>
      </c>
      <c r="E637">
        <v>4665</v>
      </c>
      <c r="F637">
        <v>4660</v>
      </c>
      <c r="G637">
        <v>200</v>
      </c>
      <c r="H637" t="s">
        <v>1247</v>
      </c>
      <c r="I637">
        <v>3863</v>
      </c>
      <c r="J637" t="s">
        <v>1464</v>
      </c>
      <c r="K637" t="s">
        <v>1463</v>
      </c>
      <c r="L637">
        <v>1709</v>
      </c>
      <c r="M637">
        <v>1705</v>
      </c>
      <c r="N637">
        <v>500</v>
      </c>
      <c r="O637" t="s">
        <v>1250</v>
      </c>
      <c r="P637">
        <v>0.78563321404398601</v>
      </c>
      <c r="Q637">
        <v>0.91371967031347101</v>
      </c>
      <c r="R637">
        <v>0.41488070347740602</v>
      </c>
      <c r="S637">
        <v>4.82465188727106E-2</v>
      </c>
      <c r="T637">
        <v>1.4079498920181299</v>
      </c>
      <c r="U637">
        <v>1.4079498920181299</v>
      </c>
      <c r="V637">
        <v>1.51327167323256</v>
      </c>
      <c r="W637">
        <v>2.69</v>
      </c>
      <c r="X637">
        <v>8.5299999999999994</v>
      </c>
      <c r="Y637">
        <v>183365</v>
      </c>
      <c r="Z637">
        <v>16670</v>
      </c>
      <c r="AA637">
        <v>1.06</v>
      </c>
      <c r="AB637">
        <v>11</v>
      </c>
      <c r="AC637">
        <v>6</v>
      </c>
      <c r="AD637">
        <v>5</v>
      </c>
      <c r="AE637">
        <v>54.55</v>
      </c>
      <c r="AF637">
        <v>12</v>
      </c>
      <c r="AG637">
        <v>5</v>
      </c>
      <c r="AH637">
        <v>1</v>
      </c>
      <c r="AI637">
        <v>5</v>
      </c>
    </row>
    <row r="638" spans="1:35" x14ac:dyDescent="0.2">
      <c r="A638" s="102">
        <v>113</v>
      </c>
      <c r="B638">
        <v>1333</v>
      </c>
      <c r="C638" t="s">
        <v>1365</v>
      </c>
      <c r="D638" t="s">
        <v>1366</v>
      </c>
      <c r="E638">
        <v>2558</v>
      </c>
      <c r="F638">
        <v>2544</v>
      </c>
      <c r="G638">
        <v>400</v>
      </c>
      <c r="H638" t="s">
        <v>1250</v>
      </c>
      <c r="I638">
        <v>2001</v>
      </c>
      <c r="J638" t="s">
        <v>1167</v>
      </c>
      <c r="K638" t="s">
        <v>1274</v>
      </c>
      <c r="L638">
        <v>1638</v>
      </c>
      <c r="M638">
        <v>1644</v>
      </c>
      <c r="N638">
        <v>600</v>
      </c>
      <c r="O638" t="s">
        <v>1247</v>
      </c>
      <c r="P638">
        <v>0.852593460798168</v>
      </c>
      <c r="Q638">
        <v>0.94243383870955399</v>
      </c>
      <c r="R638">
        <v>8.0189144116116801E-2</v>
      </c>
      <c r="S638">
        <v>5.4015694937271904E-3</v>
      </c>
      <c r="T638">
        <v>-1.69950176855889</v>
      </c>
      <c r="U638">
        <v>1.69950176855889</v>
      </c>
      <c r="V638">
        <v>1.5694948466210401</v>
      </c>
      <c r="W638">
        <v>-5.09</v>
      </c>
      <c r="X638">
        <v>3.07</v>
      </c>
      <c r="Y638">
        <v>183222</v>
      </c>
      <c r="Z638">
        <v>9643</v>
      </c>
      <c r="AA638">
        <v>0.59</v>
      </c>
      <c r="AB638">
        <v>19</v>
      </c>
      <c r="AC638">
        <v>12</v>
      </c>
      <c r="AD638">
        <v>7</v>
      </c>
      <c r="AE638">
        <v>63.16</v>
      </c>
      <c r="AF638">
        <v>12</v>
      </c>
      <c r="AG638">
        <v>8</v>
      </c>
      <c r="AH638">
        <v>4</v>
      </c>
      <c r="AI638">
        <v>7</v>
      </c>
    </row>
    <row r="639" spans="1:35" x14ac:dyDescent="0.2">
      <c r="A639" s="102">
        <v>1140</v>
      </c>
      <c r="B639">
        <v>3105</v>
      </c>
      <c r="C639" t="s">
        <v>47</v>
      </c>
      <c r="D639" t="s">
        <v>1252</v>
      </c>
      <c r="E639">
        <v>1034</v>
      </c>
      <c r="F639">
        <v>1051</v>
      </c>
      <c r="G639">
        <v>900</v>
      </c>
      <c r="H639" t="s">
        <v>1247</v>
      </c>
      <c r="I639">
        <v>7984</v>
      </c>
      <c r="J639" t="s">
        <v>825</v>
      </c>
      <c r="K639" t="s">
        <v>1270</v>
      </c>
      <c r="L639">
        <v>1580</v>
      </c>
      <c r="M639">
        <v>1594</v>
      </c>
      <c r="N639">
        <v>600</v>
      </c>
      <c r="O639" t="s">
        <v>1250</v>
      </c>
      <c r="P639">
        <v>0.58670826201010595</v>
      </c>
      <c r="Q639">
        <v>0.85825203307877995</v>
      </c>
      <c r="R639">
        <v>0.436339520632686</v>
      </c>
      <c r="S639">
        <v>6.2003353153570397E-2</v>
      </c>
      <c r="T639">
        <v>2.2304157255941401</v>
      </c>
      <c r="U639">
        <v>2.2304157255941401</v>
      </c>
      <c r="V639">
        <v>1.9953360401086799</v>
      </c>
      <c r="W639">
        <v>6.67</v>
      </c>
      <c r="X639">
        <v>1.1000000000000001</v>
      </c>
      <c r="Y639">
        <v>183078</v>
      </c>
      <c r="Z639">
        <v>11442</v>
      </c>
      <c r="AA639">
        <v>0.66</v>
      </c>
      <c r="AB639">
        <v>16</v>
      </c>
      <c r="AC639">
        <v>7</v>
      </c>
      <c r="AD639">
        <v>9</v>
      </c>
      <c r="AE639">
        <v>43.75</v>
      </c>
      <c r="AF639">
        <v>13</v>
      </c>
      <c r="AG639">
        <v>6</v>
      </c>
      <c r="AH639">
        <v>4</v>
      </c>
      <c r="AI639">
        <v>6</v>
      </c>
    </row>
    <row r="640" spans="1:35" x14ac:dyDescent="0.2">
      <c r="A640" s="102">
        <v>892</v>
      </c>
      <c r="B640">
        <v>6103</v>
      </c>
      <c r="C640" t="s">
        <v>1493</v>
      </c>
      <c r="D640" t="s">
        <v>1259</v>
      </c>
      <c r="E640">
        <v>5000</v>
      </c>
      <c r="F640">
        <v>4950</v>
      </c>
      <c r="G640">
        <v>200</v>
      </c>
      <c r="H640" t="s">
        <v>1250</v>
      </c>
      <c r="I640">
        <v>7240</v>
      </c>
      <c r="J640" t="s">
        <v>787</v>
      </c>
      <c r="K640" t="s">
        <v>1264</v>
      </c>
      <c r="L640">
        <v>1563</v>
      </c>
      <c r="M640">
        <v>1570</v>
      </c>
      <c r="N640">
        <v>600</v>
      </c>
      <c r="O640" t="s">
        <v>1247</v>
      </c>
      <c r="P640">
        <v>0.93445861494193305</v>
      </c>
      <c r="Q640">
        <v>0.87703592485398996</v>
      </c>
      <c r="R640" s="15">
        <v>0.144474935482195</v>
      </c>
      <c r="S640">
        <v>2.14571406424705E-2</v>
      </c>
      <c r="T640">
        <v>-2.3705133501379101</v>
      </c>
      <c r="U640">
        <v>2.3705133501379101</v>
      </c>
      <c r="V640">
        <v>2.1348623032162402</v>
      </c>
      <c r="W640">
        <v>-10.72</v>
      </c>
      <c r="X640">
        <v>4.8499999999999996</v>
      </c>
      <c r="Y640">
        <v>182963</v>
      </c>
      <c r="Z640">
        <v>18296</v>
      </c>
      <c r="AA640">
        <v>1.1000000000000001</v>
      </c>
      <c r="AB640">
        <v>10</v>
      </c>
      <c r="AC640">
        <v>6</v>
      </c>
      <c r="AD640">
        <v>4</v>
      </c>
      <c r="AE640">
        <v>60</v>
      </c>
      <c r="AF640">
        <v>14</v>
      </c>
      <c r="AG640">
        <v>5</v>
      </c>
      <c r="AH640">
        <v>0</v>
      </c>
      <c r="AI640">
        <v>5</v>
      </c>
    </row>
    <row r="641" spans="1:35" x14ac:dyDescent="0.2">
      <c r="A641" s="102">
        <v>655</v>
      </c>
      <c r="B641">
        <v>7282</v>
      </c>
      <c r="C641" t="s">
        <v>1498</v>
      </c>
      <c r="D641" t="s">
        <v>1264</v>
      </c>
      <c r="E641">
        <v>2517</v>
      </c>
      <c r="F641">
        <v>2535</v>
      </c>
      <c r="G641">
        <v>300</v>
      </c>
      <c r="H641" t="s">
        <v>1247</v>
      </c>
      <c r="I641">
        <v>7701</v>
      </c>
      <c r="J641" t="s">
        <v>1699</v>
      </c>
      <c r="K641" t="s">
        <v>1256</v>
      </c>
      <c r="L641">
        <v>2841</v>
      </c>
      <c r="M641">
        <v>2878</v>
      </c>
      <c r="N641">
        <v>300</v>
      </c>
      <c r="O641" t="s">
        <v>1250</v>
      </c>
      <c r="P641">
        <v>0.79614289401128702</v>
      </c>
      <c r="Q641">
        <v>0.89509567356656095</v>
      </c>
      <c r="R641">
        <v>3.7205946005963497E-2</v>
      </c>
      <c r="S641">
        <v>5.6341217656456603E-2</v>
      </c>
      <c r="T641">
        <v>2.4706888568404799</v>
      </c>
      <c r="U641">
        <v>2.4706888568404799</v>
      </c>
      <c r="V641">
        <v>2.1982721820421798</v>
      </c>
      <c r="W641">
        <v>8.08</v>
      </c>
      <c r="X641">
        <v>11.92</v>
      </c>
      <c r="Y641">
        <v>182708</v>
      </c>
      <c r="Z641">
        <v>15226</v>
      </c>
      <c r="AA641">
        <v>0.71</v>
      </c>
      <c r="AB641">
        <v>12</v>
      </c>
      <c r="AC641">
        <v>8</v>
      </c>
      <c r="AD641">
        <v>4</v>
      </c>
      <c r="AE641">
        <v>66.67</v>
      </c>
      <c r="AF641">
        <v>11</v>
      </c>
      <c r="AG641">
        <v>5</v>
      </c>
      <c r="AH641">
        <v>3</v>
      </c>
      <c r="AI641">
        <v>4</v>
      </c>
    </row>
    <row r="642" spans="1:35" x14ac:dyDescent="0.2">
      <c r="A642" s="102">
        <v>704</v>
      </c>
      <c r="B642">
        <v>2229</v>
      </c>
      <c r="C642" t="s">
        <v>1875</v>
      </c>
      <c r="D642" t="s">
        <v>1274</v>
      </c>
      <c r="E642">
        <v>3020</v>
      </c>
      <c r="F642">
        <v>3025</v>
      </c>
      <c r="G642">
        <v>300</v>
      </c>
      <c r="H642" t="s">
        <v>1250</v>
      </c>
      <c r="I642">
        <v>6925</v>
      </c>
      <c r="J642" t="s">
        <v>1670</v>
      </c>
      <c r="K642" t="s">
        <v>1252</v>
      </c>
      <c r="L642">
        <v>1467</v>
      </c>
      <c r="M642">
        <v>1464</v>
      </c>
      <c r="N642">
        <v>600</v>
      </c>
      <c r="O642" t="s">
        <v>1247</v>
      </c>
      <c r="P642">
        <v>0.77194063139494995</v>
      </c>
      <c r="Q642">
        <v>0.89057054015843995</v>
      </c>
      <c r="R642" s="15">
        <v>4.3450933824728298E-3</v>
      </c>
      <c r="S642" s="106">
        <v>3.35345858613741E-3</v>
      </c>
      <c r="T642">
        <v>-1.4836505464778</v>
      </c>
      <c r="U642">
        <v>1.4836505464778</v>
      </c>
      <c r="V642">
        <v>1.50651282830302</v>
      </c>
      <c r="W642">
        <v>-4.8499999999999996</v>
      </c>
      <c r="X642">
        <v>3.21</v>
      </c>
      <c r="Y642">
        <v>182212</v>
      </c>
      <c r="Z642">
        <v>10123</v>
      </c>
      <c r="AA642">
        <v>0.52</v>
      </c>
      <c r="AB642">
        <v>18</v>
      </c>
      <c r="AC642">
        <v>10</v>
      </c>
      <c r="AD642">
        <v>8</v>
      </c>
      <c r="AE642">
        <v>55.56</v>
      </c>
      <c r="AF642">
        <v>14</v>
      </c>
      <c r="AG642">
        <v>5</v>
      </c>
      <c r="AH642">
        <v>3</v>
      </c>
      <c r="AI642">
        <v>10</v>
      </c>
    </row>
    <row r="643" spans="1:35" x14ac:dyDescent="0.2">
      <c r="A643" s="102">
        <v>945</v>
      </c>
      <c r="B643">
        <v>4005</v>
      </c>
      <c r="C643" t="s">
        <v>1489</v>
      </c>
      <c r="D643" t="s">
        <v>1271</v>
      </c>
      <c r="E643">
        <v>445</v>
      </c>
      <c r="F643">
        <v>446</v>
      </c>
      <c r="G643">
        <v>2400</v>
      </c>
      <c r="H643" t="s">
        <v>1247</v>
      </c>
      <c r="I643">
        <v>7189</v>
      </c>
      <c r="J643" t="s">
        <v>42</v>
      </c>
      <c r="K643" t="s">
        <v>1303</v>
      </c>
      <c r="L643">
        <v>681</v>
      </c>
      <c r="M643">
        <v>679</v>
      </c>
      <c r="N643">
        <v>1600</v>
      </c>
      <c r="O643" t="s">
        <v>1250</v>
      </c>
      <c r="P643">
        <v>0.94894222356213298</v>
      </c>
      <c r="Q643">
        <v>0.87303401410088399</v>
      </c>
      <c r="R643" s="15">
        <v>2.1393001654310399E-2</v>
      </c>
      <c r="S643" s="15">
        <v>9.6797655000881805E-2</v>
      </c>
      <c r="T643">
        <v>1.9331021758346001</v>
      </c>
      <c r="U643">
        <v>1.9331021758346001</v>
      </c>
      <c r="V643">
        <v>1.67013613919864</v>
      </c>
      <c r="W643">
        <v>7.83</v>
      </c>
      <c r="X643">
        <v>1.47</v>
      </c>
      <c r="Y643">
        <v>181874</v>
      </c>
      <c r="Z643">
        <v>10104</v>
      </c>
      <c r="AA643">
        <v>0.5</v>
      </c>
      <c r="AB643">
        <v>18</v>
      </c>
      <c r="AC643">
        <v>10</v>
      </c>
      <c r="AD643">
        <v>8</v>
      </c>
      <c r="AE643">
        <v>55.56</v>
      </c>
      <c r="AF643">
        <v>13</v>
      </c>
      <c r="AG643">
        <v>9</v>
      </c>
      <c r="AH643">
        <v>3</v>
      </c>
      <c r="AI643">
        <v>6</v>
      </c>
    </row>
    <row r="644" spans="1:35" x14ac:dyDescent="0.2">
      <c r="A644" s="102">
        <v>1924</v>
      </c>
      <c r="B644">
        <v>3048</v>
      </c>
      <c r="C644" t="s">
        <v>1564</v>
      </c>
      <c r="D644" t="s">
        <v>1272</v>
      </c>
      <c r="E644">
        <v>1078</v>
      </c>
      <c r="F644">
        <v>1072</v>
      </c>
      <c r="G644">
        <v>700</v>
      </c>
      <c r="H644" t="s">
        <v>1250</v>
      </c>
      <c r="I644">
        <v>8316</v>
      </c>
      <c r="J644" t="s">
        <v>1465</v>
      </c>
      <c r="K644" t="s">
        <v>1303</v>
      </c>
      <c r="L644">
        <v>3763</v>
      </c>
      <c r="M644">
        <v>3754</v>
      </c>
      <c r="N644">
        <v>200</v>
      </c>
      <c r="O644" t="s">
        <v>1247</v>
      </c>
      <c r="P644">
        <v>0.661447599326067</v>
      </c>
      <c r="Q644">
        <v>0.80147341060542898</v>
      </c>
      <c r="R644">
        <v>0.166417489780912</v>
      </c>
      <c r="S644">
        <v>9.6792334783853504E-2</v>
      </c>
      <c r="T644">
        <v>-2.2792646155398502</v>
      </c>
      <c r="U644">
        <v>2.2792646155398502</v>
      </c>
      <c r="V644">
        <v>2.1321962547475901</v>
      </c>
      <c r="W644">
        <v>-7.97</v>
      </c>
      <c r="X644">
        <v>0.05</v>
      </c>
      <c r="Y644">
        <v>181791</v>
      </c>
      <c r="Z644">
        <v>9090</v>
      </c>
      <c r="AA644">
        <v>0.5</v>
      </c>
      <c r="AB644">
        <v>20</v>
      </c>
      <c r="AC644">
        <v>12</v>
      </c>
      <c r="AD644">
        <v>8</v>
      </c>
      <c r="AE644">
        <v>60</v>
      </c>
      <c r="AF644">
        <v>13</v>
      </c>
      <c r="AG644">
        <v>9</v>
      </c>
      <c r="AH644">
        <v>3</v>
      </c>
      <c r="AI644">
        <v>8</v>
      </c>
    </row>
    <row r="645" spans="1:35" x14ac:dyDescent="0.2">
      <c r="A645" s="102">
        <v>1382</v>
      </c>
      <c r="B645">
        <v>2175</v>
      </c>
      <c r="C645" t="s">
        <v>1473</v>
      </c>
      <c r="D645" t="s">
        <v>1261</v>
      </c>
      <c r="E645">
        <v>2339</v>
      </c>
      <c r="F645">
        <v>2293</v>
      </c>
      <c r="G645">
        <v>400</v>
      </c>
      <c r="H645" t="s">
        <v>1250</v>
      </c>
      <c r="I645">
        <v>4681</v>
      </c>
      <c r="J645" t="s">
        <v>1056</v>
      </c>
      <c r="K645" t="s">
        <v>1261</v>
      </c>
      <c r="L645">
        <v>1605</v>
      </c>
      <c r="M645">
        <v>1603</v>
      </c>
      <c r="N645">
        <v>600</v>
      </c>
      <c r="O645" t="s">
        <v>1247</v>
      </c>
      <c r="P645">
        <v>0.83482320822016198</v>
      </c>
      <c r="Q645">
        <v>0.842438318826215</v>
      </c>
      <c r="R645" s="106">
        <v>6.7002783705103694E-2</v>
      </c>
      <c r="S645">
        <v>2.08752672861892E-2</v>
      </c>
      <c r="T645">
        <v>-1.48531742634835</v>
      </c>
      <c r="U645">
        <v>1.48531742634835</v>
      </c>
      <c r="V645">
        <v>1.2620751911788399</v>
      </c>
      <c r="W645">
        <v>-10.029999999999999</v>
      </c>
      <c r="X645">
        <v>4.8600000000000003</v>
      </c>
      <c r="Y645">
        <v>181217</v>
      </c>
      <c r="Z645">
        <v>12081</v>
      </c>
      <c r="AA645">
        <v>0.56000000000000005</v>
      </c>
      <c r="AB645">
        <v>15</v>
      </c>
      <c r="AC645">
        <v>8</v>
      </c>
      <c r="AD645">
        <v>7</v>
      </c>
      <c r="AE645">
        <v>53.33</v>
      </c>
      <c r="AF645">
        <v>10</v>
      </c>
      <c r="AG645">
        <v>6</v>
      </c>
      <c r="AH645">
        <v>4</v>
      </c>
      <c r="AI645">
        <v>5</v>
      </c>
    </row>
    <row r="646" spans="1:35" x14ac:dyDescent="0.2">
      <c r="A646" s="102">
        <v>1200</v>
      </c>
      <c r="B646">
        <v>5947</v>
      </c>
      <c r="C646" t="s">
        <v>228</v>
      </c>
      <c r="D646" t="s">
        <v>1446</v>
      </c>
      <c r="E646">
        <v>8140</v>
      </c>
      <c r="F646">
        <v>8190</v>
      </c>
      <c r="G646">
        <v>100</v>
      </c>
      <c r="H646" t="s">
        <v>1247</v>
      </c>
      <c r="I646">
        <v>6592</v>
      </c>
      <c r="J646" t="s">
        <v>1474</v>
      </c>
      <c r="K646" t="s">
        <v>1252</v>
      </c>
      <c r="L646">
        <v>4185</v>
      </c>
      <c r="M646">
        <v>4120</v>
      </c>
      <c r="N646">
        <v>200</v>
      </c>
      <c r="O646" t="s">
        <v>1250</v>
      </c>
      <c r="P646">
        <v>0.78376929327264999</v>
      </c>
      <c r="Q646">
        <v>0.854775713536994</v>
      </c>
      <c r="R646">
        <v>3.8881788467177998E-2</v>
      </c>
      <c r="S646" s="15">
        <v>1.3738945898491801E-2</v>
      </c>
      <c r="T646">
        <v>0.37663510016394097</v>
      </c>
      <c r="U646">
        <v>0.37663510016394097</v>
      </c>
      <c r="V646">
        <v>6.4321766247921394E-2</v>
      </c>
      <c r="W646">
        <v>1.39</v>
      </c>
      <c r="X646">
        <v>0.61</v>
      </c>
      <c r="Y646">
        <v>181076</v>
      </c>
      <c r="Z646">
        <v>13929</v>
      </c>
      <c r="AA646">
        <v>0.86</v>
      </c>
      <c r="AB646">
        <v>13</v>
      </c>
      <c r="AC646">
        <v>9</v>
      </c>
      <c r="AD646">
        <v>4</v>
      </c>
      <c r="AE646">
        <v>69.23</v>
      </c>
      <c r="AF646">
        <v>12</v>
      </c>
      <c r="AG646">
        <v>5</v>
      </c>
      <c r="AH646">
        <v>2</v>
      </c>
      <c r="AI646">
        <v>6</v>
      </c>
    </row>
    <row r="647" spans="1:35" x14ac:dyDescent="0.2">
      <c r="A647" s="102">
        <v>70</v>
      </c>
      <c r="B647">
        <v>5233</v>
      </c>
      <c r="C647" t="s">
        <v>1447</v>
      </c>
      <c r="D647" t="s">
        <v>1246</v>
      </c>
      <c r="E647">
        <v>2932</v>
      </c>
      <c r="F647">
        <v>2913</v>
      </c>
      <c r="G647">
        <v>300</v>
      </c>
      <c r="H647" t="s">
        <v>1247</v>
      </c>
      <c r="I647">
        <v>7189</v>
      </c>
      <c r="J647" t="s">
        <v>42</v>
      </c>
      <c r="K647" t="s">
        <v>1303</v>
      </c>
      <c r="L647">
        <v>681</v>
      </c>
      <c r="M647">
        <v>679</v>
      </c>
      <c r="N647">
        <v>1300</v>
      </c>
      <c r="O647" t="s">
        <v>1250</v>
      </c>
      <c r="P647">
        <v>0.90483810742422099</v>
      </c>
      <c r="Q647">
        <v>0.95149971120480503</v>
      </c>
      <c r="R647">
        <v>0.18982271130733799</v>
      </c>
      <c r="S647">
        <v>1.07995920819411E-2</v>
      </c>
      <c r="T647">
        <v>1.9413733389818599</v>
      </c>
      <c r="U647">
        <v>1.9413733389818599</v>
      </c>
      <c r="V647">
        <v>2.1826299575110601</v>
      </c>
      <c r="W647">
        <v>8.57</v>
      </c>
      <c r="X647">
        <v>1.01</v>
      </c>
      <c r="Y647">
        <v>180704</v>
      </c>
      <c r="Z647">
        <v>9035</v>
      </c>
      <c r="AA647">
        <v>0.54</v>
      </c>
      <c r="AB647">
        <v>20</v>
      </c>
      <c r="AC647">
        <v>11</v>
      </c>
      <c r="AD647">
        <v>9</v>
      </c>
      <c r="AE647">
        <v>55</v>
      </c>
      <c r="AF647">
        <v>12</v>
      </c>
      <c r="AG647">
        <v>10</v>
      </c>
      <c r="AH647">
        <v>4</v>
      </c>
      <c r="AI647">
        <v>6</v>
      </c>
    </row>
    <row r="648" spans="1:35" x14ac:dyDescent="0.2">
      <c r="A648" s="102">
        <v>1157</v>
      </c>
      <c r="B648">
        <v>6465</v>
      </c>
      <c r="C648" t="s">
        <v>434</v>
      </c>
      <c r="D648" t="s">
        <v>1259</v>
      </c>
      <c r="E648">
        <v>10430</v>
      </c>
      <c r="F648">
        <v>10310</v>
      </c>
      <c r="G648">
        <v>100</v>
      </c>
      <c r="H648" t="s">
        <v>1247</v>
      </c>
      <c r="I648">
        <v>7164</v>
      </c>
      <c r="J648" t="s">
        <v>1456</v>
      </c>
      <c r="K648" t="s">
        <v>1253</v>
      </c>
      <c r="L648">
        <v>4565</v>
      </c>
      <c r="M648">
        <v>4520</v>
      </c>
      <c r="N648">
        <v>200</v>
      </c>
      <c r="O648" t="s">
        <v>1250</v>
      </c>
      <c r="P648">
        <v>0.53726614795370298</v>
      </c>
      <c r="Q648">
        <v>0.85710473432679102</v>
      </c>
      <c r="R648">
        <v>0.39719102418301799</v>
      </c>
      <c r="S648">
        <v>7.9189763842582694E-2</v>
      </c>
      <c r="T648">
        <v>1.6423954523547799</v>
      </c>
      <c r="U648">
        <v>1.6423954523547799</v>
      </c>
      <c r="V648">
        <v>2.0148254625102102</v>
      </c>
      <c r="W648">
        <v>4.84</v>
      </c>
      <c r="X648">
        <v>12.32</v>
      </c>
      <c r="Y648">
        <v>178783</v>
      </c>
      <c r="Z648">
        <v>19865</v>
      </c>
      <c r="AA648">
        <v>1.21</v>
      </c>
      <c r="AB648">
        <v>9</v>
      </c>
      <c r="AC648">
        <v>6</v>
      </c>
      <c r="AD648">
        <v>3</v>
      </c>
      <c r="AE648">
        <v>66.67</v>
      </c>
      <c r="AF648">
        <v>13</v>
      </c>
      <c r="AG648">
        <v>5</v>
      </c>
      <c r="AH648">
        <v>0</v>
      </c>
      <c r="AI648">
        <v>4</v>
      </c>
    </row>
    <row r="649" spans="1:35" x14ac:dyDescent="0.2">
      <c r="A649" s="102">
        <v>652</v>
      </c>
      <c r="B649">
        <v>5301</v>
      </c>
      <c r="C649" t="s">
        <v>701</v>
      </c>
      <c r="D649" t="s">
        <v>1246</v>
      </c>
      <c r="E649">
        <v>1020</v>
      </c>
      <c r="F649">
        <v>1016</v>
      </c>
      <c r="G649">
        <v>1000</v>
      </c>
      <c r="H649" t="s">
        <v>1247</v>
      </c>
      <c r="I649">
        <v>8242</v>
      </c>
      <c r="J649" t="s">
        <v>857</v>
      </c>
      <c r="K649" t="s">
        <v>1272</v>
      </c>
      <c r="L649">
        <v>930</v>
      </c>
      <c r="M649">
        <v>944</v>
      </c>
      <c r="N649">
        <v>1100</v>
      </c>
      <c r="O649" t="s">
        <v>1250</v>
      </c>
      <c r="P649">
        <v>0.81342641259649495</v>
      </c>
      <c r="Q649">
        <v>0.89551542823230901</v>
      </c>
      <c r="R649" s="106">
        <v>0.30023939977293801</v>
      </c>
      <c r="S649" s="15">
        <v>9.0547106692294099E-2</v>
      </c>
      <c r="T649">
        <v>2.56148549452173</v>
      </c>
      <c r="U649">
        <v>2.56148549452173</v>
      </c>
      <c r="V649">
        <v>2.8693148100675399</v>
      </c>
      <c r="W649">
        <v>15.31</v>
      </c>
      <c r="X649">
        <v>2.2000000000000002</v>
      </c>
      <c r="Y649">
        <v>178780</v>
      </c>
      <c r="Z649">
        <v>6165</v>
      </c>
      <c r="AA649">
        <v>0.35</v>
      </c>
      <c r="AB649">
        <v>29</v>
      </c>
      <c r="AC649">
        <v>15</v>
      </c>
      <c r="AD649">
        <v>14</v>
      </c>
      <c r="AE649">
        <v>51.72</v>
      </c>
      <c r="AF649">
        <v>7</v>
      </c>
      <c r="AG649">
        <v>14</v>
      </c>
      <c r="AH649">
        <v>11</v>
      </c>
      <c r="AI649">
        <v>4</v>
      </c>
    </row>
    <row r="650" spans="1:35" x14ac:dyDescent="0.2">
      <c r="A650" s="102">
        <v>1468</v>
      </c>
      <c r="B650">
        <v>2267</v>
      </c>
      <c r="C650" t="s">
        <v>1491</v>
      </c>
      <c r="D650" t="s">
        <v>1274</v>
      </c>
      <c r="E650">
        <v>5400</v>
      </c>
      <c r="F650">
        <v>5410</v>
      </c>
      <c r="G650">
        <v>200</v>
      </c>
      <c r="H650" t="s">
        <v>1250</v>
      </c>
      <c r="I650">
        <v>4005</v>
      </c>
      <c r="J650" t="s">
        <v>1489</v>
      </c>
      <c r="K650" t="s">
        <v>1271</v>
      </c>
      <c r="L650">
        <v>445</v>
      </c>
      <c r="M650">
        <v>446</v>
      </c>
      <c r="N650">
        <v>2400</v>
      </c>
      <c r="O650" t="s">
        <v>1247</v>
      </c>
      <c r="P650">
        <v>0.87719177038352303</v>
      </c>
      <c r="Q650">
        <v>0.83684417657093402</v>
      </c>
      <c r="R650">
        <v>0.33748538641587</v>
      </c>
      <c r="S650" s="106">
        <v>4.7676084526084198E-2</v>
      </c>
      <c r="T650">
        <v>-0.614981117952075</v>
      </c>
      <c r="U650">
        <v>0.614981117952075</v>
      </c>
      <c r="V650">
        <v>0.41409038557266298</v>
      </c>
      <c r="W650">
        <v>-1.48</v>
      </c>
      <c r="X650">
        <v>1.07</v>
      </c>
      <c r="Y650">
        <v>178593</v>
      </c>
      <c r="Z650">
        <v>9400</v>
      </c>
      <c r="AA650">
        <v>0.59</v>
      </c>
      <c r="AB650">
        <v>19</v>
      </c>
      <c r="AC650">
        <v>11</v>
      </c>
      <c r="AD650">
        <v>8</v>
      </c>
      <c r="AE650">
        <v>57.89</v>
      </c>
      <c r="AF650">
        <v>13</v>
      </c>
      <c r="AG650">
        <v>7</v>
      </c>
      <c r="AH650">
        <v>4</v>
      </c>
      <c r="AI650">
        <v>8</v>
      </c>
    </row>
    <row r="651" spans="1:35" x14ac:dyDescent="0.2">
      <c r="A651" s="102">
        <v>1658</v>
      </c>
      <c r="B651">
        <v>3591</v>
      </c>
      <c r="C651" t="s">
        <v>644</v>
      </c>
      <c r="D651" t="s">
        <v>1526</v>
      </c>
      <c r="E651">
        <v>2780</v>
      </c>
      <c r="F651">
        <v>2777</v>
      </c>
      <c r="G651">
        <v>300</v>
      </c>
      <c r="H651" t="s">
        <v>1250</v>
      </c>
      <c r="I651">
        <v>6448</v>
      </c>
      <c r="J651" t="s">
        <v>439</v>
      </c>
      <c r="K651" t="s">
        <v>1252</v>
      </c>
      <c r="L651">
        <v>2130</v>
      </c>
      <c r="M651">
        <v>2134</v>
      </c>
      <c r="N651">
        <v>400</v>
      </c>
      <c r="O651" t="s">
        <v>1247</v>
      </c>
      <c r="P651">
        <v>0.61152821362279997</v>
      </c>
      <c r="Q651">
        <v>0.82326905226964797</v>
      </c>
      <c r="R651">
        <v>0.22700336922942399</v>
      </c>
      <c r="S651" s="15">
        <v>9.8092065969446196E-2</v>
      </c>
      <c r="T651">
        <v>-0.62797744240495101</v>
      </c>
      <c r="U651">
        <v>0.62797744240495101</v>
      </c>
      <c r="V651">
        <v>0.48161983307455097</v>
      </c>
      <c r="W651">
        <v>-1.67</v>
      </c>
      <c r="X651">
        <v>2.46</v>
      </c>
      <c r="Y651">
        <v>178444</v>
      </c>
      <c r="Z651">
        <v>10497</v>
      </c>
      <c r="AA651">
        <v>0.66</v>
      </c>
      <c r="AB651">
        <v>17</v>
      </c>
      <c r="AC651">
        <v>11</v>
      </c>
      <c r="AD651">
        <v>6</v>
      </c>
      <c r="AE651">
        <v>64.709999999999994</v>
      </c>
      <c r="AF651">
        <v>12</v>
      </c>
      <c r="AG651">
        <v>8</v>
      </c>
      <c r="AH651">
        <v>4</v>
      </c>
      <c r="AI651">
        <v>5</v>
      </c>
    </row>
    <row r="652" spans="1:35" x14ac:dyDescent="0.2">
      <c r="A652" s="102">
        <v>46</v>
      </c>
      <c r="B652">
        <v>4004</v>
      </c>
      <c r="C652" t="s">
        <v>1441</v>
      </c>
      <c r="D652" t="s">
        <v>1271</v>
      </c>
      <c r="E652">
        <v>2670</v>
      </c>
      <c r="F652">
        <v>2654</v>
      </c>
      <c r="G652">
        <v>400</v>
      </c>
      <c r="H652" t="s">
        <v>1247</v>
      </c>
      <c r="I652">
        <v>7211</v>
      </c>
      <c r="J652" t="s">
        <v>26</v>
      </c>
      <c r="K652" t="s">
        <v>1264</v>
      </c>
      <c r="L652">
        <v>406</v>
      </c>
      <c r="M652">
        <v>404</v>
      </c>
      <c r="N652">
        <v>2600</v>
      </c>
      <c r="O652" t="s">
        <v>1250</v>
      </c>
      <c r="P652">
        <v>0.88452503622115597</v>
      </c>
      <c r="Q652">
        <v>0.95607102857628701</v>
      </c>
      <c r="R652">
        <v>0.30520816594662298</v>
      </c>
      <c r="S652" s="15">
        <v>3.3684077094495398E-3</v>
      </c>
      <c r="T652">
        <v>1.278905912828</v>
      </c>
      <c r="U652">
        <v>1.278905912828</v>
      </c>
      <c r="V652">
        <v>1.2491330829890901</v>
      </c>
      <c r="W652">
        <v>4.0599999999999996</v>
      </c>
      <c r="X652">
        <v>1.06</v>
      </c>
      <c r="Y652">
        <v>177814</v>
      </c>
      <c r="Z652">
        <v>7409</v>
      </c>
      <c r="AA652">
        <v>0.2</v>
      </c>
      <c r="AB652">
        <v>24</v>
      </c>
      <c r="AC652">
        <v>13</v>
      </c>
      <c r="AD652">
        <v>11</v>
      </c>
      <c r="AE652">
        <v>54.17</v>
      </c>
      <c r="AF652">
        <v>12</v>
      </c>
      <c r="AG652">
        <v>10</v>
      </c>
      <c r="AH652">
        <v>10</v>
      </c>
      <c r="AI652">
        <v>4</v>
      </c>
    </row>
    <row r="653" spans="1:35" x14ac:dyDescent="0.2">
      <c r="A653" s="102">
        <v>144</v>
      </c>
      <c r="B653">
        <v>4634</v>
      </c>
      <c r="C653" t="s">
        <v>63</v>
      </c>
      <c r="D653" t="s">
        <v>1271</v>
      </c>
      <c r="E653">
        <v>2391</v>
      </c>
      <c r="F653">
        <v>2410</v>
      </c>
      <c r="G653">
        <v>400</v>
      </c>
      <c r="H653" t="s">
        <v>1247</v>
      </c>
      <c r="I653">
        <v>7272</v>
      </c>
      <c r="J653" t="s">
        <v>1453</v>
      </c>
      <c r="K653" t="s">
        <v>1264</v>
      </c>
      <c r="L653">
        <v>1933</v>
      </c>
      <c r="M653">
        <v>1932</v>
      </c>
      <c r="N653">
        <v>500</v>
      </c>
      <c r="O653" t="s">
        <v>1250</v>
      </c>
      <c r="P653">
        <v>0.95092944456994399</v>
      </c>
      <c r="Q653">
        <v>0.93703357769316498</v>
      </c>
      <c r="R653" s="15">
        <v>4.1934700308671198E-2</v>
      </c>
      <c r="S653" s="15">
        <v>2.1996984862088498E-2</v>
      </c>
      <c r="T653">
        <v>1.34542686887473</v>
      </c>
      <c r="U653">
        <v>1.34542686887473</v>
      </c>
      <c r="V653">
        <v>0.79513123582560397</v>
      </c>
      <c r="W653">
        <v>3.48</v>
      </c>
      <c r="X653">
        <v>0.21</v>
      </c>
      <c r="Y653">
        <v>177596</v>
      </c>
      <c r="Z653">
        <v>9347</v>
      </c>
      <c r="AA653">
        <v>0.54</v>
      </c>
      <c r="AB653">
        <v>19</v>
      </c>
      <c r="AC653">
        <v>10</v>
      </c>
      <c r="AD653">
        <v>9</v>
      </c>
      <c r="AE653">
        <v>52.63</v>
      </c>
      <c r="AF653">
        <v>13</v>
      </c>
      <c r="AG653">
        <v>8</v>
      </c>
      <c r="AH653">
        <v>1</v>
      </c>
      <c r="AI653">
        <v>10</v>
      </c>
    </row>
    <row r="654" spans="1:35" x14ac:dyDescent="0.2">
      <c r="A654" s="102">
        <v>252</v>
      </c>
      <c r="B654">
        <v>4634</v>
      </c>
      <c r="C654" t="s">
        <v>63</v>
      </c>
      <c r="D654" t="s">
        <v>1271</v>
      </c>
      <c r="E654">
        <v>2391</v>
      </c>
      <c r="F654">
        <v>2410</v>
      </c>
      <c r="G654">
        <v>400</v>
      </c>
      <c r="H654" t="s">
        <v>1250</v>
      </c>
      <c r="I654">
        <v>7267</v>
      </c>
      <c r="J654" t="s">
        <v>58</v>
      </c>
      <c r="K654" t="s">
        <v>1264</v>
      </c>
      <c r="L654">
        <v>3054</v>
      </c>
      <c r="M654">
        <v>3039</v>
      </c>
      <c r="N654">
        <v>300</v>
      </c>
      <c r="O654" t="s">
        <v>1247</v>
      </c>
      <c r="P654">
        <v>0.79415851244439195</v>
      </c>
      <c r="Q654">
        <v>0.92437222839281796</v>
      </c>
      <c r="R654">
        <v>3.8815263254007602E-2</v>
      </c>
      <c r="S654">
        <v>5.8373407917439203E-2</v>
      </c>
      <c r="T654">
        <v>-2.8626149571620298</v>
      </c>
      <c r="U654">
        <v>2.8626149571620298</v>
      </c>
      <c r="V654">
        <v>3.3359979086818599</v>
      </c>
      <c r="W654">
        <v>-8.2899999999999991</v>
      </c>
      <c r="X654">
        <v>5.74</v>
      </c>
      <c r="Y654">
        <v>177392</v>
      </c>
      <c r="Z654">
        <v>17739</v>
      </c>
      <c r="AA654">
        <v>0.86</v>
      </c>
      <c r="AB654">
        <v>10</v>
      </c>
      <c r="AC654">
        <v>6</v>
      </c>
      <c r="AD654">
        <v>4</v>
      </c>
      <c r="AE654">
        <v>60</v>
      </c>
      <c r="AF654">
        <v>14</v>
      </c>
      <c r="AG654">
        <v>3</v>
      </c>
      <c r="AH654">
        <v>0</v>
      </c>
      <c r="AI654">
        <v>7</v>
      </c>
    </row>
    <row r="655" spans="1:35" x14ac:dyDescent="0.2">
      <c r="A655" s="102">
        <v>1013</v>
      </c>
      <c r="B655">
        <v>1883</v>
      </c>
      <c r="C655" t="s">
        <v>1432</v>
      </c>
      <c r="D655" t="s">
        <v>1257</v>
      </c>
      <c r="E655">
        <v>3495</v>
      </c>
      <c r="F655">
        <v>3390</v>
      </c>
      <c r="G655">
        <v>200</v>
      </c>
      <c r="H655" t="s">
        <v>1247</v>
      </c>
      <c r="I655">
        <v>9974</v>
      </c>
      <c r="J655" t="s">
        <v>1203</v>
      </c>
      <c r="K655" t="s">
        <v>1272</v>
      </c>
      <c r="L655">
        <v>5560</v>
      </c>
      <c r="M655">
        <v>5570</v>
      </c>
      <c r="N655">
        <v>100</v>
      </c>
      <c r="O655" t="s">
        <v>1250</v>
      </c>
      <c r="P655">
        <v>0.79325799347104298</v>
      </c>
      <c r="Q655">
        <v>0.86800905645723803</v>
      </c>
      <c r="R655" s="15">
        <v>0.37003105926502</v>
      </c>
      <c r="S655">
        <v>1.2782320384109301E-3</v>
      </c>
      <c r="T655">
        <v>1.28109511784507</v>
      </c>
      <c r="U655">
        <v>1.28109511784507</v>
      </c>
      <c r="V655">
        <v>1.3102943125356501</v>
      </c>
      <c r="W655">
        <v>13.77</v>
      </c>
      <c r="X655">
        <v>21.72</v>
      </c>
      <c r="Y655">
        <v>177359</v>
      </c>
      <c r="Z655">
        <v>12668</v>
      </c>
      <c r="AA655">
        <v>0.89</v>
      </c>
      <c r="AB655">
        <v>14</v>
      </c>
      <c r="AC655">
        <v>9</v>
      </c>
      <c r="AD655">
        <v>5</v>
      </c>
      <c r="AE655">
        <v>64.290000000000006</v>
      </c>
      <c r="AF655">
        <v>11</v>
      </c>
      <c r="AG655">
        <v>7</v>
      </c>
      <c r="AH655">
        <v>3</v>
      </c>
      <c r="AI655">
        <v>4</v>
      </c>
    </row>
    <row r="656" spans="1:35" x14ac:dyDescent="0.2">
      <c r="A656" s="102">
        <v>1220</v>
      </c>
      <c r="B656">
        <v>3116</v>
      </c>
      <c r="C656" t="s">
        <v>1436</v>
      </c>
      <c r="D656" t="s">
        <v>1264</v>
      </c>
      <c r="E656">
        <v>1621</v>
      </c>
      <c r="F656">
        <v>1628</v>
      </c>
      <c r="G656">
        <v>600</v>
      </c>
      <c r="H656" t="s">
        <v>1247</v>
      </c>
      <c r="I656">
        <v>6371</v>
      </c>
      <c r="J656" t="s">
        <v>1409</v>
      </c>
      <c r="K656" t="s">
        <v>1259</v>
      </c>
      <c r="L656">
        <v>3200</v>
      </c>
      <c r="M656">
        <v>3215</v>
      </c>
      <c r="N656">
        <v>300</v>
      </c>
      <c r="O656" t="s">
        <v>1250</v>
      </c>
      <c r="P656">
        <v>0.88119976289592294</v>
      </c>
      <c r="Q656">
        <v>0.85370602684707098</v>
      </c>
      <c r="R656" s="106">
        <v>0.19945440091546199</v>
      </c>
      <c r="S656" s="106">
        <v>4.5464338879657402E-2</v>
      </c>
      <c r="T656">
        <v>2.5955759231885098</v>
      </c>
      <c r="U656">
        <v>2.5955759231885098</v>
      </c>
      <c r="V656">
        <v>2.6042908073920401</v>
      </c>
      <c r="W656">
        <v>9.43</v>
      </c>
      <c r="X656">
        <v>1.28</v>
      </c>
      <c r="Y656">
        <v>177157</v>
      </c>
      <c r="Z656">
        <v>11072</v>
      </c>
      <c r="AA656">
        <v>0.65</v>
      </c>
      <c r="AB656">
        <v>16</v>
      </c>
      <c r="AC656">
        <v>10</v>
      </c>
      <c r="AD656">
        <v>6</v>
      </c>
      <c r="AE656">
        <v>62.5</v>
      </c>
      <c r="AF656">
        <v>12</v>
      </c>
      <c r="AG656">
        <v>7</v>
      </c>
      <c r="AH656">
        <v>3</v>
      </c>
      <c r="AI656">
        <v>6</v>
      </c>
    </row>
    <row r="657" spans="1:35" x14ac:dyDescent="0.2">
      <c r="A657" s="102">
        <v>1349</v>
      </c>
      <c r="B657">
        <v>6361</v>
      </c>
      <c r="C657" t="s">
        <v>743</v>
      </c>
      <c r="D657" t="s">
        <v>1259</v>
      </c>
      <c r="E657">
        <v>2859</v>
      </c>
      <c r="F657">
        <v>2855</v>
      </c>
      <c r="G657">
        <v>300</v>
      </c>
      <c r="H657" t="s">
        <v>1250</v>
      </c>
      <c r="I657">
        <v>9072</v>
      </c>
      <c r="J657" t="s">
        <v>1367</v>
      </c>
      <c r="K657" t="s">
        <v>1368</v>
      </c>
      <c r="L657">
        <v>2406</v>
      </c>
      <c r="M657">
        <v>2397</v>
      </c>
      <c r="N657">
        <v>400</v>
      </c>
      <c r="O657" t="s">
        <v>1247</v>
      </c>
      <c r="P657">
        <v>0.810990715044278</v>
      </c>
      <c r="Q657">
        <v>0.844382194715385</v>
      </c>
      <c r="R657">
        <v>1.09836095561345E-3</v>
      </c>
      <c r="S657">
        <v>3.8339170392240697E-2</v>
      </c>
      <c r="T657">
        <v>-1.04694930518868</v>
      </c>
      <c r="U657">
        <v>1.04694930518868</v>
      </c>
      <c r="V657">
        <v>1.45206653979069</v>
      </c>
      <c r="W657">
        <v>-3.23</v>
      </c>
      <c r="X657">
        <v>11.94</v>
      </c>
      <c r="Y657">
        <v>176830</v>
      </c>
      <c r="Z657">
        <v>13602</v>
      </c>
      <c r="AA657">
        <v>0.67</v>
      </c>
      <c r="AB657">
        <v>13</v>
      </c>
      <c r="AC657">
        <v>8</v>
      </c>
      <c r="AD657">
        <v>5</v>
      </c>
      <c r="AE657">
        <v>61.54</v>
      </c>
      <c r="AF657">
        <v>10</v>
      </c>
      <c r="AG657">
        <v>7</v>
      </c>
      <c r="AH657">
        <v>3</v>
      </c>
      <c r="AI657">
        <v>3</v>
      </c>
    </row>
    <row r="658" spans="1:35" x14ac:dyDescent="0.2">
      <c r="A658" s="102">
        <v>685</v>
      </c>
      <c r="B658">
        <v>4005</v>
      </c>
      <c r="C658" t="s">
        <v>1489</v>
      </c>
      <c r="D658" t="s">
        <v>1271</v>
      </c>
      <c r="E658">
        <v>445</v>
      </c>
      <c r="F658">
        <v>446</v>
      </c>
      <c r="G658">
        <v>2400</v>
      </c>
      <c r="H658" t="s">
        <v>1247</v>
      </c>
      <c r="I658">
        <v>7211</v>
      </c>
      <c r="J658" t="s">
        <v>26</v>
      </c>
      <c r="K658" t="s">
        <v>1264</v>
      </c>
      <c r="L658">
        <v>406</v>
      </c>
      <c r="M658">
        <v>404</v>
      </c>
      <c r="N658">
        <v>2600</v>
      </c>
      <c r="O658" t="s">
        <v>1250</v>
      </c>
      <c r="P658">
        <v>0.914487684974576</v>
      </c>
      <c r="Q658">
        <v>0.89248008428431902</v>
      </c>
      <c r="R658">
        <v>0.36904581591202601</v>
      </c>
      <c r="S658">
        <v>5.7282705667075398E-2</v>
      </c>
      <c r="T658">
        <v>0.94866764427410499</v>
      </c>
      <c r="U658">
        <v>0.94866764427410499</v>
      </c>
      <c r="V658">
        <v>0.67080901827958495</v>
      </c>
      <c r="W658">
        <v>3.55</v>
      </c>
      <c r="X658">
        <v>1.87</v>
      </c>
      <c r="Y658">
        <v>176600</v>
      </c>
      <c r="Z658">
        <v>9295</v>
      </c>
      <c r="AA658">
        <v>0.46</v>
      </c>
      <c r="AB658">
        <v>19</v>
      </c>
      <c r="AC658">
        <v>9</v>
      </c>
      <c r="AD658">
        <v>10</v>
      </c>
      <c r="AE658">
        <v>47.37</v>
      </c>
      <c r="AF658">
        <v>13</v>
      </c>
      <c r="AG658">
        <v>6</v>
      </c>
      <c r="AH658">
        <v>3</v>
      </c>
      <c r="AI658">
        <v>10</v>
      </c>
    </row>
    <row r="659" spans="1:35" x14ac:dyDescent="0.2">
      <c r="A659" s="102">
        <v>1036</v>
      </c>
      <c r="B659">
        <v>4061</v>
      </c>
      <c r="C659" t="s">
        <v>1483</v>
      </c>
      <c r="D659" t="s">
        <v>1271</v>
      </c>
      <c r="E659">
        <v>2945</v>
      </c>
      <c r="F659">
        <v>2948</v>
      </c>
      <c r="G659">
        <v>300</v>
      </c>
      <c r="H659" t="s">
        <v>1250</v>
      </c>
      <c r="I659">
        <v>8316</v>
      </c>
      <c r="J659" t="s">
        <v>1465</v>
      </c>
      <c r="K659" t="s">
        <v>1303</v>
      </c>
      <c r="L659">
        <v>3763</v>
      </c>
      <c r="M659">
        <v>3754</v>
      </c>
      <c r="N659">
        <v>200</v>
      </c>
      <c r="O659" t="s">
        <v>1247</v>
      </c>
      <c r="P659">
        <v>0.90523966261370603</v>
      </c>
      <c r="Q659">
        <v>0.86608528824642705</v>
      </c>
      <c r="R659">
        <v>0.13421913254210699</v>
      </c>
      <c r="S659">
        <v>1.8602127601438301E-2</v>
      </c>
      <c r="T659">
        <v>-0.896301148117847</v>
      </c>
      <c r="U659">
        <v>0.896301148117847</v>
      </c>
      <c r="V659">
        <v>0.94577273009359397</v>
      </c>
      <c r="W659">
        <v>-2.64</v>
      </c>
      <c r="X659">
        <v>17.79</v>
      </c>
      <c r="Y659">
        <v>176497</v>
      </c>
      <c r="Z659">
        <v>25214</v>
      </c>
      <c r="AA659">
        <v>1.47</v>
      </c>
      <c r="AB659">
        <v>7</v>
      </c>
      <c r="AC659">
        <v>6</v>
      </c>
      <c r="AD659">
        <v>1</v>
      </c>
      <c r="AE659">
        <v>85.71</v>
      </c>
      <c r="AF659">
        <v>14</v>
      </c>
      <c r="AG659">
        <v>2</v>
      </c>
      <c r="AH659">
        <v>0</v>
      </c>
      <c r="AI659">
        <v>5</v>
      </c>
    </row>
    <row r="660" spans="1:35" x14ac:dyDescent="0.2">
      <c r="A660" s="102">
        <v>869</v>
      </c>
      <c r="B660">
        <v>4502</v>
      </c>
      <c r="C660" t="s">
        <v>1522</v>
      </c>
      <c r="D660" t="s">
        <v>1269</v>
      </c>
      <c r="E660">
        <v>4164</v>
      </c>
      <c r="F660">
        <v>4229</v>
      </c>
      <c r="G660">
        <v>200</v>
      </c>
      <c r="H660" t="s">
        <v>1247</v>
      </c>
      <c r="I660">
        <v>9069</v>
      </c>
      <c r="J660" t="s">
        <v>1358</v>
      </c>
      <c r="K660" t="s">
        <v>1368</v>
      </c>
      <c r="L660">
        <v>864</v>
      </c>
      <c r="M660">
        <v>867</v>
      </c>
      <c r="N660">
        <v>1000</v>
      </c>
      <c r="O660" t="s">
        <v>1250</v>
      </c>
      <c r="P660">
        <v>0.62924464860455598</v>
      </c>
      <c r="Q660">
        <v>0.87891244306169503</v>
      </c>
      <c r="R660" s="106">
        <v>0.163470613823747</v>
      </c>
      <c r="S660" s="106">
        <v>1.6390614847041E-4</v>
      </c>
      <c r="T660">
        <v>0.73551824242972597</v>
      </c>
      <c r="U660">
        <v>0.73551824242972597</v>
      </c>
      <c r="V660">
        <v>3.7497234372123697E-2</v>
      </c>
      <c r="W660">
        <v>1.53</v>
      </c>
      <c r="X660">
        <v>2.5099999999999998</v>
      </c>
      <c r="Y660">
        <v>175925</v>
      </c>
      <c r="Z660">
        <v>9774</v>
      </c>
      <c r="AA660">
        <v>0.82</v>
      </c>
      <c r="AB660">
        <v>18</v>
      </c>
      <c r="AC660">
        <v>11</v>
      </c>
      <c r="AD660">
        <v>7</v>
      </c>
      <c r="AE660">
        <v>61.11</v>
      </c>
      <c r="AF660">
        <v>10</v>
      </c>
      <c r="AG660">
        <v>10</v>
      </c>
      <c r="AH660">
        <v>4</v>
      </c>
      <c r="AI660">
        <v>4</v>
      </c>
    </row>
    <row r="661" spans="1:35" x14ac:dyDescent="0.2">
      <c r="A661" s="102">
        <v>1685</v>
      </c>
      <c r="B661">
        <v>1861</v>
      </c>
      <c r="C661" t="s">
        <v>1704</v>
      </c>
      <c r="D661" t="s">
        <v>1257</v>
      </c>
      <c r="E661">
        <v>3205</v>
      </c>
      <c r="F661">
        <v>3180</v>
      </c>
      <c r="G661">
        <v>300</v>
      </c>
      <c r="H661" t="s">
        <v>1247</v>
      </c>
      <c r="I661">
        <v>9069</v>
      </c>
      <c r="J661" t="s">
        <v>1358</v>
      </c>
      <c r="K661" t="s">
        <v>1368</v>
      </c>
      <c r="L661">
        <v>864</v>
      </c>
      <c r="M661">
        <v>867</v>
      </c>
      <c r="N661">
        <v>1100</v>
      </c>
      <c r="O661" t="s">
        <v>1250</v>
      </c>
      <c r="P661">
        <v>0.72927283901147899</v>
      </c>
      <c r="Q661">
        <v>0.821164358086373</v>
      </c>
      <c r="R661">
        <v>2.18809865613942E-2</v>
      </c>
      <c r="S661">
        <v>3.2107327480105502E-3</v>
      </c>
      <c r="T661">
        <v>0.662563280153181</v>
      </c>
      <c r="U661">
        <v>0.662563280153181</v>
      </c>
      <c r="V661">
        <v>0.74432513957097901</v>
      </c>
      <c r="W661">
        <v>1.47</v>
      </c>
      <c r="X661">
        <v>0.03</v>
      </c>
      <c r="Y661">
        <v>175579</v>
      </c>
      <c r="Z661">
        <v>10974</v>
      </c>
      <c r="AA661">
        <v>0.51</v>
      </c>
      <c r="AB661">
        <v>16</v>
      </c>
      <c r="AC661">
        <v>10</v>
      </c>
      <c r="AD661">
        <v>6</v>
      </c>
      <c r="AE661">
        <v>62.5</v>
      </c>
      <c r="AF661">
        <v>11</v>
      </c>
      <c r="AG661">
        <v>6</v>
      </c>
      <c r="AH661">
        <v>5</v>
      </c>
      <c r="AI661">
        <v>5</v>
      </c>
    </row>
    <row r="662" spans="1:35" x14ac:dyDescent="0.2">
      <c r="A662" s="102">
        <v>219</v>
      </c>
      <c r="B662">
        <v>6752</v>
      </c>
      <c r="C662" t="s">
        <v>52</v>
      </c>
      <c r="D662" t="s">
        <v>1252</v>
      </c>
      <c r="E662">
        <v>1188</v>
      </c>
      <c r="F662">
        <v>1195</v>
      </c>
      <c r="G662">
        <v>800</v>
      </c>
      <c r="H662" t="s">
        <v>1247</v>
      </c>
      <c r="I662">
        <v>8586</v>
      </c>
      <c r="J662" t="s">
        <v>1362</v>
      </c>
      <c r="K662" t="s">
        <v>1253</v>
      </c>
      <c r="L662">
        <v>3070</v>
      </c>
      <c r="M662">
        <v>3060</v>
      </c>
      <c r="N662">
        <v>300</v>
      </c>
      <c r="O662" t="s">
        <v>1250</v>
      </c>
      <c r="P662">
        <v>0.76799979246960903</v>
      </c>
      <c r="Q662">
        <v>0.92779940848976905</v>
      </c>
      <c r="R662">
        <v>0.38324219331019599</v>
      </c>
      <c r="S662">
        <v>9.8505295409989594E-3</v>
      </c>
      <c r="T662">
        <v>0.76124069228213298</v>
      </c>
      <c r="U662">
        <v>0.76124069228213298</v>
      </c>
      <c r="V662">
        <v>0.48010743730079303</v>
      </c>
      <c r="W662">
        <v>3.36</v>
      </c>
      <c r="X662">
        <v>4.1399999999999997</v>
      </c>
      <c r="Y662">
        <v>175214</v>
      </c>
      <c r="Z662">
        <v>8761</v>
      </c>
      <c r="AA662">
        <v>0.4</v>
      </c>
      <c r="AB662">
        <v>20</v>
      </c>
      <c r="AC662">
        <v>13</v>
      </c>
      <c r="AD662">
        <v>7</v>
      </c>
      <c r="AE662">
        <v>65</v>
      </c>
      <c r="AF662">
        <v>12</v>
      </c>
      <c r="AG662">
        <v>8</v>
      </c>
      <c r="AH662">
        <v>4</v>
      </c>
      <c r="AI662">
        <v>8</v>
      </c>
    </row>
    <row r="663" spans="1:35" x14ac:dyDescent="0.2">
      <c r="A663" s="102">
        <v>140</v>
      </c>
      <c r="B663">
        <v>3861</v>
      </c>
      <c r="C663" t="s">
        <v>35</v>
      </c>
      <c r="D663" t="s">
        <v>1463</v>
      </c>
      <c r="E663">
        <v>587</v>
      </c>
      <c r="F663">
        <v>567</v>
      </c>
      <c r="G663">
        <v>1500</v>
      </c>
      <c r="H663" t="s">
        <v>1247</v>
      </c>
      <c r="I663">
        <v>5233</v>
      </c>
      <c r="J663" t="s">
        <v>1447</v>
      </c>
      <c r="K663" t="s">
        <v>1246</v>
      </c>
      <c r="L663">
        <v>2932</v>
      </c>
      <c r="M663">
        <v>2913</v>
      </c>
      <c r="N663">
        <v>300</v>
      </c>
      <c r="O663" t="s">
        <v>1250</v>
      </c>
      <c r="P663">
        <v>0.78252639924276701</v>
      </c>
      <c r="Q663">
        <v>0.93780662643559998</v>
      </c>
      <c r="R663" s="15">
        <v>3.84356365208448E-2</v>
      </c>
      <c r="S663">
        <v>4.1490029002723399E-3</v>
      </c>
      <c r="T663">
        <v>0.724532171860505</v>
      </c>
      <c r="U663">
        <v>0.724532171860505</v>
      </c>
      <c r="V663">
        <v>2.0733909122821799</v>
      </c>
      <c r="W663">
        <v>2.2400000000000002</v>
      </c>
      <c r="X663">
        <v>2.68</v>
      </c>
      <c r="Y663">
        <v>175213</v>
      </c>
      <c r="Z663">
        <v>7964</v>
      </c>
      <c r="AA663">
        <v>0.48</v>
      </c>
      <c r="AB663">
        <v>22</v>
      </c>
      <c r="AC663">
        <v>13</v>
      </c>
      <c r="AD663">
        <v>9</v>
      </c>
      <c r="AE663">
        <v>59.09</v>
      </c>
      <c r="AF663">
        <v>12</v>
      </c>
      <c r="AG663">
        <v>7</v>
      </c>
      <c r="AH663">
        <v>7</v>
      </c>
      <c r="AI663">
        <v>8</v>
      </c>
    </row>
    <row r="664" spans="1:35" x14ac:dyDescent="0.2">
      <c r="A664" s="102">
        <v>874</v>
      </c>
      <c r="B664">
        <v>4631</v>
      </c>
      <c r="C664" t="s">
        <v>1509</v>
      </c>
      <c r="D664" t="s">
        <v>1271</v>
      </c>
      <c r="E664">
        <v>2917</v>
      </c>
      <c r="F664">
        <v>2909</v>
      </c>
      <c r="G664">
        <v>300</v>
      </c>
      <c r="H664" t="s">
        <v>1250</v>
      </c>
      <c r="I664">
        <v>8086</v>
      </c>
      <c r="J664" t="s">
        <v>1533</v>
      </c>
      <c r="K664" t="s">
        <v>1256</v>
      </c>
      <c r="L664">
        <v>1238</v>
      </c>
      <c r="M664">
        <v>1237</v>
      </c>
      <c r="N664">
        <v>700</v>
      </c>
      <c r="O664" t="s">
        <v>1247</v>
      </c>
      <c r="P664">
        <v>0.61523181527222703</v>
      </c>
      <c r="Q664">
        <v>0.878787274614521</v>
      </c>
      <c r="R664">
        <v>2.1028078173917299E-2</v>
      </c>
      <c r="S664">
        <v>8.0312563989378694E-2</v>
      </c>
      <c r="T664">
        <v>-8.3400591219128101E-2</v>
      </c>
      <c r="U664">
        <v>8.3400591219128101E-2</v>
      </c>
      <c r="V664">
        <v>3.8968215267882701E-3</v>
      </c>
      <c r="W664">
        <v>-0.28999999999999998</v>
      </c>
      <c r="X664">
        <v>0.78</v>
      </c>
      <c r="Y664">
        <v>174696</v>
      </c>
      <c r="Z664">
        <v>10276</v>
      </c>
      <c r="AA664">
        <v>0.47</v>
      </c>
      <c r="AB664">
        <v>17</v>
      </c>
      <c r="AC664">
        <v>10</v>
      </c>
      <c r="AD664">
        <v>7</v>
      </c>
      <c r="AE664">
        <v>58.82</v>
      </c>
      <c r="AF664">
        <v>13</v>
      </c>
      <c r="AG664">
        <v>7</v>
      </c>
      <c r="AH664">
        <v>2</v>
      </c>
      <c r="AI664">
        <v>8</v>
      </c>
    </row>
    <row r="665" spans="1:35" x14ac:dyDescent="0.2">
      <c r="A665" s="102">
        <v>1225</v>
      </c>
      <c r="B665">
        <v>3861</v>
      </c>
      <c r="C665" t="s">
        <v>35</v>
      </c>
      <c r="D665" t="s">
        <v>1463</v>
      </c>
      <c r="E665">
        <v>587</v>
      </c>
      <c r="F665">
        <v>567</v>
      </c>
      <c r="G665">
        <v>1100</v>
      </c>
      <c r="H665" t="s">
        <v>1247</v>
      </c>
      <c r="I665">
        <v>4114</v>
      </c>
      <c r="J665" t="s">
        <v>1401</v>
      </c>
      <c r="K665" t="s">
        <v>1271</v>
      </c>
      <c r="L665">
        <v>6050</v>
      </c>
      <c r="M665">
        <v>6030</v>
      </c>
      <c r="N665">
        <v>100</v>
      </c>
      <c r="O665" t="s">
        <v>1250</v>
      </c>
      <c r="P665">
        <v>0.59055902441424302</v>
      </c>
      <c r="Q665">
        <v>0.85352416391386499</v>
      </c>
      <c r="R665">
        <v>0.44707611605185399</v>
      </c>
      <c r="S665">
        <v>5.51006455418259E-2</v>
      </c>
      <c r="T665">
        <v>0.95147325166484897</v>
      </c>
      <c r="U665">
        <v>0.95147325166484897</v>
      </c>
      <c r="V665">
        <v>2.4212871987653299</v>
      </c>
      <c r="W665">
        <v>3.2</v>
      </c>
      <c r="X665">
        <v>3.43</v>
      </c>
      <c r="Y665">
        <v>174572</v>
      </c>
      <c r="Z665">
        <v>8729</v>
      </c>
      <c r="AA665">
        <v>0.7</v>
      </c>
      <c r="AB665">
        <v>20</v>
      </c>
      <c r="AC665">
        <v>13</v>
      </c>
      <c r="AD665">
        <v>7</v>
      </c>
      <c r="AE665">
        <v>65</v>
      </c>
      <c r="AF665">
        <v>12</v>
      </c>
      <c r="AG665">
        <v>9</v>
      </c>
      <c r="AH665">
        <v>4</v>
      </c>
      <c r="AI665">
        <v>7</v>
      </c>
    </row>
    <row r="666" spans="1:35" x14ac:dyDescent="0.2">
      <c r="A666" s="102">
        <v>1574</v>
      </c>
      <c r="B666">
        <v>3861</v>
      </c>
      <c r="C666" t="s">
        <v>35</v>
      </c>
      <c r="D666" t="s">
        <v>1463</v>
      </c>
      <c r="E666">
        <v>587</v>
      </c>
      <c r="F666">
        <v>567</v>
      </c>
      <c r="G666">
        <v>1600</v>
      </c>
      <c r="H666" t="s">
        <v>1247</v>
      </c>
      <c r="I666">
        <v>4061</v>
      </c>
      <c r="J666" t="s">
        <v>1483</v>
      </c>
      <c r="K666" t="s">
        <v>1271</v>
      </c>
      <c r="L666">
        <v>2945</v>
      </c>
      <c r="M666">
        <v>2948</v>
      </c>
      <c r="N666">
        <v>300</v>
      </c>
      <c r="O666" t="s">
        <v>1250</v>
      </c>
      <c r="P666">
        <v>0.76287733778592104</v>
      </c>
      <c r="Q666">
        <v>0.82994399006211905</v>
      </c>
      <c r="R666" s="106">
        <v>0.323294535070759</v>
      </c>
      <c r="S666">
        <v>9.7216759514590204E-2</v>
      </c>
      <c r="T666">
        <v>0.68013375594665704</v>
      </c>
      <c r="U666">
        <v>0.68013375594665704</v>
      </c>
      <c r="V666">
        <v>2.6273302869645798</v>
      </c>
      <c r="W666">
        <v>1.91</v>
      </c>
      <c r="X666">
        <v>2.58</v>
      </c>
      <c r="Y666">
        <v>173969</v>
      </c>
      <c r="Z666">
        <v>9665</v>
      </c>
      <c r="AA666">
        <v>0.54</v>
      </c>
      <c r="AB666">
        <v>18</v>
      </c>
      <c r="AC666">
        <v>12</v>
      </c>
      <c r="AD666">
        <v>6</v>
      </c>
      <c r="AE666">
        <v>66.67</v>
      </c>
      <c r="AF666">
        <v>13</v>
      </c>
      <c r="AG666">
        <v>6</v>
      </c>
      <c r="AH666">
        <v>2</v>
      </c>
      <c r="AI666">
        <v>10</v>
      </c>
    </row>
    <row r="667" spans="1:35" x14ac:dyDescent="0.2">
      <c r="A667" s="102">
        <v>1394</v>
      </c>
      <c r="B667">
        <v>4676</v>
      </c>
      <c r="C667" t="s">
        <v>1706</v>
      </c>
      <c r="D667" t="s">
        <v>1249</v>
      </c>
      <c r="E667">
        <v>1419</v>
      </c>
      <c r="F667">
        <v>1411</v>
      </c>
      <c r="G667">
        <v>600</v>
      </c>
      <c r="H667" t="s">
        <v>1250</v>
      </c>
      <c r="I667">
        <v>7846</v>
      </c>
      <c r="J667" t="s">
        <v>815</v>
      </c>
      <c r="K667" t="s">
        <v>1270</v>
      </c>
      <c r="L667">
        <v>4130</v>
      </c>
      <c r="M667">
        <v>4140</v>
      </c>
      <c r="N667">
        <v>200</v>
      </c>
      <c r="O667" t="s">
        <v>1247</v>
      </c>
      <c r="P667">
        <v>0.66474114383136795</v>
      </c>
      <c r="Q667">
        <v>0.84194228426934803</v>
      </c>
      <c r="R667">
        <v>0.28845228816510698</v>
      </c>
      <c r="S667">
        <v>2.02078229349193E-3</v>
      </c>
      <c r="T667">
        <v>-0.52319132053226503</v>
      </c>
      <c r="U667">
        <v>0.52319132053226503</v>
      </c>
      <c r="V667">
        <v>0.72991450557673798</v>
      </c>
      <c r="W667">
        <v>-1.38</v>
      </c>
      <c r="X667">
        <v>2.25</v>
      </c>
      <c r="Y667">
        <v>173705</v>
      </c>
      <c r="Z667">
        <v>10857</v>
      </c>
      <c r="AA667">
        <v>0.67</v>
      </c>
      <c r="AB667">
        <v>16</v>
      </c>
      <c r="AC667">
        <v>8</v>
      </c>
      <c r="AD667">
        <v>8</v>
      </c>
      <c r="AE667">
        <v>50</v>
      </c>
      <c r="AF667">
        <v>12</v>
      </c>
      <c r="AG667">
        <v>5</v>
      </c>
      <c r="AH667">
        <v>2</v>
      </c>
      <c r="AI667">
        <v>9</v>
      </c>
    </row>
    <row r="668" spans="1:35" x14ac:dyDescent="0.2">
      <c r="A668" s="102">
        <v>1538</v>
      </c>
      <c r="B668">
        <v>6269</v>
      </c>
      <c r="C668" t="s">
        <v>1669</v>
      </c>
      <c r="D668" t="s">
        <v>1259</v>
      </c>
      <c r="E668">
        <v>1997</v>
      </c>
      <c r="F668">
        <v>2009</v>
      </c>
      <c r="G668">
        <v>500</v>
      </c>
      <c r="H668" t="s">
        <v>1250</v>
      </c>
      <c r="I668">
        <v>9956</v>
      </c>
      <c r="J668" t="s">
        <v>1202</v>
      </c>
      <c r="K668" t="s">
        <v>1272</v>
      </c>
      <c r="L668">
        <v>1805</v>
      </c>
      <c r="M668">
        <v>1806</v>
      </c>
      <c r="N668">
        <v>600</v>
      </c>
      <c r="O668" t="s">
        <v>1247</v>
      </c>
      <c r="P668">
        <v>0.80874562918542203</v>
      </c>
      <c r="Q668">
        <v>0.83227217210473703</v>
      </c>
      <c r="R668" s="106">
        <v>0.35292368566309601</v>
      </c>
      <c r="S668" s="15">
        <v>1.8750716039296299E-2</v>
      </c>
      <c r="T668">
        <v>-1.60433307019476</v>
      </c>
      <c r="U668">
        <v>1.60433307019476</v>
      </c>
      <c r="V668">
        <v>1.6078660633222399</v>
      </c>
      <c r="W668">
        <v>-13.15</v>
      </c>
      <c r="X668">
        <v>7.87</v>
      </c>
      <c r="Y668">
        <v>173630</v>
      </c>
      <c r="Z668">
        <v>10214</v>
      </c>
      <c r="AA668">
        <v>0.53</v>
      </c>
      <c r="AB668">
        <v>17</v>
      </c>
      <c r="AC668">
        <v>9</v>
      </c>
      <c r="AD668">
        <v>8</v>
      </c>
      <c r="AE668">
        <v>52.94</v>
      </c>
      <c r="AF668">
        <v>11</v>
      </c>
      <c r="AG668">
        <v>5</v>
      </c>
      <c r="AH668">
        <v>6</v>
      </c>
      <c r="AI668">
        <v>6</v>
      </c>
    </row>
    <row r="669" spans="1:35" x14ac:dyDescent="0.2">
      <c r="A669" s="102">
        <v>756</v>
      </c>
      <c r="B669">
        <v>6506</v>
      </c>
      <c r="C669" t="s">
        <v>1411</v>
      </c>
      <c r="D669" t="s">
        <v>1252</v>
      </c>
      <c r="E669">
        <v>3685</v>
      </c>
      <c r="F669">
        <v>3705</v>
      </c>
      <c r="G669">
        <v>200</v>
      </c>
      <c r="H669" t="s">
        <v>1250</v>
      </c>
      <c r="I669">
        <v>6856</v>
      </c>
      <c r="J669" t="s">
        <v>231</v>
      </c>
      <c r="K669" t="s">
        <v>1252</v>
      </c>
      <c r="L669">
        <v>6800</v>
      </c>
      <c r="M669">
        <v>6660</v>
      </c>
      <c r="N669">
        <v>100</v>
      </c>
      <c r="O669" t="s">
        <v>1247</v>
      </c>
      <c r="P669">
        <v>0.72412512230549098</v>
      </c>
      <c r="Q669">
        <v>0.88740295703787098</v>
      </c>
      <c r="R669">
        <v>0.38574491876080702</v>
      </c>
      <c r="S669" s="15">
        <v>7.6555824548742102E-2</v>
      </c>
      <c r="T669">
        <v>-0.22406153892980901</v>
      </c>
      <c r="U669">
        <v>0.22406153892980901</v>
      </c>
      <c r="V669">
        <v>0.84865639085234901</v>
      </c>
      <c r="W669">
        <v>-0.67</v>
      </c>
      <c r="X669">
        <v>11.26</v>
      </c>
      <c r="Y669">
        <v>173426</v>
      </c>
      <c r="Z669">
        <v>24775</v>
      </c>
      <c r="AA669">
        <v>1.37</v>
      </c>
      <c r="AB669">
        <v>7</v>
      </c>
      <c r="AC669">
        <v>5</v>
      </c>
      <c r="AD669">
        <v>2</v>
      </c>
      <c r="AE669">
        <v>71.430000000000007</v>
      </c>
      <c r="AF669">
        <v>9</v>
      </c>
      <c r="AG669">
        <v>5</v>
      </c>
      <c r="AH669">
        <v>1</v>
      </c>
      <c r="AI669">
        <v>1</v>
      </c>
    </row>
    <row r="670" spans="1:35" x14ac:dyDescent="0.2">
      <c r="A670" s="102">
        <v>1366</v>
      </c>
      <c r="B670">
        <v>1332</v>
      </c>
      <c r="C670" t="s">
        <v>1667</v>
      </c>
      <c r="D670" t="s">
        <v>1366</v>
      </c>
      <c r="E670">
        <v>608</v>
      </c>
      <c r="F670">
        <v>594</v>
      </c>
      <c r="G670">
        <v>1400</v>
      </c>
      <c r="H670" t="s">
        <v>1247</v>
      </c>
      <c r="I670">
        <v>1833</v>
      </c>
      <c r="J670" t="s">
        <v>1696</v>
      </c>
      <c r="K670" t="s">
        <v>1257</v>
      </c>
      <c r="L670">
        <v>2819</v>
      </c>
      <c r="M670">
        <v>2828</v>
      </c>
      <c r="N670">
        <v>300</v>
      </c>
      <c r="O670" t="s">
        <v>1250</v>
      </c>
      <c r="P670">
        <v>0.51431217180849098</v>
      </c>
      <c r="Q670">
        <v>0.843651919130189</v>
      </c>
      <c r="R670" s="15">
        <v>0.29408318200501099</v>
      </c>
      <c r="S670" s="15">
        <v>6.7693535752053502E-2</v>
      </c>
      <c r="T670">
        <v>2.3657238787104799E-2</v>
      </c>
      <c r="U670">
        <v>2.3657238787104799E-2</v>
      </c>
      <c r="V670">
        <v>0.78232245345783902</v>
      </c>
      <c r="W670">
        <v>0.08</v>
      </c>
      <c r="X670">
        <v>1.98</v>
      </c>
      <c r="Y670">
        <v>173112</v>
      </c>
      <c r="Z670">
        <v>10183</v>
      </c>
      <c r="AA670">
        <v>0.61</v>
      </c>
      <c r="AB670">
        <v>17</v>
      </c>
      <c r="AC670">
        <v>11</v>
      </c>
      <c r="AD670">
        <v>6</v>
      </c>
      <c r="AE670">
        <v>64.709999999999994</v>
      </c>
      <c r="AF670">
        <v>11</v>
      </c>
      <c r="AG670">
        <v>7</v>
      </c>
      <c r="AH670">
        <v>4</v>
      </c>
      <c r="AI670">
        <v>6</v>
      </c>
    </row>
    <row r="671" spans="1:35" x14ac:dyDescent="0.2">
      <c r="A671" s="102">
        <v>38</v>
      </c>
      <c r="B671">
        <v>1333</v>
      </c>
      <c r="C671" t="s">
        <v>1365</v>
      </c>
      <c r="D671" t="s">
        <v>1366</v>
      </c>
      <c r="E671">
        <v>2558</v>
      </c>
      <c r="F671">
        <v>2544</v>
      </c>
      <c r="G671">
        <v>400</v>
      </c>
      <c r="H671" t="s">
        <v>1250</v>
      </c>
      <c r="I671">
        <v>2784</v>
      </c>
      <c r="J671" t="s">
        <v>1020</v>
      </c>
      <c r="K671" t="s">
        <v>1254</v>
      </c>
      <c r="L671">
        <v>2172</v>
      </c>
      <c r="M671">
        <v>2173</v>
      </c>
      <c r="N671">
        <v>500</v>
      </c>
      <c r="O671" t="s">
        <v>1247</v>
      </c>
      <c r="P671">
        <v>0.621117271694414</v>
      </c>
      <c r="Q671">
        <v>0.95791999036995201</v>
      </c>
      <c r="R671" s="15">
        <v>0.46735129462812203</v>
      </c>
      <c r="S671">
        <v>2.62473313028019E-2</v>
      </c>
      <c r="T671">
        <v>-0.79237290131003701</v>
      </c>
      <c r="U671">
        <v>0.79237290131003701</v>
      </c>
      <c r="V671">
        <v>0.61517673552587204</v>
      </c>
      <c r="W671">
        <v>-2.6</v>
      </c>
      <c r="X671">
        <v>6.77</v>
      </c>
      <c r="Y671">
        <v>172824</v>
      </c>
      <c r="Z671">
        <v>17282</v>
      </c>
      <c r="AA671">
        <v>0.99</v>
      </c>
      <c r="AB671">
        <v>10</v>
      </c>
      <c r="AC671">
        <v>6</v>
      </c>
      <c r="AD671">
        <v>4</v>
      </c>
      <c r="AE671">
        <v>60</v>
      </c>
      <c r="AF671">
        <v>13</v>
      </c>
      <c r="AG671">
        <v>4</v>
      </c>
      <c r="AH671">
        <v>2</v>
      </c>
      <c r="AI671">
        <v>4</v>
      </c>
    </row>
    <row r="672" spans="1:35" x14ac:dyDescent="0.2">
      <c r="A672" s="102">
        <v>1041</v>
      </c>
      <c r="B672">
        <v>3197</v>
      </c>
      <c r="C672" t="s">
        <v>629</v>
      </c>
      <c r="D672" t="s">
        <v>1272</v>
      </c>
      <c r="E672">
        <v>1850</v>
      </c>
      <c r="F672">
        <v>1836</v>
      </c>
      <c r="G672">
        <v>400</v>
      </c>
      <c r="H672" t="s">
        <v>1247</v>
      </c>
      <c r="I672">
        <v>8919</v>
      </c>
      <c r="J672" t="s">
        <v>1672</v>
      </c>
      <c r="K672" t="s">
        <v>1268</v>
      </c>
      <c r="L672">
        <v>4005</v>
      </c>
      <c r="M672">
        <v>3945</v>
      </c>
      <c r="N672">
        <v>200</v>
      </c>
      <c r="O672" t="s">
        <v>1250</v>
      </c>
      <c r="P672">
        <v>0.85909713633846396</v>
      </c>
      <c r="Q672">
        <v>0.86520086066895396</v>
      </c>
      <c r="R672">
        <v>0.28357303998056799</v>
      </c>
      <c r="S672">
        <v>5.1271678304857501E-2</v>
      </c>
      <c r="T672">
        <v>0.93514654105564998</v>
      </c>
      <c r="U672">
        <v>0.93514654105564998</v>
      </c>
      <c r="V672">
        <v>0.99805344471401103</v>
      </c>
      <c r="W672">
        <v>3.68</v>
      </c>
      <c r="X672">
        <v>6.92</v>
      </c>
      <c r="Y672">
        <v>172595</v>
      </c>
      <c r="Z672">
        <v>10153</v>
      </c>
      <c r="AA672">
        <v>0.53</v>
      </c>
      <c r="AB672">
        <v>17</v>
      </c>
      <c r="AC672">
        <v>10</v>
      </c>
      <c r="AD672">
        <v>7</v>
      </c>
      <c r="AE672">
        <v>58.82</v>
      </c>
      <c r="AF672">
        <v>10</v>
      </c>
      <c r="AG672">
        <v>10</v>
      </c>
      <c r="AH672">
        <v>5</v>
      </c>
      <c r="AI672">
        <v>2</v>
      </c>
    </row>
    <row r="673" spans="1:35" x14ac:dyDescent="0.2">
      <c r="A673" s="102">
        <v>1619</v>
      </c>
      <c r="B673">
        <v>4516</v>
      </c>
      <c r="C673" t="s">
        <v>1694</v>
      </c>
      <c r="D673" t="s">
        <v>1269</v>
      </c>
      <c r="E673">
        <v>9230</v>
      </c>
      <c r="F673">
        <v>9160</v>
      </c>
      <c r="G673">
        <v>100</v>
      </c>
      <c r="H673" t="s">
        <v>1250</v>
      </c>
      <c r="I673">
        <v>9613</v>
      </c>
      <c r="J673" t="s">
        <v>1676</v>
      </c>
      <c r="K673" t="s">
        <v>1249</v>
      </c>
      <c r="L673">
        <v>1444</v>
      </c>
      <c r="M673">
        <v>1443</v>
      </c>
      <c r="N673">
        <v>600</v>
      </c>
      <c r="O673" t="s">
        <v>1247</v>
      </c>
      <c r="P673">
        <v>0.71963484968429203</v>
      </c>
      <c r="Q673">
        <v>0.82588326344655905</v>
      </c>
      <c r="R673" s="15">
        <v>5.8598543864404599E-2</v>
      </c>
      <c r="S673">
        <v>9.3227499161842101E-2</v>
      </c>
      <c r="T673">
        <v>-0.457568448358528</v>
      </c>
      <c r="U673">
        <v>0.457568448358528</v>
      </c>
      <c r="V673">
        <v>0.543477472082327</v>
      </c>
      <c r="W673">
        <v>-1.1599999999999999</v>
      </c>
      <c r="X673">
        <v>5.48</v>
      </c>
      <c r="Y673">
        <v>172208</v>
      </c>
      <c r="Z673">
        <v>8610</v>
      </c>
      <c r="AA673">
        <v>0.46</v>
      </c>
      <c r="AB673">
        <v>20</v>
      </c>
      <c r="AC673">
        <v>11</v>
      </c>
      <c r="AD673">
        <v>9</v>
      </c>
      <c r="AE673">
        <v>55</v>
      </c>
      <c r="AF673">
        <v>11</v>
      </c>
      <c r="AG673">
        <v>8</v>
      </c>
      <c r="AH673">
        <v>5</v>
      </c>
      <c r="AI673">
        <v>7</v>
      </c>
    </row>
    <row r="674" spans="1:35" x14ac:dyDescent="0.2">
      <c r="A674" s="102">
        <v>1241</v>
      </c>
      <c r="B674">
        <v>3098</v>
      </c>
      <c r="C674" t="s">
        <v>1948</v>
      </c>
      <c r="D674" t="s">
        <v>1272</v>
      </c>
      <c r="E674">
        <v>5050</v>
      </c>
      <c r="F674">
        <v>5140</v>
      </c>
      <c r="G674">
        <v>200</v>
      </c>
      <c r="H674" t="s">
        <v>1247</v>
      </c>
      <c r="I674">
        <v>6544</v>
      </c>
      <c r="J674" t="s">
        <v>1685</v>
      </c>
      <c r="K674" t="s">
        <v>1261</v>
      </c>
      <c r="L674">
        <v>2199</v>
      </c>
      <c r="M674">
        <v>2160</v>
      </c>
      <c r="N674">
        <v>500</v>
      </c>
      <c r="O674" t="s">
        <v>1250</v>
      </c>
      <c r="P674">
        <v>0.78545279183261496</v>
      </c>
      <c r="Q674">
        <v>0.85202672195544804</v>
      </c>
      <c r="R674">
        <v>0.35217276027626998</v>
      </c>
      <c r="S674" s="15">
        <v>1.61984322655821E-2</v>
      </c>
      <c r="T674">
        <v>0.37254206601643802</v>
      </c>
      <c r="U674">
        <v>0.37254206601643802</v>
      </c>
      <c r="V674">
        <v>0.19983391408913201</v>
      </c>
      <c r="W674">
        <v>2.0099999999999998</v>
      </c>
      <c r="X674">
        <v>5.0599999999999996</v>
      </c>
      <c r="Y674">
        <v>172161</v>
      </c>
      <c r="Z674">
        <v>11477</v>
      </c>
      <c r="AA674">
        <v>0.91</v>
      </c>
      <c r="AB674">
        <v>15</v>
      </c>
      <c r="AC674">
        <v>9</v>
      </c>
      <c r="AD674">
        <v>6</v>
      </c>
      <c r="AE674">
        <v>60</v>
      </c>
      <c r="AF674">
        <v>6</v>
      </c>
      <c r="AG674">
        <v>9</v>
      </c>
      <c r="AH674">
        <v>6</v>
      </c>
      <c r="AI674">
        <v>0</v>
      </c>
    </row>
    <row r="675" spans="1:35" x14ac:dyDescent="0.2">
      <c r="A675" s="102">
        <v>1558</v>
      </c>
      <c r="B675">
        <v>3099</v>
      </c>
      <c r="C675" t="s">
        <v>34</v>
      </c>
      <c r="D675" t="s">
        <v>1272</v>
      </c>
      <c r="E675">
        <v>805</v>
      </c>
      <c r="F675">
        <v>797</v>
      </c>
      <c r="G675">
        <v>1000</v>
      </c>
      <c r="H675" t="s">
        <v>1250</v>
      </c>
      <c r="I675">
        <v>7259</v>
      </c>
      <c r="J675" t="s">
        <v>25</v>
      </c>
      <c r="K675" t="s">
        <v>1264</v>
      </c>
      <c r="L675">
        <v>3930</v>
      </c>
      <c r="M675">
        <v>3940</v>
      </c>
      <c r="N675">
        <v>200</v>
      </c>
      <c r="O675" t="s">
        <v>1247</v>
      </c>
      <c r="P675">
        <v>0.76993740426407997</v>
      </c>
      <c r="Q675">
        <v>0.83089589604868996</v>
      </c>
      <c r="R675" s="106">
        <v>5.3709513185909802E-2</v>
      </c>
      <c r="S675" s="106">
        <v>1.27016788801019E-2</v>
      </c>
      <c r="T675">
        <v>-2.3623507635571701</v>
      </c>
      <c r="U675">
        <v>2.3623507635571701</v>
      </c>
      <c r="V675">
        <v>2.2520651879729701</v>
      </c>
      <c r="W675">
        <v>-16.239999999999998</v>
      </c>
      <c r="X675">
        <v>1.1399999999999999</v>
      </c>
      <c r="Y675">
        <v>171522</v>
      </c>
      <c r="Z675">
        <v>10720</v>
      </c>
      <c r="AA675">
        <v>0.81</v>
      </c>
      <c r="AB675">
        <v>16</v>
      </c>
      <c r="AC675">
        <v>10</v>
      </c>
      <c r="AD675">
        <v>6</v>
      </c>
      <c r="AE675">
        <v>62.5</v>
      </c>
      <c r="AF675">
        <v>11</v>
      </c>
      <c r="AG675">
        <v>9</v>
      </c>
      <c r="AH675">
        <v>5</v>
      </c>
      <c r="AI675">
        <v>2</v>
      </c>
    </row>
    <row r="676" spans="1:35" x14ac:dyDescent="0.2">
      <c r="A676" s="102">
        <v>1778</v>
      </c>
      <c r="B676">
        <v>4095</v>
      </c>
      <c r="C676" t="s">
        <v>1965</v>
      </c>
      <c r="D676" t="s">
        <v>1271</v>
      </c>
      <c r="E676">
        <v>1107</v>
      </c>
      <c r="F676">
        <v>1105</v>
      </c>
      <c r="G676">
        <v>1000</v>
      </c>
      <c r="H676" t="s">
        <v>1247</v>
      </c>
      <c r="I676">
        <v>7459</v>
      </c>
      <c r="J676" t="s">
        <v>795</v>
      </c>
      <c r="K676" t="s">
        <v>1254</v>
      </c>
      <c r="L676">
        <v>2199</v>
      </c>
      <c r="M676">
        <v>2186</v>
      </c>
      <c r="N676">
        <v>500</v>
      </c>
      <c r="O676" t="s">
        <v>1250</v>
      </c>
      <c r="P676">
        <v>0.56353508643202499</v>
      </c>
      <c r="Q676">
        <v>0.81313210919259105</v>
      </c>
      <c r="R676" s="15">
        <v>0.26811441857007501</v>
      </c>
      <c r="S676">
        <v>9.4591557571483895E-2</v>
      </c>
      <c r="T676">
        <v>1.02108124166606</v>
      </c>
      <c r="U676">
        <v>1.02108124166606</v>
      </c>
      <c r="V676">
        <v>0.64444493475351206</v>
      </c>
      <c r="W676">
        <v>3.15</v>
      </c>
      <c r="X676">
        <v>1.1000000000000001</v>
      </c>
      <c r="Y676">
        <v>171006</v>
      </c>
      <c r="Z676">
        <v>8550</v>
      </c>
      <c r="AA676">
        <v>0.39</v>
      </c>
      <c r="AB676">
        <v>20</v>
      </c>
      <c r="AC676">
        <v>12</v>
      </c>
      <c r="AD676">
        <v>8</v>
      </c>
      <c r="AE676">
        <v>60</v>
      </c>
      <c r="AF676">
        <v>14</v>
      </c>
      <c r="AG676">
        <v>7</v>
      </c>
      <c r="AH676">
        <v>3</v>
      </c>
      <c r="AI676">
        <v>10</v>
      </c>
    </row>
    <row r="677" spans="1:35" x14ac:dyDescent="0.2">
      <c r="A677" s="102">
        <v>1788</v>
      </c>
      <c r="B677">
        <v>4005</v>
      </c>
      <c r="C677" t="s">
        <v>1489</v>
      </c>
      <c r="D677" t="s">
        <v>1271</v>
      </c>
      <c r="E677">
        <v>445</v>
      </c>
      <c r="F677">
        <v>446</v>
      </c>
      <c r="G677">
        <v>2000</v>
      </c>
      <c r="H677" t="s">
        <v>1250</v>
      </c>
      <c r="I677">
        <v>5233</v>
      </c>
      <c r="J677" t="s">
        <v>1447</v>
      </c>
      <c r="K677" t="s">
        <v>1246</v>
      </c>
      <c r="L677">
        <v>2932</v>
      </c>
      <c r="M677">
        <v>2913</v>
      </c>
      <c r="N677">
        <v>300</v>
      </c>
      <c r="O677" t="s">
        <v>1247</v>
      </c>
      <c r="P677">
        <v>0.88575259428309805</v>
      </c>
      <c r="Q677">
        <v>0.81230618722486803</v>
      </c>
      <c r="R677">
        <v>0.13687316352996501</v>
      </c>
      <c r="S677">
        <v>3.7732849861446503E-2</v>
      </c>
      <c r="T677">
        <v>-0.31311195829994098</v>
      </c>
      <c r="U677">
        <v>0.31311195829994098</v>
      </c>
      <c r="V677">
        <v>1.0444045967107001</v>
      </c>
      <c r="W677">
        <v>-0.87</v>
      </c>
      <c r="X677">
        <v>2.0699999999999998</v>
      </c>
      <c r="Y677">
        <v>170781</v>
      </c>
      <c r="Z677">
        <v>8539</v>
      </c>
      <c r="AA677">
        <v>0.46</v>
      </c>
      <c r="AB677">
        <v>20</v>
      </c>
      <c r="AC677">
        <v>13</v>
      </c>
      <c r="AD677">
        <v>7</v>
      </c>
      <c r="AE677">
        <v>65</v>
      </c>
      <c r="AF677">
        <v>11</v>
      </c>
      <c r="AG677">
        <v>9</v>
      </c>
      <c r="AH677">
        <v>6</v>
      </c>
      <c r="AI677">
        <v>5</v>
      </c>
    </row>
    <row r="678" spans="1:35" x14ac:dyDescent="0.2">
      <c r="A678" s="102">
        <v>17</v>
      </c>
      <c r="B678">
        <v>9201</v>
      </c>
      <c r="C678" t="s">
        <v>1507</v>
      </c>
      <c r="D678" t="s">
        <v>1508</v>
      </c>
      <c r="E678">
        <v>2995</v>
      </c>
      <c r="F678">
        <v>3000</v>
      </c>
      <c r="G678">
        <v>300</v>
      </c>
      <c r="H678" t="s">
        <v>1247</v>
      </c>
      <c r="I678">
        <v>9474</v>
      </c>
      <c r="J678" t="s">
        <v>1460</v>
      </c>
      <c r="K678" t="s">
        <v>1249</v>
      </c>
      <c r="L678">
        <v>1466</v>
      </c>
      <c r="M678">
        <v>1474</v>
      </c>
      <c r="N678">
        <v>600</v>
      </c>
      <c r="O678" t="s">
        <v>1250</v>
      </c>
      <c r="P678">
        <v>0.88661245606654004</v>
      </c>
      <c r="Q678">
        <v>0.96545492338306405</v>
      </c>
      <c r="R678" s="15">
        <v>0.49244241139081801</v>
      </c>
      <c r="S678">
        <v>2.2153797642267201E-3</v>
      </c>
      <c r="T678">
        <v>1.43229598508242</v>
      </c>
      <c r="U678">
        <v>1.43229598508242</v>
      </c>
      <c r="V678">
        <v>1.6249003911315201</v>
      </c>
      <c r="W678">
        <v>8.61</v>
      </c>
      <c r="X678">
        <v>1.73</v>
      </c>
      <c r="Y678">
        <v>170767</v>
      </c>
      <c r="Z678">
        <v>10673</v>
      </c>
      <c r="AA678">
        <v>0.59</v>
      </c>
      <c r="AB678">
        <v>16</v>
      </c>
      <c r="AC678">
        <v>10</v>
      </c>
      <c r="AD678">
        <v>6</v>
      </c>
      <c r="AE678">
        <v>62.5</v>
      </c>
      <c r="AF678">
        <v>12</v>
      </c>
      <c r="AG678">
        <v>5</v>
      </c>
      <c r="AH678">
        <v>3</v>
      </c>
      <c r="AI678">
        <v>8</v>
      </c>
    </row>
    <row r="679" spans="1:35" x14ac:dyDescent="0.2">
      <c r="A679" s="102">
        <v>1902</v>
      </c>
      <c r="B679">
        <v>7751</v>
      </c>
      <c r="C679" t="s">
        <v>1687</v>
      </c>
      <c r="D679" t="s">
        <v>1252</v>
      </c>
      <c r="E679">
        <v>2780</v>
      </c>
      <c r="F679">
        <v>2776</v>
      </c>
      <c r="G679">
        <v>300</v>
      </c>
      <c r="H679" t="s">
        <v>1247</v>
      </c>
      <c r="I679">
        <v>8012</v>
      </c>
      <c r="J679" t="s">
        <v>1469</v>
      </c>
      <c r="K679" t="s">
        <v>1254</v>
      </c>
      <c r="L679">
        <v>1435</v>
      </c>
      <c r="M679">
        <v>1440</v>
      </c>
      <c r="N679">
        <v>600</v>
      </c>
      <c r="O679" t="s">
        <v>1250</v>
      </c>
      <c r="P679">
        <v>0.88238548031056496</v>
      </c>
      <c r="Q679">
        <v>0.80379584271740001</v>
      </c>
      <c r="R679" s="15">
        <v>0.17469788850599899</v>
      </c>
      <c r="S679" s="15">
        <v>9.0508398215191604E-2</v>
      </c>
      <c r="T679">
        <v>1.2287630101745901</v>
      </c>
      <c r="U679">
        <v>1.2287630101745901</v>
      </c>
      <c r="V679">
        <v>1.5649920417835701</v>
      </c>
      <c r="W679">
        <v>2.42</v>
      </c>
      <c r="X679">
        <v>3.75</v>
      </c>
      <c r="Y679">
        <v>170107</v>
      </c>
      <c r="Z679">
        <v>11340</v>
      </c>
      <c r="AA679">
        <v>0.75</v>
      </c>
      <c r="AB679">
        <v>15</v>
      </c>
      <c r="AC679">
        <v>10</v>
      </c>
      <c r="AD679">
        <v>5</v>
      </c>
      <c r="AE679">
        <v>66.67</v>
      </c>
      <c r="AF679">
        <v>13</v>
      </c>
      <c r="AG679">
        <v>6</v>
      </c>
      <c r="AH679">
        <v>2</v>
      </c>
      <c r="AI679">
        <v>7</v>
      </c>
    </row>
    <row r="680" spans="1:35" x14ac:dyDescent="0.2">
      <c r="A680" s="102">
        <v>226</v>
      </c>
      <c r="B680">
        <v>3387</v>
      </c>
      <c r="C680" t="s">
        <v>636</v>
      </c>
      <c r="D680" t="s">
        <v>1272</v>
      </c>
      <c r="E680">
        <v>2237</v>
      </c>
      <c r="F680">
        <v>2129</v>
      </c>
      <c r="G680">
        <v>500</v>
      </c>
      <c r="H680" t="s">
        <v>1250</v>
      </c>
      <c r="I680">
        <v>4739</v>
      </c>
      <c r="J680" t="s">
        <v>1300</v>
      </c>
      <c r="K680" t="s">
        <v>1249</v>
      </c>
      <c r="L680">
        <v>3330</v>
      </c>
      <c r="M680">
        <v>3365</v>
      </c>
      <c r="N680">
        <v>300</v>
      </c>
      <c r="O680" t="s">
        <v>1247</v>
      </c>
      <c r="P680">
        <v>0.89240277896484599</v>
      </c>
      <c r="Q680">
        <v>0.92699833357440597</v>
      </c>
      <c r="R680" s="15">
        <v>9.6753041189836297E-2</v>
      </c>
      <c r="S680" s="15">
        <v>4.8687379706374503E-2</v>
      </c>
      <c r="T680">
        <v>-0.296822505982342</v>
      </c>
      <c r="U680">
        <v>0.296822505982342</v>
      </c>
      <c r="V680">
        <v>0.73628663153809704</v>
      </c>
      <c r="W680">
        <v>-2.0299999999999998</v>
      </c>
      <c r="X680">
        <v>5.45</v>
      </c>
      <c r="Y680">
        <v>169863</v>
      </c>
      <c r="Z680">
        <v>9992</v>
      </c>
      <c r="AA680">
        <v>0.55000000000000004</v>
      </c>
      <c r="AB680">
        <v>17</v>
      </c>
      <c r="AC680">
        <v>11</v>
      </c>
      <c r="AD680">
        <v>6</v>
      </c>
      <c r="AE680">
        <v>64.709999999999994</v>
      </c>
      <c r="AF680">
        <v>12</v>
      </c>
      <c r="AG680">
        <v>7</v>
      </c>
      <c r="AH680">
        <v>4</v>
      </c>
      <c r="AI680">
        <v>6</v>
      </c>
    </row>
    <row r="681" spans="1:35" x14ac:dyDescent="0.2">
      <c r="A681" s="102">
        <v>1392</v>
      </c>
      <c r="B681">
        <v>3591</v>
      </c>
      <c r="C681" t="s">
        <v>644</v>
      </c>
      <c r="D681" t="s">
        <v>1526</v>
      </c>
      <c r="E681">
        <v>2780</v>
      </c>
      <c r="F681">
        <v>2777</v>
      </c>
      <c r="G681">
        <v>300</v>
      </c>
      <c r="H681" t="s">
        <v>1250</v>
      </c>
      <c r="I681">
        <v>8031</v>
      </c>
      <c r="J681" t="s">
        <v>832</v>
      </c>
      <c r="K681" t="s">
        <v>1254</v>
      </c>
      <c r="L681">
        <v>1938</v>
      </c>
      <c r="M681">
        <v>1942</v>
      </c>
      <c r="N681">
        <v>400</v>
      </c>
      <c r="O681" t="s">
        <v>1247</v>
      </c>
      <c r="P681">
        <v>0.585738393468481</v>
      </c>
      <c r="Q681">
        <v>0.84201626120143902</v>
      </c>
      <c r="R681">
        <v>1.0638258483243899E-2</v>
      </c>
      <c r="S681">
        <v>2.66040525499452E-2</v>
      </c>
      <c r="T681">
        <v>-2.85893099830778</v>
      </c>
      <c r="U681">
        <v>2.85893099830778</v>
      </c>
      <c r="V681">
        <v>2.2894095534935599</v>
      </c>
      <c r="W681">
        <v>-5.86</v>
      </c>
      <c r="X681">
        <v>6.76</v>
      </c>
      <c r="Y681">
        <v>169843</v>
      </c>
      <c r="Z681">
        <v>11323</v>
      </c>
      <c r="AA681">
        <v>0.61</v>
      </c>
      <c r="AB681">
        <v>15</v>
      </c>
      <c r="AC681">
        <v>11</v>
      </c>
      <c r="AD681">
        <v>4</v>
      </c>
      <c r="AE681">
        <v>73.33</v>
      </c>
      <c r="AF681">
        <v>15</v>
      </c>
      <c r="AG681">
        <v>4</v>
      </c>
      <c r="AH681">
        <v>0</v>
      </c>
      <c r="AI681">
        <v>11</v>
      </c>
    </row>
    <row r="682" spans="1:35" x14ac:dyDescent="0.2">
      <c r="A682" s="102">
        <v>201</v>
      </c>
      <c r="B682">
        <v>2281</v>
      </c>
      <c r="C682" t="s">
        <v>1096</v>
      </c>
      <c r="D682" t="s">
        <v>1274</v>
      </c>
      <c r="E682">
        <v>2462</v>
      </c>
      <c r="F682">
        <v>2456</v>
      </c>
      <c r="G682">
        <v>400</v>
      </c>
      <c r="H682" t="s">
        <v>1250</v>
      </c>
      <c r="I682">
        <v>3880</v>
      </c>
      <c r="J682" t="s">
        <v>1192</v>
      </c>
      <c r="K682" t="s">
        <v>1463</v>
      </c>
      <c r="L682">
        <v>1432</v>
      </c>
      <c r="M682">
        <v>1438</v>
      </c>
      <c r="N682">
        <v>700</v>
      </c>
      <c r="O682" t="s">
        <v>1247</v>
      </c>
      <c r="P682">
        <v>0.68621638731417101</v>
      </c>
      <c r="Q682">
        <v>0.92944453059558496</v>
      </c>
      <c r="R682" s="106">
        <v>8.1555433580807898E-2</v>
      </c>
      <c r="S682" s="106">
        <v>3.47888329045097E-3</v>
      </c>
      <c r="T682">
        <v>-0.24908599338272699</v>
      </c>
      <c r="U682">
        <v>0.24908599338272699</v>
      </c>
      <c r="V682">
        <v>0.20245166827222499</v>
      </c>
      <c r="W682">
        <v>-0.56000000000000005</v>
      </c>
      <c r="X682">
        <v>2.46</v>
      </c>
      <c r="Y682">
        <v>169786</v>
      </c>
      <c r="Z682">
        <v>8085</v>
      </c>
      <c r="AA682">
        <v>0.41</v>
      </c>
      <c r="AB682">
        <v>21</v>
      </c>
      <c r="AC682">
        <v>13</v>
      </c>
      <c r="AD682">
        <v>8</v>
      </c>
      <c r="AE682">
        <v>61.9</v>
      </c>
      <c r="AF682">
        <v>9</v>
      </c>
      <c r="AG682">
        <v>11</v>
      </c>
      <c r="AH682">
        <v>8</v>
      </c>
      <c r="AI682">
        <v>2</v>
      </c>
    </row>
    <row r="683" spans="1:35" x14ac:dyDescent="0.2">
      <c r="A683" s="102">
        <v>729</v>
      </c>
      <c r="B683">
        <v>3863</v>
      </c>
      <c r="C683" t="s">
        <v>1464</v>
      </c>
      <c r="D683" t="s">
        <v>1463</v>
      </c>
      <c r="E683">
        <v>1709</v>
      </c>
      <c r="F683">
        <v>1705</v>
      </c>
      <c r="G683">
        <v>600</v>
      </c>
      <c r="H683" t="s">
        <v>1247</v>
      </c>
      <c r="I683">
        <v>7202</v>
      </c>
      <c r="J683" t="s">
        <v>783</v>
      </c>
      <c r="K683" t="s">
        <v>1264</v>
      </c>
      <c r="L683">
        <v>1141.5</v>
      </c>
      <c r="M683">
        <v>1139.5</v>
      </c>
      <c r="N683">
        <v>900</v>
      </c>
      <c r="O683" t="s">
        <v>1250</v>
      </c>
      <c r="P683">
        <v>0.71496240128847999</v>
      </c>
      <c r="Q683">
        <v>0.88902451638889302</v>
      </c>
      <c r="R683" s="106">
        <v>0.25697857372682398</v>
      </c>
      <c r="S683" s="15">
        <v>6.2183020250114102E-2</v>
      </c>
      <c r="T683">
        <v>4.4046565353757901E-2</v>
      </c>
      <c r="U683">
        <v>4.4046565353757901E-2</v>
      </c>
      <c r="V683">
        <v>0.26837934287111997</v>
      </c>
      <c r="W683">
        <v>0.23</v>
      </c>
      <c r="X683">
        <v>0.25</v>
      </c>
      <c r="Y683">
        <v>169715</v>
      </c>
      <c r="Z683">
        <v>8082</v>
      </c>
      <c r="AA683">
        <v>0.39</v>
      </c>
      <c r="AB683">
        <v>21</v>
      </c>
      <c r="AC683">
        <v>11</v>
      </c>
      <c r="AD683">
        <v>10</v>
      </c>
      <c r="AE683">
        <v>52.38</v>
      </c>
      <c r="AF683">
        <v>11</v>
      </c>
      <c r="AG683">
        <v>10</v>
      </c>
      <c r="AH683">
        <v>6</v>
      </c>
      <c r="AI683">
        <v>5</v>
      </c>
    </row>
    <row r="684" spans="1:35" x14ac:dyDescent="0.2">
      <c r="A684" s="102">
        <v>1145</v>
      </c>
      <c r="B684">
        <v>4502</v>
      </c>
      <c r="C684" t="s">
        <v>1522</v>
      </c>
      <c r="D684" t="s">
        <v>1269</v>
      </c>
      <c r="E684">
        <v>4164</v>
      </c>
      <c r="F684">
        <v>4229</v>
      </c>
      <c r="G684">
        <v>200</v>
      </c>
      <c r="H684" t="s">
        <v>1247</v>
      </c>
      <c r="I684">
        <v>5991</v>
      </c>
      <c r="J684" t="s">
        <v>1077</v>
      </c>
      <c r="K684" t="s">
        <v>1446</v>
      </c>
      <c r="L684">
        <v>903</v>
      </c>
      <c r="M684">
        <v>905</v>
      </c>
      <c r="N684">
        <v>900</v>
      </c>
      <c r="O684" t="s">
        <v>1250</v>
      </c>
      <c r="P684">
        <v>0.63041788750319505</v>
      </c>
      <c r="Q684">
        <v>0.85797642477736102</v>
      </c>
      <c r="R684">
        <v>8.49032903408318E-2</v>
      </c>
      <c r="S684" s="15">
        <v>2.0608984356930899E-3</v>
      </c>
      <c r="T684">
        <v>0.87374927402762803</v>
      </c>
      <c r="U684">
        <v>0.87374927402762803</v>
      </c>
      <c r="V684">
        <v>0.27390740686289</v>
      </c>
      <c r="W684">
        <v>2.94</v>
      </c>
      <c r="X684">
        <v>3.7</v>
      </c>
      <c r="Y684">
        <v>169346</v>
      </c>
      <c r="Z684">
        <v>9408</v>
      </c>
      <c r="AA684">
        <v>0.66</v>
      </c>
      <c r="AB684">
        <v>18</v>
      </c>
      <c r="AC684">
        <v>12</v>
      </c>
      <c r="AD684">
        <v>6</v>
      </c>
      <c r="AE684">
        <v>66.67</v>
      </c>
      <c r="AF684">
        <v>12</v>
      </c>
      <c r="AG684">
        <v>9</v>
      </c>
      <c r="AH684">
        <v>4</v>
      </c>
      <c r="AI684">
        <v>5</v>
      </c>
    </row>
    <row r="685" spans="1:35" x14ac:dyDescent="0.2">
      <c r="A685" s="102">
        <v>1562</v>
      </c>
      <c r="B685">
        <v>8012</v>
      </c>
      <c r="C685" t="s">
        <v>1469</v>
      </c>
      <c r="D685" t="s">
        <v>1254</v>
      </c>
      <c r="E685">
        <v>1435</v>
      </c>
      <c r="F685">
        <v>1440</v>
      </c>
      <c r="G685">
        <v>700</v>
      </c>
      <c r="H685" t="s">
        <v>1250</v>
      </c>
      <c r="I685">
        <v>8377</v>
      </c>
      <c r="J685" t="s">
        <v>1369</v>
      </c>
      <c r="K685" t="s">
        <v>1303</v>
      </c>
      <c r="L685">
        <v>1009</v>
      </c>
      <c r="M685">
        <v>1013</v>
      </c>
      <c r="N685">
        <v>1000</v>
      </c>
      <c r="O685" t="s">
        <v>1247</v>
      </c>
      <c r="P685">
        <v>0.95461595962337098</v>
      </c>
      <c r="Q685">
        <v>0.83080570219990302</v>
      </c>
      <c r="R685">
        <v>6.0076098101034099E-2</v>
      </c>
      <c r="S685" s="106">
        <v>4.3331352727228101E-2</v>
      </c>
      <c r="T685">
        <v>-0.79413233260375804</v>
      </c>
      <c r="U685">
        <v>0.79413233260375804</v>
      </c>
      <c r="V685">
        <v>0.63119045438453403</v>
      </c>
      <c r="W685">
        <v>-1.3</v>
      </c>
      <c r="X685">
        <v>0.5</v>
      </c>
      <c r="Y685">
        <v>169291</v>
      </c>
      <c r="Z685">
        <v>9958</v>
      </c>
      <c r="AA685">
        <v>0.49</v>
      </c>
      <c r="AB685">
        <v>17</v>
      </c>
      <c r="AC685">
        <v>11</v>
      </c>
      <c r="AD685">
        <v>6</v>
      </c>
      <c r="AE685">
        <v>64.709999999999994</v>
      </c>
      <c r="AF685">
        <v>14</v>
      </c>
      <c r="AG685">
        <v>5</v>
      </c>
      <c r="AH685">
        <v>3</v>
      </c>
      <c r="AI685">
        <v>9</v>
      </c>
    </row>
    <row r="686" spans="1:35" x14ac:dyDescent="0.2">
      <c r="A686" s="102">
        <v>1276</v>
      </c>
      <c r="B686">
        <v>5233</v>
      </c>
      <c r="C686" t="s">
        <v>1447</v>
      </c>
      <c r="D686" t="s">
        <v>1246</v>
      </c>
      <c r="E686">
        <v>2932</v>
      </c>
      <c r="F686">
        <v>2913</v>
      </c>
      <c r="G686">
        <v>300</v>
      </c>
      <c r="H686" t="s">
        <v>1250</v>
      </c>
      <c r="I686">
        <v>8086</v>
      </c>
      <c r="J686" t="s">
        <v>1533</v>
      </c>
      <c r="K686" t="s">
        <v>1256</v>
      </c>
      <c r="L686">
        <v>1238</v>
      </c>
      <c r="M686">
        <v>1237</v>
      </c>
      <c r="N686">
        <v>700</v>
      </c>
      <c r="O686" t="s">
        <v>1247</v>
      </c>
      <c r="P686">
        <v>0.780240947178794</v>
      </c>
      <c r="Q686">
        <v>0.84954886325256096</v>
      </c>
      <c r="R686">
        <v>4.18060497164289E-2</v>
      </c>
      <c r="S686">
        <v>7.1228589940945303E-2</v>
      </c>
      <c r="T686">
        <v>-1.24764010704004</v>
      </c>
      <c r="U686">
        <v>1.24764010704004</v>
      </c>
      <c r="V686">
        <v>1.0395553701503299</v>
      </c>
      <c r="W686">
        <v>-4.72</v>
      </c>
      <c r="X686">
        <v>0.92</v>
      </c>
      <c r="Y686">
        <v>169223</v>
      </c>
      <c r="Z686">
        <v>9401</v>
      </c>
      <c r="AA686">
        <v>0.41</v>
      </c>
      <c r="AB686">
        <v>18</v>
      </c>
      <c r="AC686">
        <v>13</v>
      </c>
      <c r="AD686">
        <v>5</v>
      </c>
      <c r="AE686">
        <v>72.22</v>
      </c>
      <c r="AF686">
        <v>12</v>
      </c>
      <c r="AG686">
        <v>7</v>
      </c>
      <c r="AH686">
        <v>4</v>
      </c>
      <c r="AI686">
        <v>7</v>
      </c>
    </row>
    <row r="687" spans="1:35" x14ac:dyDescent="0.2">
      <c r="A687" s="102">
        <v>1074</v>
      </c>
      <c r="B687">
        <v>9716</v>
      </c>
      <c r="C687" t="s">
        <v>1448</v>
      </c>
      <c r="D687" t="s">
        <v>1261</v>
      </c>
      <c r="E687">
        <v>1156</v>
      </c>
      <c r="F687">
        <v>1166</v>
      </c>
      <c r="G687">
        <v>900</v>
      </c>
      <c r="H687" t="s">
        <v>1250</v>
      </c>
      <c r="I687">
        <v>9956</v>
      </c>
      <c r="J687" t="s">
        <v>1202</v>
      </c>
      <c r="K687" t="s">
        <v>1272</v>
      </c>
      <c r="L687">
        <v>1805</v>
      </c>
      <c r="M687">
        <v>1806</v>
      </c>
      <c r="N687">
        <v>600</v>
      </c>
      <c r="O687" t="s">
        <v>1247</v>
      </c>
      <c r="P687">
        <v>0.91000964893730296</v>
      </c>
      <c r="Q687">
        <v>0.862641421617375</v>
      </c>
      <c r="R687" s="15">
        <v>0.20223690559825699</v>
      </c>
      <c r="S687">
        <v>3.3412440865680099E-4</v>
      </c>
      <c r="T687">
        <v>-1.81655231587185</v>
      </c>
      <c r="U687">
        <v>1.81655231587185</v>
      </c>
      <c r="V687">
        <v>1.3588630348960899</v>
      </c>
      <c r="W687">
        <v>-5.71</v>
      </c>
      <c r="X687">
        <v>3.16</v>
      </c>
      <c r="Y687">
        <v>169199</v>
      </c>
      <c r="Z687">
        <v>7356</v>
      </c>
      <c r="AA687">
        <v>0.46</v>
      </c>
      <c r="AB687">
        <v>23</v>
      </c>
      <c r="AC687">
        <v>15</v>
      </c>
      <c r="AD687">
        <v>8</v>
      </c>
      <c r="AE687">
        <v>65.22</v>
      </c>
      <c r="AF687">
        <v>12</v>
      </c>
      <c r="AG687">
        <v>11</v>
      </c>
      <c r="AH687">
        <v>6</v>
      </c>
      <c r="AI687">
        <v>6</v>
      </c>
    </row>
    <row r="688" spans="1:35" x14ac:dyDescent="0.2">
      <c r="A688" s="102">
        <v>911</v>
      </c>
      <c r="B688">
        <v>3865</v>
      </c>
      <c r="C688" t="s">
        <v>1197</v>
      </c>
      <c r="D688" t="s">
        <v>1463</v>
      </c>
      <c r="E688">
        <v>489</v>
      </c>
      <c r="F688">
        <v>492</v>
      </c>
      <c r="G688">
        <v>2200</v>
      </c>
      <c r="H688" t="s">
        <v>1247</v>
      </c>
      <c r="I688">
        <v>5406</v>
      </c>
      <c r="J688" t="s">
        <v>1582</v>
      </c>
      <c r="K688" t="s">
        <v>1301</v>
      </c>
      <c r="L688">
        <v>452</v>
      </c>
      <c r="M688">
        <v>448</v>
      </c>
      <c r="N688">
        <v>2400</v>
      </c>
      <c r="O688" t="s">
        <v>1250</v>
      </c>
      <c r="P688">
        <v>0.93459835863265905</v>
      </c>
      <c r="Q688">
        <v>0.87527691830163901</v>
      </c>
      <c r="R688" s="15">
        <v>0.12640750572298001</v>
      </c>
      <c r="S688">
        <v>1.68011951766571E-2</v>
      </c>
      <c r="T688">
        <v>2.6766383763491599</v>
      </c>
      <c r="U688">
        <v>2.6766383763491599</v>
      </c>
      <c r="V688">
        <v>2.3728478707370702</v>
      </c>
      <c r="W688">
        <v>10.130000000000001</v>
      </c>
      <c r="X688">
        <v>0.67</v>
      </c>
      <c r="Y688">
        <v>168965</v>
      </c>
      <c r="Z688">
        <v>6499</v>
      </c>
      <c r="AA688">
        <v>0.28999999999999998</v>
      </c>
      <c r="AB688">
        <v>26</v>
      </c>
      <c r="AC688">
        <v>14</v>
      </c>
      <c r="AD688">
        <v>12</v>
      </c>
      <c r="AE688">
        <v>53.85</v>
      </c>
      <c r="AF688">
        <v>9</v>
      </c>
      <c r="AG688">
        <v>13</v>
      </c>
      <c r="AH688">
        <v>7</v>
      </c>
      <c r="AI688">
        <v>6</v>
      </c>
    </row>
    <row r="689" spans="1:35" x14ac:dyDescent="0.2">
      <c r="A689" s="102">
        <v>957</v>
      </c>
      <c r="B689">
        <v>1963</v>
      </c>
      <c r="C689" t="s">
        <v>1496</v>
      </c>
      <c r="D689" t="s">
        <v>1257</v>
      </c>
      <c r="E689">
        <v>1541</v>
      </c>
      <c r="F689">
        <v>1566</v>
      </c>
      <c r="G689">
        <v>600</v>
      </c>
      <c r="H689" t="s">
        <v>1247</v>
      </c>
      <c r="I689">
        <v>7701</v>
      </c>
      <c r="J689" t="s">
        <v>1699</v>
      </c>
      <c r="K689" t="s">
        <v>1256</v>
      </c>
      <c r="L689">
        <v>2841</v>
      </c>
      <c r="M689">
        <v>2878</v>
      </c>
      <c r="N689">
        <v>300</v>
      </c>
      <c r="O689" t="s">
        <v>1250</v>
      </c>
      <c r="P689">
        <v>0.86677824435078199</v>
      </c>
      <c r="Q689">
        <v>0.87212684199980595</v>
      </c>
      <c r="R689" s="106">
        <v>0.120198910613318</v>
      </c>
      <c r="S689">
        <v>4.6904211612660403E-2</v>
      </c>
      <c r="T689">
        <v>2.0948242935761501</v>
      </c>
      <c r="U689">
        <v>2.0948242935761501</v>
      </c>
      <c r="V689">
        <v>1.80210795320831</v>
      </c>
      <c r="W689">
        <v>5.91</v>
      </c>
      <c r="X689">
        <v>8.83</v>
      </c>
      <c r="Y689">
        <v>167780</v>
      </c>
      <c r="Z689">
        <v>10486</v>
      </c>
      <c r="AA689">
        <v>0.42</v>
      </c>
      <c r="AB689">
        <v>16</v>
      </c>
      <c r="AC689">
        <v>9</v>
      </c>
      <c r="AD689">
        <v>7</v>
      </c>
      <c r="AE689">
        <v>56.25</v>
      </c>
      <c r="AF689">
        <v>10</v>
      </c>
      <c r="AG689">
        <v>9</v>
      </c>
      <c r="AH689">
        <v>5</v>
      </c>
      <c r="AI689">
        <v>2</v>
      </c>
    </row>
    <row r="690" spans="1:35" x14ac:dyDescent="0.2">
      <c r="A690" s="102">
        <v>1333</v>
      </c>
      <c r="B690">
        <v>2264</v>
      </c>
      <c r="C690" t="s">
        <v>1516</v>
      </c>
      <c r="D690" t="s">
        <v>1274</v>
      </c>
      <c r="E690">
        <v>4045</v>
      </c>
      <c r="F690">
        <v>4020</v>
      </c>
      <c r="G690">
        <v>200</v>
      </c>
      <c r="H690" t="s">
        <v>1250</v>
      </c>
      <c r="I690">
        <v>2875</v>
      </c>
      <c r="J690" t="s">
        <v>606</v>
      </c>
      <c r="K690" t="s">
        <v>1274</v>
      </c>
      <c r="L690">
        <v>4510</v>
      </c>
      <c r="M690">
        <v>4535</v>
      </c>
      <c r="N690">
        <v>200</v>
      </c>
      <c r="O690" t="s">
        <v>1247</v>
      </c>
      <c r="P690">
        <v>0.79390400004348605</v>
      </c>
      <c r="Q690">
        <v>0.84529035346700498</v>
      </c>
      <c r="R690" s="106">
        <v>0.152875247744722</v>
      </c>
      <c r="S690" s="106">
        <v>1.9542312353464101E-2</v>
      </c>
      <c r="T690">
        <v>-2.26100991069428</v>
      </c>
      <c r="U690">
        <v>2.26100991069428</v>
      </c>
      <c r="V690">
        <v>2.0819914574977401</v>
      </c>
      <c r="W690">
        <v>-6.32</v>
      </c>
      <c r="X690">
        <v>11.36</v>
      </c>
      <c r="Y690">
        <v>167667</v>
      </c>
      <c r="Z690">
        <v>15242</v>
      </c>
      <c r="AA690">
        <v>0.9</v>
      </c>
      <c r="AB690">
        <v>11</v>
      </c>
      <c r="AC690">
        <v>8</v>
      </c>
      <c r="AD690">
        <v>3</v>
      </c>
      <c r="AE690">
        <v>72.73</v>
      </c>
      <c r="AF690">
        <v>13</v>
      </c>
      <c r="AG690">
        <v>4</v>
      </c>
      <c r="AH690">
        <v>1</v>
      </c>
      <c r="AI690">
        <v>6</v>
      </c>
    </row>
    <row r="691" spans="1:35" x14ac:dyDescent="0.2">
      <c r="A691" s="102">
        <v>1571</v>
      </c>
      <c r="B691">
        <v>1941</v>
      </c>
      <c r="C691" t="s">
        <v>1637</v>
      </c>
      <c r="D691" t="s">
        <v>1257</v>
      </c>
      <c r="E691">
        <v>2429</v>
      </c>
      <c r="F691">
        <v>2430</v>
      </c>
      <c r="G691">
        <v>400</v>
      </c>
      <c r="H691" t="s">
        <v>1247</v>
      </c>
      <c r="I691">
        <v>9101</v>
      </c>
      <c r="J691" t="s">
        <v>919</v>
      </c>
      <c r="K691" t="s">
        <v>1488</v>
      </c>
      <c r="L691">
        <v>1738</v>
      </c>
      <c r="M691">
        <v>1732</v>
      </c>
      <c r="N691">
        <v>600</v>
      </c>
      <c r="O691" t="s">
        <v>1250</v>
      </c>
      <c r="P691">
        <v>0.65696961001716203</v>
      </c>
      <c r="Q691">
        <v>0.83014137716616598</v>
      </c>
      <c r="R691" s="15">
        <v>0.49177981049874397</v>
      </c>
      <c r="S691">
        <v>7.4530063592838605E-2</v>
      </c>
      <c r="T691">
        <v>1.16699144371858</v>
      </c>
      <c r="U691">
        <v>1.16699144371858</v>
      </c>
      <c r="V691">
        <v>1.10796074015645</v>
      </c>
      <c r="W691">
        <v>4.59</v>
      </c>
      <c r="X691">
        <v>6.91</v>
      </c>
      <c r="Y691">
        <v>167446</v>
      </c>
      <c r="Z691">
        <v>15222</v>
      </c>
      <c r="AA691">
        <v>0.84</v>
      </c>
      <c r="AB691">
        <v>11</v>
      </c>
      <c r="AC691">
        <v>5</v>
      </c>
      <c r="AD691">
        <v>6</v>
      </c>
      <c r="AE691">
        <v>45.45</v>
      </c>
      <c r="AF691">
        <v>13</v>
      </c>
      <c r="AG691">
        <v>3</v>
      </c>
      <c r="AH691">
        <v>2</v>
      </c>
      <c r="AI691">
        <v>6</v>
      </c>
    </row>
    <row r="692" spans="1:35" x14ac:dyDescent="0.2">
      <c r="A692" s="102">
        <v>851</v>
      </c>
      <c r="B692">
        <v>4061</v>
      </c>
      <c r="C692" t="s">
        <v>1483</v>
      </c>
      <c r="D692" t="s">
        <v>1271</v>
      </c>
      <c r="E692">
        <v>2945</v>
      </c>
      <c r="F692">
        <v>2948</v>
      </c>
      <c r="G692">
        <v>300</v>
      </c>
      <c r="H692" t="s">
        <v>1247</v>
      </c>
      <c r="I692">
        <v>8012</v>
      </c>
      <c r="J692" t="s">
        <v>1469</v>
      </c>
      <c r="K692" t="s">
        <v>1254</v>
      </c>
      <c r="L692">
        <v>1435</v>
      </c>
      <c r="M692">
        <v>1440</v>
      </c>
      <c r="N692">
        <v>600</v>
      </c>
      <c r="O692" t="s">
        <v>1250</v>
      </c>
      <c r="P692">
        <v>0.93833987467268298</v>
      </c>
      <c r="Q692">
        <v>0.88027156129917505</v>
      </c>
      <c r="R692">
        <v>6.6655421184515007E-2</v>
      </c>
      <c r="S692">
        <v>3.4887996319657201E-3</v>
      </c>
      <c r="T692">
        <v>0.93929402088468705</v>
      </c>
      <c r="U692">
        <v>0.93929402088468705</v>
      </c>
      <c r="V692">
        <v>0.97883410404971205</v>
      </c>
      <c r="W692">
        <v>2.13</v>
      </c>
      <c r="X692">
        <v>2.31</v>
      </c>
      <c r="Y692">
        <v>167323</v>
      </c>
      <c r="Z692">
        <v>11952</v>
      </c>
      <c r="AA692">
        <v>0.6</v>
      </c>
      <c r="AB692">
        <v>14</v>
      </c>
      <c r="AC692">
        <v>7</v>
      </c>
      <c r="AD692">
        <v>7</v>
      </c>
      <c r="AE692">
        <v>50</v>
      </c>
      <c r="AF692">
        <v>14</v>
      </c>
      <c r="AG692">
        <v>4</v>
      </c>
      <c r="AH692">
        <v>2</v>
      </c>
      <c r="AI692">
        <v>8</v>
      </c>
    </row>
    <row r="693" spans="1:35" x14ac:dyDescent="0.2">
      <c r="A693" s="102">
        <v>955</v>
      </c>
      <c r="B693">
        <v>1963</v>
      </c>
      <c r="C693" t="s">
        <v>1496</v>
      </c>
      <c r="D693" t="s">
        <v>1257</v>
      </c>
      <c r="E693">
        <v>1541</v>
      </c>
      <c r="F693">
        <v>1566</v>
      </c>
      <c r="G693">
        <v>700</v>
      </c>
      <c r="H693" t="s">
        <v>1247</v>
      </c>
      <c r="I693">
        <v>8795</v>
      </c>
      <c r="J693" t="s">
        <v>1504</v>
      </c>
      <c r="K693" t="s">
        <v>1428</v>
      </c>
      <c r="L693">
        <v>1209</v>
      </c>
      <c r="M693">
        <v>1220</v>
      </c>
      <c r="N693">
        <v>900</v>
      </c>
      <c r="O693" t="s">
        <v>1250</v>
      </c>
      <c r="P693">
        <v>0.83330108789006296</v>
      </c>
      <c r="Q693">
        <v>0.87213867407547196</v>
      </c>
      <c r="R693">
        <v>0.23652431404795701</v>
      </c>
      <c r="S693">
        <v>1.6648858069209099E-2</v>
      </c>
      <c r="T693">
        <v>0.32271013654477398</v>
      </c>
      <c r="U693">
        <v>0.32271013654477398</v>
      </c>
      <c r="V693">
        <v>0.138527916627044</v>
      </c>
      <c r="W693">
        <v>0.98</v>
      </c>
      <c r="X693">
        <v>0.16</v>
      </c>
      <c r="Y693">
        <v>167225</v>
      </c>
      <c r="Z693">
        <v>8361</v>
      </c>
      <c r="AA693">
        <v>0.39</v>
      </c>
      <c r="AB693">
        <v>20</v>
      </c>
      <c r="AC693">
        <v>14</v>
      </c>
      <c r="AD693">
        <v>6</v>
      </c>
      <c r="AE693">
        <v>70</v>
      </c>
      <c r="AF693">
        <v>11</v>
      </c>
      <c r="AG693">
        <v>8</v>
      </c>
      <c r="AH693">
        <v>5</v>
      </c>
      <c r="AI693">
        <v>7</v>
      </c>
    </row>
    <row r="694" spans="1:35" x14ac:dyDescent="0.2">
      <c r="A694" s="102">
        <v>686</v>
      </c>
      <c r="B694">
        <v>2281</v>
      </c>
      <c r="C694" t="s">
        <v>1096</v>
      </c>
      <c r="D694" t="s">
        <v>1274</v>
      </c>
      <c r="E694">
        <v>2462</v>
      </c>
      <c r="F694">
        <v>2456</v>
      </c>
      <c r="G694">
        <v>300</v>
      </c>
      <c r="H694" t="s">
        <v>1250</v>
      </c>
      <c r="I694">
        <v>6645</v>
      </c>
      <c r="J694" t="s">
        <v>758</v>
      </c>
      <c r="K694" t="s">
        <v>1252</v>
      </c>
      <c r="L694">
        <v>6690</v>
      </c>
      <c r="M694">
        <v>6660</v>
      </c>
      <c r="N694">
        <v>100</v>
      </c>
      <c r="O694" t="s">
        <v>1247</v>
      </c>
      <c r="P694">
        <v>0.52797721470924197</v>
      </c>
      <c r="Q694">
        <v>0.89235865793640901</v>
      </c>
      <c r="R694" s="15">
        <v>0.27696143814381302</v>
      </c>
      <c r="S694" s="106">
        <v>1.2713402798207599E-2</v>
      </c>
      <c r="T694">
        <v>-2.36069563548135</v>
      </c>
      <c r="U694">
        <v>2.36069563548135</v>
      </c>
      <c r="V694">
        <v>2.3399184023559898</v>
      </c>
      <c r="W694">
        <v>-6.02</v>
      </c>
      <c r="X694">
        <v>10.63</v>
      </c>
      <c r="Y694">
        <v>167002</v>
      </c>
      <c r="Z694">
        <v>13917</v>
      </c>
      <c r="AA694">
        <v>0.97</v>
      </c>
      <c r="AB694">
        <v>12</v>
      </c>
      <c r="AC694">
        <v>9</v>
      </c>
      <c r="AD694">
        <v>3</v>
      </c>
      <c r="AE694">
        <v>75</v>
      </c>
      <c r="AF694">
        <v>10</v>
      </c>
      <c r="AG694">
        <v>7</v>
      </c>
      <c r="AH694">
        <v>3</v>
      </c>
      <c r="AI694">
        <v>2</v>
      </c>
    </row>
    <row r="695" spans="1:35" x14ac:dyDescent="0.2">
      <c r="A695" s="102">
        <v>1806</v>
      </c>
      <c r="B695">
        <v>4502</v>
      </c>
      <c r="C695" t="s">
        <v>1522</v>
      </c>
      <c r="D695" t="s">
        <v>1269</v>
      </c>
      <c r="E695">
        <v>4164</v>
      </c>
      <c r="F695">
        <v>4229</v>
      </c>
      <c r="G695">
        <v>200</v>
      </c>
      <c r="H695" t="s">
        <v>1247</v>
      </c>
      <c r="I695">
        <v>9076</v>
      </c>
      <c r="J695" t="s">
        <v>917</v>
      </c>
      <c r="K695" t="s">
        <v>1368</v>
      </c>
      <c r="L695">
        <v>1335</v>
      </c>
      <c r="M695">
        <v>1330</v>
      </c>
      <c r="N695">
        <v>600</v>
      </c>
      <c r="O695" t="s">
        <v>1250</v>
      </c>
      <c r="P695">
        <v>0.79593533026829</v>
      </c>
      <c r="Q695">
        <v>0.81111271957921005</v>
      </c>
      <c r="R695">
        <v>9.6499834546026602E-3</v>
      </c>
      <c r="S695">
        <v>4.5298673151985902E-3</v>
      </c>
      <c r="T695">
        <v>2.8737040921216899</v>
      </c>
      <c r="U695">
        <v>2.8737040921216899</v>
      </c>
      <c r="V695">
        <v>1.9162960772509401</v>
      </c>
      <c r="W695">
        <v>6.44</v>
      </c>
      <c r="X695">
        <v>5.65</v>
      </c>
      <c r="Y695">
        <v>166466</v>
      </c>
      <c r="Z695">
        <v>7927</v>
      </c>
      <c r="AA695">
        <v>0.42</v>
      </c>
      <c r="AB695">
        <v>21</v>
      </c>
      <c r="AC695">
        <v>13</v>
      </c>
      <c r="AD695">
        <v>8</v>
      </c>
      <c r="AE695">
        <v>61.9</v>
      </c>
      <c r="AF695">
        <v>10</v>
      </c>
      <c r="AG695">
        <v>10</v>
      </c>
      <c r="AH695">
        <v>7</v>
      </c>
      <c r="AI695">
        <v>4</v>
      </c>
    </row>
    <row r="696" spans="1:35" x14ac:dyDescent="0.2">
      <c r="A696" s="102">
        <v>498</v>
      </c>
      <c r="B696">
        <v>4516</v>
      </c>
      <c r="C696" t="s">
        <v>1694</v>
      </c>
      <c r="D696" t="s">
        <v>1269</v>
      </c>
      <c r="E696">
        <v>9230</v>
      </c>
      <c r="F696">
        <v>9160</v>
      </c>
      <c r="G696">
        <v>100</v>
      </c>
      <c r="H696" t="s">
        <v>1250</v>
      </c>
      <c r="I696">
        <v>8585</v>
      </c>
      <c r="J696" t="s">
        <v>1698</v>
      </c>
      <c r="K696" t="s">
        <v>1253</v>
      </c>
      <c r="L696">
        <v>158</v>
      </c>
      <c r="M696">
        <v>161</v>
      </c>
      <c r="N696">
        <v>5700</v>
      </c>
      <c r="O696" t="s">
        <v>1247</v>
      </c>
      <c r="P696">
        <v>0.57730437565709503</v>
      </c>
      <c r="Q696">
        <v>0.90478322197622196</v>
      </c>
      <c r="R696">
        <v>5.8315545210671997E-2</v>
      </c>
      <c r="S696">
        <v>4.4989739790671397E-2</v>
      </c>
      <c r="T696">
        <v>-0.82648970962270396</v>
      </c>
      <c r="U696">
        <v>0.82648970962270396</v>
      </c>
      <c r="V696">
        <v>0.47684219035699998</v>
      </c>
      <c r="W696">
        <v>-2.84</v>
      </c>
      <c r="X696">
        <v>0.19</v>
      </c>
      <c r="Y696">
        <v>166227</v>
      </c>
      <c r="Z696">
        <v>7556</v>
      </c>
      <c r="AA696">
        <v>0.38</v>
      </c>
      <c r="AB696">
        <v>22</v>
      </c>
      <c r="AC696">
        <v>12</v>
      </c>
      <c r="AD696">
        <v>10</v>
      </c>
      <c r="AE696">
        <v>54.55</v>
      </c>
      <c r="AF696">
        <v>9</v>
      </c>
      <c r="AG696">
        <v>11</v>
      </c>
      <c r="AH696">
        <v>7</v>
      </c>
      <c r="AI696">
        <v>4</v>
      </c>
    </row>
    <row r="697" spans="1:35" x14ac:dyDescent="0.2">
      <c r="A697" s="102">
        <v>171</v>
      </c>
      <c r="B697">
        <v>4927</v>
      </c>
      <c r="C697" t="s">
        <v>1530</v>
      </c>
      <c r="D697" t="s">
        <v>1271</v>
      </c>
      <c r="E697">
        <v>2259</v>
      </c>
      <c r="F697">
        <v>2254</v>
      </c>
      <c r="G697">
        <v>400</v>
      </c>
      <c r="H697" t="s">
        <v>1250</v>
      </c>
      <c r="I697">
        <v>7261</v>
      </c>
      <c r="J697" t="s">
        <v>1622</v>
      </c>
      <c r="K697" t="s">
        <v>1264</v>
      </c>
      <c r="L697">
        <v>903</v>
      </c>
      <c r="M697">
        <v>897</v>
      </c>
      <c r="N697">
        <v>1000</v>
      </c>
      <c r="O697" t="s">
        <v>1247</v>
      </c>
      <c r="P697">
        <v>0.68911586385541101</v>
      </c>
      <c r="Q697">
        <v>0.93349320758921195</v>
      </c>
      <c r="R697">
        <v>0.30540723654215102</v>
      </c>
      <c r="S697" s="15">
        <v>2.3739979928648701E-2</v>
      </c>
      <c r="T697">
        <v>-1.4187190287703999</v>
      </c>
      <c r="U697">
        <v>1.4187190287703999</v>
      </c>
      <c r="V697">
        <v>1.38890495535262</v>
      </c>
      <c r="W697">
        <v>-6.99</v>
      </c>
      <c r="X697">
        <v>0.51</v>
      </c>
      <c r="Y697">
        <v>166059</v>
      </c>
      <c r="Z697">
        <v>9226</v>
      </c>
      <c r="AA697">
        <v>0.45</v>
      </c>
      <c r="AB697">
        <v>18</v>
      </c>
      <c r="AC697">
        <v>11</v>
      </c>
      <c r="AD697">
        <v>7</v>
      </c>
      <c r="AE697">
        <v>61.11</v>
      </c>
      <c r="AF697">
        <v>11</v>
      </c>
      <c r="AG697">
        <v>7</v>
      </c>
      <c r="AH697">
        <v>5</v>
      </c>
      <c r="AI697">
        <v>6</v>
      </c>
    </row>
    <row r="698" spans="1:35" x14ac:dyDescent="0.2">
      <c r="A698" s="102">
        <v>1449</v>
      </c>
      <c r="B698">
        <v>1812</v>
      </c>
      <c r="C698" t="s">
        <v>1344</v>
      </c>
      <c r="D698" t="s">
        <v>1257</v>
      </c>
      <c r="E698">
        <v>1270</v>
      </c>
      <c r="F698">
        <v>1260</v>
      </c>
      <c r="G698">
        <v>700</v>
      </c>
      <c r="H698" t="s">
        <v>1250</v>
      </c>
      <c r="I698">
        <v>2607</v>
      </c>
      <c r="J698" t="s">
        <v>1275</v>
      </c>
      <c r="K698" t="s">
        <v>1274</v>
      </c>
      <c r="L698">
        <v>2750</v>
      </c>
      <c r="M698">
        <v>2752</v>
      </c>
      <c r="N698">
        <v>300</v>
      </c>
      <c r="O698" t="s">
        <v>1247</v>
      </c>
      <c r="P698">
        <v>0.73669033173982001</v>
      </c>
      <c r="Q698">
        <v>0.83836074936875904</v>
      </c>
      <c r="R698">
        <v>0.49422518820961903</v>
      </c>
      <c r="S698">
        <v>3.8065055843270697E-2</v>
      </c>
      <c r="T698">
        <v>-1.43038477504033</v>
      </c>
      <c r="U698">
        <v>1.43038477504033</v>
      </c>
      <c r="V698">
        <v>0.99371469297121096</v>
      </c>
      <c r="W698">
        <v>-5.0199999999999996</v>
      </c>
      <c r="X698">
        <v>6.83</v>
      </c>
      <c r="Y698">
        <v>165816</v>
      </c>
      <c r="Z698">
        <v>8727</v>
      </c>
      <c r="AA698">
        <v>0.5</v>
      </c>
      <c r="AB698">
        <v>19</v>
      </c>
      <c r="AC698">
        <v>11</v>
      </c>
      <c r="AD698">
        <v>8</v>
      </c>
      <c r="AE698">
        <v>57.89</v>
      </c>
      <c r="AF698">
        <v>10</v>
      </c>
      <c r="AG698">
        <v>9</v>
      </c>
      <c r="AH698">
        <v>4</v>
      </c>
      <c r="AI698">
        <v>6</v>
      </c>
    </row>
    <row r="699" spans="1:35" x14ac:dyDescent="0.2">
      <c r="A699" s="102">
        <v>900</v>
      </c>
      <c r="B699">
        <v>6845</v>
      </c>
      <c r="C699" t="s">
        <v>1482</v>
      </c>
      <c r="D699" t="s">
        <v>1252</v>
      </c>
      <c r="E699">
        <v>2936</v>
      </c>
      <c r="F699">
        <v>2952</v>
      </c>
      <c r="G699">
        <v>400</v>
      </c>
      <c r="H699" t="s">
        <v>1247</v>
      </c>
      <c r="I699">
        <v>7649</v>
      </c>
      <c r="J699" t="s">
        <v>1476</v>
      </c>
      <c r="K699" t="s">
        <v>1272</v>
      </c>
      <c r="L699">
        <v>5450</v>
      </c>
      <c r="M699">
        <v>5430</v>
      </c>
      <c r="N699">
        <v>200</v>
      </c>
      <c r="O699" t="s">
        <v>1250</v>
      </c>
      <c r="P699">
        <v>0.86881160059299001</v>
      </c>
      <c r="Q699">
        <v>0.87612446135742095</v>
      </c>
      <c r="R699">
        <v>7.1549383015125201E-2</v>
      </c>
      <c r="S699">
        <v>9.8050671320730101E-2</v>
      </c>
      <c r="T699">
        <v>1.1371279459524399</v>
      </c>
      <c r="U699">
        <v>1.1371279459524399</v>
      </c>
      <c r="V699">
        <v>0.99446455855087501</v>
      </c>
      <c r="W699">
        <v>3.35</v>
      </c>
      <c r="X699">
        <v>8.73</v>
      </c>
      <c r="Y699">
        <v>165740</v>
      </c>
      <c r="Z699">
        <v>12749</v>
      </c>
      <c r="AA699">
        <v>0.86</v>
      </c>
      <c r="AB699">
        <v>13</v>
      </c>
      <c r="AC699">
        <v>8</v>
      </c>
      <c r="AD699">
        <v>5</v>
      </c>
      <c r="AE699">
        <v>61.54</v>
      </c>
      <c r="AF699">
        <v>15</v>
      </c>
      <c r="AG699">
        <v>3</v>
      </c>
      <c r="AH699">
        <v>0</v>
      </c>
      <c r="AI699">
        <v>10</v>
      </c>
    </row>
    <row r="700" spans="1:35" x14ac:dyDescent="0.2">
      <c r="A700" s="102">
        <v>1039</v>
      </c>
      <c r="B700">
        <v>3880</v>
      </c>
      <c r="C700" t="s">
        <v>1192</v>
      </c>
      <c r="D700" t="s">
        <v>1463</v>
      </c>
      <c r="E700">
        <v>1432</v>
      </c>
      <c r="F700">
        <v>1438</v>
      </c>
      <c r="G700">
        <v>400</v>
      </c>
      <c r="H700" t="s">
        <v>1250</v>
      </c>
      <c r="I700">
        <v>6201</v>
      </c>
      <c r="J700" t="s">
        <v>1619</v>
      </c>
      <c r="K700" t="s">
        <v>1264</v>
      </c>
      <c r="L700">
        <v>6380</v>
      </c>
      <c r="M700">
        <v>6370</v>
      </c>
      <c r="N700">
        <v>100</v>
      </c>
      <c r="O700" t="s">
        <v>1247</v>
      </c>
      <c r="P700">
        <v>0.51334278473853101</v>
      </c>
      <c r="Q700">
        <v>0.86559496284890003</v>
      </c>
      <c r="R700" s="106">
        <v>0.161542346222842</v>
      </c>
      <c r="S700">
        <v>5.6694003607269602E-3</v>
      </c>
      <c r="T700">
        <v>-1.2378042318851501</v>
      </c>
      <c r="U700">
        <v>1.2378042318851501</v>
      </c>
      <c r="V700">
        <v>0.94829088316809196</v>
      </c>
      <c r="W700">
        <v>-2.92</v>
      </c>
      <c r="X700">
        <v>9.6999999999999993</v>
      </c>
      <c r="Y700">
        <v>165660</v>
      </c>
      <c r="Z700">
        <v>10354</v>
      </c>
      <c r="AA700">
        <v>0.73</v>
      </c>
      <c r="AB700">
        <v>16</v>
      </c>
      <c r="AC700">
        <v>10</v>
      </c>
      <c r="AD700">
        <v>6</v>
      </c>
      <c r="AE700">
        <v>62.5</v>
      </c>
      <c r="AF700">
        <v>13</v>
      </c>
      <c r="AG700">
        <v>6</v>
      </c>
      <c r="AH700">
        <v>2</v>
      </c>
      <c r="AI700">
        <v>8</v>
      </c>
    </row>
    <row r="701" spans="1:35" x14ac:dyDescent="0.2">
      <c r="A701" s="102">
        <v>1463</v>
      </c>
      <c r="B701">
        <v>2607</v>
      </c>
      <c r="C701" t="s">
        <v>1275</v>
      </c>
      <c r="D701" t="s">
        <v>1274</v>
      </c>
      <c r="E701">
        <v>2750</v>
      </c>
      <c r="F701">
        <v>2752</v>
      </c>
      <c r="G701">
        <v>300</v>
      </c>
      <c r="H701" t="s">
        <v>1250</v>
      </c>
      <c r="I701">
        <v>4004</v>
      </c>
      <c r="J701" t="s">
        <v>1441</v>
      </c>
      <c r="K701" t="s">
        <v>1271</v>
      </c>
      <c r="L701">
        <v>2670</v>
      </c>
      <c r="M701">
        <v>2654</v>
      </c>
      <c r="N701">
        <v>300</v>
      </c>
      <c r="O701" t="s">
        <v>1247</v>
      </c>
      <c r="P701">
        <v>0.80752799841452305</v>
      </c>
      <c r="Q701">
        <v>0.83706754050376697</v>
      </c>
      <c r="R701">
        <v>0.34979410946253497</v>
      </c>
      <c r="S701">
        <v>5.6160141061726399E-2</v>
      </c>
      <c r="T701">
        <v>-2.3411561840233901E-2</v>
      </c>
      <c r="U701">
        <v>2.3411561840233901E-2</v>
      </c>
      <c r="V701">
        <v>9.5982809241632605E-2</v>
      </c>
      <c r="W701">
        <v>-7.0000000000000007E-2</v>
      </c>
      <c r="X701">
        <v>3.56</v>
      </c>
      <c r="Y701">
        <v>165074</v>
      </c>
      <c r="Z701">
        <v>12698</v>
      </c>
      <c r="AA701">
        <v>0.54</v>
      </c>
      <c r="AB701">
        <v>13</v>
      </c>
      <c r="AC701">
        <v>7</v>
      </c>
      <c r="AD701">
        <v>6</v>
      </c>
      <c r="AE701">
        <v>53.85</v>
      </c>
      <c r="AF701">
        <v>10</v>
      </c>
      <c r="AG701">
        <v>6</v>
      </c>
      <c r="AH701">
        <v>5</v>
      </c>
      <c r="AI701">
        <v>2</v>
      </c>
    </row>
    <row r="702" spans="1:35" x14ac:dyDescent="0.2">
      <c r="A702" s="102">
        <v>737</v>
      </c>
      <c r="B702">
        <v>8002</v>
      </c>
      <c r="C702" t="s">
        <v>27</v>
      </c>
      <c r="D702" t="s">
        <v>1254</v>
      </c>
      <c r="E702">
        <v>787.8</v>
      </c>
      <c r="F702">
        <v>788.8</v>
      </c>
      <c r="G702">
        <v>1300</v>
      </c>
      <c r="H702" t="s">
        <v>1247</v>
      </c>
      <c r="I702">
        <v>8410</v>
      </c>
      <c r="J702" t="s">
        <v>1461</v>
      </c>
      <c r="K702" t="s">
        <v>1303</v>
      </c>
      <c r="L702">
        <v>317</v>
      </c>
      <c r="M702">
        <v>321</v>
      </c>
      <c r="N702">
        <v>3200</v>
      </c>
      <c r="O702" t="s">
        <v>1250</v>
      </c>
      <c r="P702">
        <v>0.74604040972345897</v>
      </c>
      <c r="Q702">
        <v>0.88869114575761499</v>
      </c>
      <c r="R702">
        <v>0.30545896029291802</v>
      </c>
      <c r="S702" s="15">
        <v>3.5255599175995397E-2</v>
      </c>
      <c r="T702">
        <v>0.87369513572124902</v>
      </c>
      <c r="U702">
        <v>0.87369513572124902</v>
      </c>
      <c r="V702">
        <v>1.13099980874527</v>
      </c>
      <c r="W702">
        <v>2.4900000000000002</v>
      </c>
      <c r="X702">
        <v>0.17</v>
      </c>
      <c r="Y702">
        <v>164920</v>
      </c>
      <c r="Z702">
        <v>9162</v>
      </c>
      <c r="AA702">
        <v>0.42</v>
      </c>
      <c r="AB702">
        <v>18</v>
      </c>
      <c r="AC702">
        <v>10</v>
      </c>
      <c r="AD702">
        <v>8</v>
      </c>
      <c r="AE702">
        <v>55.56</v>
      </c>
      <c r="AF702">
        <v>14</v>
      </c>
      <c r="AG702">
        <v>8</v>
      </c>
      <c r="AH702">
        <v>3</v>
      </c>
      <c r="AI702">
        <v>7</v>
      </c>
    </row>
    <row r="703" spans="1:35" x14ac:dyDescent="0.2">
      <c r="A703" s="102">
        <v>689</v>
      </c>
      <c r="B703">
        <v>2602</v>
      </c>
      <c r="C703" t="s">
        <v>550</v>
      </c>
      <c r="D703" t="s">
        <v>1274</v>
      </c>
      <c r="E703">
        <v>3725</v>
      </c>
      <c r="F703">
        <v>3715</v>
      </c>
      <c r="G703">
        <v>200</v>
      </c>
      <c r="H703" t="s">
        <v>1247</v>
      </c>
      <c r="I703">
        <v>6287</v>
      </c>
      <c r="J703" t="s">
        <v>1349</v>
      </c>
      <c r="K703" t="s">
        <v>1259</v>
      </c>
      <c r="L703">
        <v>2726</v>
      </c>
      <c r="M703">
        <v>2738</v>
      </c>
      <c r="N703">
        <v>300</v>
      </c>
      <c r="O703" t="s">
        <v>1250</v>
      </c>
      <c r="P703">
        <v>0.71570231218444902</v>
      </c>
      <c r="Q703">
        <v>0.89221048898663402</v>
      </c>
      <c r="R703">
        <v>0.47312335471933797</v>
      </c>
      <c r="S703">
        <v>7.7922045056316599E-2</v>
      </c>
      <c r="T703">
        <v>2.97424786504128</v>
      </c>
      <c r="U703">
        <v>2.97424786504128</v>
      </c>
      <c r="V703">
        <v>3.10423014932026</v>
      </c>
      <c r="W703">
        <v>13.01</v>
      </c>
      <c r="X703">
        <v>10.55</v>
      </c>
      <c r="Y703">
        <v>164398</v>
      </c>
      <c r="Z703">
        <v>12646</v>
      </c>
      <c r="AA703">
        <v>0.47</v>
      </c>
      <c r="AB703">
        <v>13</v>
      </c>
      <c r="AC703">
        <v>8</v>
      </c>
      <c r="AD703">
        <v>5</v>
      </c>
      <c r="AE703">
        <v>61.54</v>
      </c>
      <c r="AF703">
        <v>11</v>
      </c>
      <c r="AG703">
        <v>6</v>
      </c>
      <c r="AH703">
        <v>4</v>
      </c>
      <c r="AI703">
        <v>3</v>
      </c>
    </row>
    <row r="704" spans="1:35" x14ac:dyDescent="0.2">
      <c r="A704" s="102">
        <v>1794</v>
      </c>
      <c r="B704">
        <v>2503</v>
      </c>
      <c r="C704" t="s">
        <v>2156</v>
      </c>
      <c r="D704" t="s">
        <v>1274</v>
      </c>
      <c r="E704">
        <v>2256.5</v>
      </c>
      <c r="F704">
        <v>2235</v>
      </c>
      <c r="G704">
        <v>400</v>
      </c>
      <c r="H704" t="s">
        <v>1250</v>
      </c>
      <c r="I704">
        <v>7846</v>
      </c>
      <c r="J704" t="s">
        <v>815</v>
      </c>
      <c r="K704" t="s">
        <v>1270</v>
      </c>
      <c r="L704">
        <v>4130</v>
      </c>
      <c r="M704">
        <v>4140</v>
      </c>
      <c r="N704">
        <v>200</v>
      </c>
      <c r="O704" t="s">
        <v>1247</v>
      </c>
      <c r="P704">
        <v>0.50297037145868995</v>
      </c>
      <c r="Q704">
        <v>0.81199807503403798</v>
      </c>
      <c r="R704">
        <v>0.14415477357846601</v>
      </c>
      <c r="S704">
        <v>4.6339359000694899E-2</v>
      </c>
      <c r="T704">
        <v>-0.82223987291197098</v>
      </c>
      <c r="U704">
        <v>0.82223987291197098</v>
      </c>
      <c r="V704">
        <v>0.78199914511755098</v>
      </c>
      <c r="W704">
        <v>-3.11</v>
      </c>
      <c r="X704">
        <v>7.97</v>
      </c>
      <c r="Y704">
        <v>164386</v>
      </c>
      <c r="Z704">
        <v>14944</v>
      </c>
      <c r="AA704">
        <v>1.1499999999999999</v>
      </c>
      <c r="AB704">
        <v>11</v>
      </c>
      <c r="AC704">
        <v>10</v>
      </c>
      <c r="AD704">
        <v>1</v>
      </c>
      <c r="AE704">
        <v>90.91</v>
      </c>
      <c r="AF704">
        <v>14</v>
      </c>
      <c r="AG704">
        <v>5</v>
      </c>
      <c r="AH704">
        <v>1</v>
      </c>
      <c r="AI704">
        <v>5</v>
      </c>
    </row>
    <row r="705" spans="1:35" x14ac:dyDescent="0.2">
      <c r="A705" s="102">
        <v>1589</v>
      </c>
      <c r="B705">
        <v>7984</v>
      </c>
      <c r="C705" t="s">
        <v>825</v>
      </c>
      <c r="D705" t="s">
        <v>1270</v>
      </c>
      <c r="E705">
        <v>1580</v>
      </c>
      <c r="F705">
        <v>1594</v>
      </c>
      <c r="G705">
        <v>400</v>
      </c>
      <c r="H705" t="s">
        <v>1247</v>
      </c>
      <c r="I705">
        <v>9062</v>
      </c>
      <c r="J705" t="s">
        <v>1212</v>
      </c>
      <c r="K705" t="s">
        <v>1368</v>
      </c>
      <c r="L705">
        <v>5850</v>
      </c>
      <c r="M705">
        <v>5800</v>
      </c>
      <c r="N705">
        <v>100</v>
      </c>
      <c r="O705" t="s">
        <v>1250</v>
      </c>
      <c r="P705">
        <v>0.59344226949770496</v>
      </c>
      <c r="Q705">
        <v>0.82833168357054698</v>
      </c>
      <c r="R705">
        <v>0.49281795439840997</v>
      </c>
      <c r="S705">
        <v>5.1794693394539203E-2</v>
      </c>
      <c r="T705">
        <v>1.6304779861177201</v>
      </c>
      <c r="U705">
        <v>1.6304779861177201</v>
      </c>
      <c r="V705">
        <v>1.2462710966282</v>
      </c>
      <c r="W705">
        <v>7.31</v>
      </c>
      <c r="X705">
        <v>9.93</v>
      </c>
      <c r="Y705">
        <v>164218</v>
      </c>
      <c r="Z705">
        <v>11730</v>
      </c>
      <c r="AA705">
        <v>0.8</v>
      </c>
      <c r="AB705">
        <v>14</v>
      </c>
      <c r="AC705">
        <v>8</v>
      </c>
      <c r="AD705">
        <v>6</v>
      </c>
      <c r="AE705">
        <v>57.14</v>
      </c>
      <c r="AF705">
        <v>12</v>
      </c>
      <c r="AG705">
        <v>6</v>
      </c>
      <c r="AH705">
        <v>2</v>
      </c>
      <c r="AI705">
        <v>6</v>
      </c>
    </row>
    <row r="706" spans="1:35" x14ac:dyDescent="0.2">
      <c r="A706" s="102">
        <v>875</v>
      </c>
      <c r="B706">
        <v>1332</v>
      </c>
      <c r="C706" t="s">
        <v>1667</v>
      </c>
      <c r="D706" t="s">
        <v>1366</v>
      </c>
      <c r="E706">
        <v>608</v>
      </c>
      <c r="F706">
        <v>594</v>
      </c>
      <c r="G706">
        <v>1800</v>
      </c>
      <c r="H706" t="s">
        <v>1247</v>
      </c>
      <c r="I706">
        <v>4004</v>
      </c>
      <c r="J706" t="s">
        <v>1441</v>
      </c>
      <c r="K706" t="s">
        <v>1271</v>
      </c>
      <c r="L706">
        <v>2670</v>
      </c>
      <c r="M706">
        <v>2654</v>
      </c>
      <c r="N706">
        <v>400</v>
      </c>
      <c r="O706" t="s">
        <v>1250</v>
      </c>
      <c r="P706">
        <v>0.80960538309706798</v>
      </c>
      <c r="Q706">
        <v>0.87874359870162699</v>
      </c>
      <c r="R706" s="15">
        <v>7.2744043756597099E-3</v>
      </c>
      <c r="S706" s="15">
        <v>5.6712930597862803E-2</v>
      </c>
      <c r="T706">
        <v>0.64107816592960198</v>
      </c>
      <c r="U706">
        <v>0.64107816592960198</v>
      </c>
      <c r="V706">
        <v>1.2689346986630501</v>
      </c>
      <c r="W706">
        <v>2.77</v>
      </c>
      <c r="X706">
        <v>0.72</v>
      </c>
      <c r="Y706">
        <v>164081</v>
      </c>
      <c r="Z706">
        <v>8204</v>
      </c>
      <c r="AA706">
        <v>0.46</v>
      </c>
      <c r="AB706">
        <v>20</v>
      </c>
      <c r="AC706">
        <v>11</v>
      </c>
      <c r="AD706">
        <v>9</v>
      </c>
      <c r="AE706">
        <v>55</v>
      </c>
      <c r="AF706">
        <v>10</v>
      </c>
      <c r="AG706">
        <v>9</v>
      </c>
      <c r="AH706">
        <v>6</v>
      </c>
      <c r="AI706">
        <v>5</v>
      </c>
    </row>
    <row r="707" spans="1:35" x14ac:dyDescent="0.2">
      <c r="A707" s="102">
        <v>1282</v>
      </c>
      <c r="B707">
        <v>1414</v>
      </c>
      <c r="C707" t="s">
        <v>1427</v>
      </c>
      <c r="D707" t="s">
        <v>1257</v>
      </c>
      <c r="E707">
        <v>4215</v>
      </c>
      <c r="F707">
        <v>4285</v>
      </c>
      <c r="G707">
        <v>200</v>
      </c>
      <c r="H707" t="s">
        <v>1250</v>
      </c>
      <c r="I707">
        <v>7164</v>
      </c>
      <c r="J707" t="s">
        <v>1456</v>
      </c>
      <c r="K707" t="s">
        <v>1253</v>
      </c>
      <c r="L707">
        <v>4565</v>
      </c>
      <c r="M707">
        <v>4520</v>
      </c>
      <c r="N707">
        <v>200</v>
      </c>
      <c r="O707" t="s">
        <v>1247</v>
      </c>
      <c r="P707">
        <v>0.71165144970871796</v>
      </c>
      <c r="Q707">
        <v>0.84897853293944403</v>
      </c>
      <c r="R707">
        <v>0.110461232362007</v>
      </c>
      <c r="S707">
        <v>9.9980050737228099E-2</v>
      </c>
      <c r="T707">
        <v>-1.23680826281648</v>
      </c>
      <c r="U707">
        <v>1.23680826281648</v>
      </c>
      <c r="V707">
        <v>1.86134768133761</v>
      </c>
      <c r="W707">
        <v>-3.35</v>
      </c>
      <c r="X707">
        <v>5.2</v>
      </c>
      <c r="Y707">
        <v>163858</v>
      </c>
      <c r="Z707">
        <v>13655</v>
      </c>
      <c r="AA707">
        <v>0.69</v>
      </c>
      <c r="AB707">
        <v>12</v>
      </c>
      <c r="AC707">
        <v>8</v>
      </c>
      <c r="AD707">
        <v>4</v>
      </c>
      <c r="AE707">
        <v>66.67</v>
      </c>
      <c r="AF707">
        <v>11</v>
      </c>
      <c r="AG707">
        <v>6</v>
      </c>
      <c r="AH707">
        <v>2</v>
      </c>
      <c r="AI707">
        <v>4</v>
      </c>
    </row>
    <row r="708" spans="1:35" x14ac:dyDescent="0.2">
      <c r="A708" s="102">
        <v>370</v>
      </c>
      <c r="B708">
        <v>4182</v>
      </c>
      <c r="C708" t="s">
        <v>45</v>
      </c>
      <c r="D708" t="s">
        <v>1271</v>
      </c>
      <c r="E708">
        <v>1836</v>
      </c>
      <c r="F708">
        <v>1824</v>
      </c>
      <c r="G708">
        <v>600</v>
      </c>
      <c r="H708" t="s">
        <v>1250</v>
      </c>
      <c r="I708">
        <v>6752</v>
      </c>
      <c r="J708" t="s">
        <v>52</v>
      </c>
      <c r="K708" t="s">
        <v>1252</v>
      </c>
      <c r="L708">
        <v>1188</v>
      </c>
      <c r="M708">
        <v>1195</v>
      </c>
      <c r="N708">
        <v>900</v>
      </c>
      <c r="O708" t="s">
        <v>1247</v>
      </c>
      <c r="P708">
        <v>0.795168726356551</v>
      </c>
      <c r="Q708">
        <v>0.91268425446361801</v>
      </c>
      <c r="R708" s="15">
        <v>0.190266659401471</v>
      </c>
      <c r="S708" s="15">
        <v>5.30245104820369E-2</v>
      </c>
      <c r="T708">
        <v>-0.98402701176094098</v>
      </c>
      <c r="U708">
        <v>0.98402701176094098</v>
      </c>
      <c r="V708">
        <v>0.93392978027168705</v>
      </c>
      <c r="W708">
        <v>-4.37</v>
      </c>
      <c r="X708">
        <v>1.73</v>
      </c>
      <c r="Y708">
        <v>163576</v>
      </c>
      <c r="Z708">
        <v>8609</v>
      </c>
      <c r="AA708">
        <v>0.42</v>
      </c>
      <c r="AB708">
        <v>19</v>
      </c>
      <c r="AC708">
        <v>13</v>
      </c>
      <c r="AD708">
        <v>6</v>
      </c>
      <c r="AE708">
        <v>68.42</v>
      </c>
      <c r="AF708">
        <v>13</v>
      </c>
      <c r="AG708">
        <v>7</v>
      </c>
      <c r="AH708">
        <v>2</v>
      </c>
      <c r="AI708">
        <v>10</v>
      </c>
    </row>
    <row r="709" spans="1:35" x14ac:dyDescent="0.2">
      <c r="A709" s="102">
        <v>1885</v>
      </c>
      <c r="B709">
        <v>8078</v>
      </c>
      <c r="C709" t="s">
        <v>1689</v>
      </c>
      <c r="D709" t="s">
        <v>1254</v>
      </c>
      <c r="E709">
        <v>2501</v>
      </c>
      <c r="F709">
        <v>2519</v>
      </c>
      <c r="G709">
        <v>400</v>
      </c>
      <c r="H709" t="s">
        <v>1250</v>
      </c>
      <c r="I709">
        <v>9201</v>
      </c>
      <c r="J709" t="s">
        <v>1507</v>
      </c>
      <c r="K709" t="s">
        <v>1508</v>
      </c>
      <c r="L709">
        <v>2995</v>
      </c>
      <c r="M709">
        <v>3000</v>
      </c>
      <c r="N709">
        <v>300</v>
      </c>
      <c r="O709" t="s">
        <v>1247</v>
      </c>
      <c r="P709">
        <v>0.89213855763948602</v>
      </c>
      <c r="Q709">
        <v>0.80529052525344402</v>
      </c>
      <c r="R709" s="15">
        <v>0.14856694111306901</v>
      </c>
      <c r="S709">
        <v>1.49266085587833E-2</v>
      </c>
      <c r="T709">
        <v>-0.33711103586382801</v>
      </c>
      <c r="U709">
        <v>0.33711103586382801</v>
      </c>
      <c r="V709">
        <v>0.57557015731400696</v>
      </c>
      <c r="W709">
        <v>-1.31</v>
      </c>
      <c r="X709">
        <v>11.96</v>
      </c>
      <c r="Y709">
        <v>162656</v>
      </c>
      <c r="Z709">
        <v>23237</v>
      </c>
      <c r="AA709">
        <v>1.28</v>
      </c>
      <c r="AB709">
        <v>7</v>
      </c>
      <c r="AC709">
        <v>5</v>
      </c>
      <c r="AD709">
        <v>2</v>
      </c>
      <c r="AE709">
        <v>71.430000000000007</v>
      </c>
      <c r="AF709">
        <v>14</v>
      </c>
      <c r="AG709">
        <v>2</v>
      </c>
      <c r="AH709">
        <v>1</v>
      </c>
      <c r="AI709">
        <v>4</v>
      </c>
    </row>
    <row r="710" spans="1:35" x14ac:dyDescent="0.2">
      <c r="A710" s="102">
        <v>1040</v>
      </c>
      <c r="B710">
        <v>6481</v>
      </c>
      <c r="C710" t="s">
        <v>1668</v>
      </c>
      <c r="D710" t="s">
        <v>1259</v>
      </c>
      <c r="E710">
        <v>2761</v>
      </c>
      <c r="F710">
        <v>2755</v>
      </c>
      <c r="G710">
        <v>300</v>
      </c>
      <c r="H710" t="s">
        <v>1250</v>
      </c>
      <c r="I710">
        <v>8306</v>
      </c>
      <c r="J710" t="s">
        <v>1443</v>
      </c>
      <c r="K710" t="s">
        <v>1303</v>
      </c>
      <c r="L710">
        <v>564.5</v>
      </c>
      <c r="M710">
        <v>566.29999999999995</v>
      </c>
      <c r="N710">
        <v>1500</v>
      </c>
      <c r="O710" t="s">
        <v>1247</v>
      </c>
      <c r="P710">
        <v>0.52710821760223803</v>
      </c>
      <c r="Q710">
        <v>0.86525074542316904</v>
      </c>
      <c r="R710">
        <v>0.29643555701560698</v>
      </c>
      <c r="S710">
        <v>4.4422473723441103E-2</v>
      </c>
      <c r="T710">
        <v>-1.6385819601481699</v>
      </c>
      <c r="U710">
        <v>1.6385819601481699</v>
      </c>
      <c r="V710">
        <v>1.44969172774458</v>
      </c>
      <c r="W710">
        <v>-6.37</v>
      </c>
      <c r="X710">
        <v>2.78</v>
      </c>
      <c r="Y710">
        <v>162592</v>
      </c>
      <c r="Z710">
        <v>10162</v>
      </c>
      <c r="AA710">
        <v>0.59</v>
      </c>
      <c r="AB710">
        <v>16</v>
      </c>
      <c r="AC710">
        <v>10</v>
      </c>
      <c r="AD710">
        <v>6</v>
      </c>
      <c r="AE710">
        <v>62.5</v>
      </c>
      <c r="AF710">
        <v>13</v>
      </c>
      <c r="AG710">
        <v>6</v>
      </c>
      <c r="AH710">
        <v>4</v>
      </c>
      <c r="AI710">
        <v>6</v>
      </c>
    </row>
    <row r="711" spans="1:35" x14ac:dyDescent="0.2">
      <c r="A711" s="102">
        <v>484</v>
      </c>
      <c r="B711">
        <v>9719</v>
      </c>
      <c r="C711" t="s">
        <v>1656</v>
      </c>
      <c r="D711" t="s">
        <v>1249</v>
      </c>
      <c r="E711">
        <v>6210</v>
      </c>
      <c r="F711">
        <v>6240</v>
      </c>
      <c r="G711">
        <v>100</v>
      </c>
      <c r="H711" t="s">
        <v>1247</v>
      </c>
      <c r="I711">
        <v>9746</v>
      </c>
      <c r="J711" t="s">
        <v>1452</v>
      </c>
      <c r="K711" t="s">
        <v>1249</v>
      </c>
      <c r="L711">
        <v>5250</v>
      </c>
      <c r="M711">
        <v>5300</v>
      </c>
      <c r="N711">
        <v>100</v>
      </c>
      <c r="O711" t="s">
        <v>1250</v>
      </c>
      <c r="P711">
        <v>0.50405533665846203</v>
      </c>
      <c r="Q711">
        <v>0.90555544881024796</v>
      </c>
      <c r="R711">
        <v>5.7050368343104903E-2</v>
      </c>
      <c r="S711">
        <v>4.13397864899487E-3</v>
      </c>
      <c r="T711">
        <v>1.2846996366885799</v>
      </c>
      <c r="U711">
        <v>1.2846996366885799</v>
      </c>
      <c r="V711">
        <v>1.31796745991887</v>
      </c>
      <c r="W711">
        <v>4.45</v>
      </c>
      <c r="X711">
        <v>15.06</v>
      </c>
      <c r="Y711">
        <v>161796</v>
      </c>
      <c r="Z711">
        <v>16180</v>
      </c>
      <c r="AA711">
        <v>1.04</v>
      </c>
      <c r="AB711">
        <v>10</v>
      </c>
      <c r="AC711">
        <v>7</v>
      </c>
      <c r="AD711">
        <v>3</v>
      </c>
      <c r="AE711">
        <v>70</v>
      </c>
      <c r="AF711">
        <v>13</v>
      </c>
      <c r="AG711">
        <v>6</v>
      </c>
      <c r="AH711">
        <v>2</v>
      </c>
      <c r="AI711">
        <v>2</v>
      </c>
    </row>
    <row r="712" spans="1:35" x14ac:dyDescent="0.2">
      <c r="A712" s="102">
        <v>1322</v>
      </c>
      <c r="B712">
        <v>3099</v>
      </c>
      <c r="C712" t="s">
        <v>34</v>
      </c>
      <c r="D712" t="s">
        <v>1272</v>
      </c>
      <c r="E712">
        <v>805</v>
      </c>
      <c r="F712">
        <v>797</v>
      </c>
      <c r="G712">
        <v>1400</v>
      </c>
      <c r="H712" t="s">
        <v>1250</v>
      </c>
      <c r="I712">
        <v>4208</v>
      </c>
      <c r="J712" t="s">
        <v>1440</v>
      </c>
      <c r="K712" t="s">
        <v>1271</v>
      </c>
      <c r="L712">
        <v>2170</v>
      </c>
      <c r="M712">
        <v>2169</v>
      </c>
      <c r="N712">
        <v>500</v>
      </c>
      <c r="O712" t="s">
        <v>1247</v>
      </c>
      <c r="P712">
        <v>0.90865476842340598</v>
      </c>
      <c r="Q712">
        <v>0.84640924953721097</v>
      </c>
      <c r="R712">
        <v>0.24469882477435401</v>
      </c>
      <c r="S712">
        <v>9.6222805549097706E-2</v>
      </c>
      <c r="T712">
        <v>-1.94535004243758</v>
      </c>
      <c r="U712">
        <v>1.94535004243758</v>
      </c>
      <c r="V712">
        <v>1.8445170595651299</v>
      </c>
      <c r="W712">
        <v>-10.85</v>
      </c>
      <c r="X712">
        <v>2.89</v>
      </c>
      <c r="Y712">
        <v>161480</v>
      </c>
      <c r="Z712">
        <v>8971</v>
      </c>
      <c r="AA712">
        <v>0.44</v>
      </c>
      <c r="AB712">
        <v>18</v>
      </c>
      <c r="AC712">
        <v>10</v>
      </c>
      <c r="AD712">
        <v>8</v>
      </c>
      <c r="AE712">
        <v>55.56</v>
      </c>
      <c r="AF712">
        <v>12</v>
      </c>
      <c r="AG712">
        <v>6</v>
      </c>
      <c r="AH712">
        <v>5</v>
      </c>
      <c r="AI712">
        <v>7</v>
      </c>
    </row>
    <row r="713" spans="1:35" x14ac:dyDescent="0.2">
      <c r="A713" s="102">
        <v>1768</v>
      </c>
      <c r="B713">
        <v>2602</v>
      </c>
      <c r="C713" t="s">
        <v>550</v>
      </c>
      <c r="D713" t="s">
        <v>1274</v>
      </c>
      <c r="E713">
        <v>3725</v>
      </c>
      <c r="F713">
        <v>3715</v>
      </c>
      <c r="G713">
        <v>200</v>
      </c>
      <c r="H713" t="s">
        <v>1247</v>
      </c>
      <c r="I713">
        <v>3064</v>
      </c>
      <c r="J713" t="s">
        <v>1512</v>
      </c>
      <c r="K713" t="s">
        <v>1272</v>
      </c>
      <c r="L713">
        <v>2645</v>
      </c>
      <c r="M713">
        <v>2638</v>
      </c>
      <c r="N713">
        <v>300</v>
      </c>
      <c r="O713" t="s">
        <v>1250</v>
      </c>
      <c r="P713">
        <v>0.79666212294393901</v>
      </c>
      <c r="Q713">
        <v>0.813799903685406</v>
      </c>
      <c r="R713" s="15">
        <v>0.12105932363423</v>
      </c>
      <c r="S713" s="15">
        <v>7.1503099758181907E-2</v>
      </c>
      <c r="T713">
        <v>1.4573875066205899</v>
      </c>
      <c r="U713">
        <v>1.4573875066205899</v>
      </c>
      <c r="V713">
        <v>1.47210446300723</v>
      </c>
      <c r="W713">
        <v>5.84</v>
      </c>
      <c r="X713">
        <v>6.51</v>
      </c>
      <c r="Y713">
        <v>161382</v>
      </c>
      <c r="Z713">
        <v>10086</v>
      </c>
      <c r="AA713">
        <v>0.63</v>
      </c>
      <c r="AB713">
        <v>16</v>
      </c>
      <c r="AC713">
        <v>10</v>
      </c>
      <c r="AD713">
        <v>6</v>
      </c>
      <c r="AE713">
        <v>62.5</v>
      </c>
      <c r="AF713">
        <v>8</v>
      </c>
      <c r="AG713">
        <v>10</v>
      </c>
      <c r="AH713">
        <v>5</v>
      </c>
      <c r="AI713">
        <v>1</v>
      </c>
    </row>
    <row r="714" spans="1:35" x14ac:dyDescent="0.2">
      <c r="A714" s="102">
        <v>771</v>
      </c>
      <c r="B714">
        <v>5463</v>
      </c>
      <c r="C714" t="s">
        <v>64</v>
      </c>
      <c r="D714" t="s">
        <v>1301</v>
      </c>
      <c r="E714">
        <v>2831</v>
      </c>
      <c r="F714">
        <v>2843</v>
      </c>
      <c r="G714">
        <v>300</v>
      </c>
      <c r="H714" t="s">
        <v>1250</v>
      </c>
      <c r="I714">
        <v>9069</v>
      </c>
      <c r="J714" t="s">
        <v>1358</v>
      </c>
      <c r="K714" t="s">
        <v>1368</v>
      </c>
      <c r="L714">
        <v>864</v>
      </c>
      <c r="M714">
        <v>867</v>
      </c>
      <c r="N714">
        <v>1000</v>
      </c>
      <c r="O714" t="s">
        <v>1247</v>
      </c>
      <c r="P714">
        <v>0.67446061089903298</v>
      </c>
      <c r="Q714">
        <v>0.88595845559786401</v>
      </c>
      <c r="R714" s="15">
        <v>0.24935575397434701</v>
      </c>
      <c r="S714">
        <v>1.0462990523402199E-3</v>
      </c>
      <c r="T714">
        <v>-1.6032182568398601</v>
      </c>
      <c r="U714">
        <v>1.6032182568398601</v>
      </c>
      <c r="V714">
        <v>1.4146495632099201</v>
      </c>
      <c r="W714">
        <v>-3.77</v>
      </c>
      <c r="X714">
        <v>1.65</v>
      </c>
      <c r="Y714">
        <v>161366</v>
      </c>
      <c r="Z714">
        <v>13447</v>
      </c>
      <c r="AA714">
        <v>0.75</v>
      </c>
      <c r="AB714">
        <v>12</v>
      </c>
      <c r="AC714">
        <v>7</v>
      </c>
      <c r="AD714">
        <v>5</v>
      </c>
      <c r="AE714">
        <v>58.33</v>
      </c>
      <c r="AF714">
        <v>13</v>
      </c>
      <c r="AG714">
        <v>4</v>
      </c>
      <c r="AH714">
        <v>1</v>
      </c>
      <c r="AI714">
        <v>7</v>
      </c>
    </row>
    <row r="715" spans="1:35" x14ac:dyDescent="0.2">
      <c r="A715" s="102">
        <v>310</v>
      </c>
      <c r="B715">
        <v>6370</v>
      </c>
      <c r="C715" t="s">
        <v>1490</v>
      </c>
      <c r="D715" t="s">
        <v>1259</v>
      </c>
      <c r="E715">
        <v>3220</v>
      </c>
      <c r="F715">
        <v>3220</v>
      </c>
      <c r="G715">
        <v>300</v>
      </c>
      <c r="H715" t="s">
        <v>1247</v>
      </c>
      <c r="I715">
        <v>8425</v>
      </c>
      <c r="J715" t="s">
        <v>1426</v>
      </c>
      <c r="K715" t="s">
        <v>1253</v>
      </c>
      <c r="L715">
        <v>3215</v>
      </c>
      <c r="M715">
        <v>3230</v>
      </c>
      <c r="N715">
        <v>300</v>
      </c>
      <c r="O715" t="s">
        <v>1250</v>
      </c>
      <c r="P715">
        <v>0.59189862940646398</v>
      </c>
      <c r="Q715">
        <v>0.91797498547613798</v>
      </c>
      <c r="R715">
        <v>0.148516267406227</v>
      </c>
      <c r="S715" s="15">
        <v>5.5519906127732901E-2</v>
      </c>
      <c r="T715">
        <v>1.17241059435846</v>
      </c>
      <c r="U715">
        <v>1.17241059435846</v>
      </c>
      <c r="V715">
        <v>1.46571769366788</v>
      </c>
      <c r="W715">
        <v>2.8</v>
      </c>
      <c r="X715">
        <v>0.31</v>
      </c>
      <c r="Y715">
        <v>161268</v>
      </c>
      <c r="Z715">
        <v>12405</v>
      </c>
      <c r="AA715">
        <v>0.64</v>
      </c>
      <c r="AB715">
        <v>13</v>
      </c>
      <c r="AC715">
        <v>8</v>
      </c>
      <c r="AD715">
        <v>5</v>
      </c>
      <c r="AE715">
        <v>61.54</v>
      </c>
      <c r="AF715">
        <v>14</v>
      </c>
      <c r="AG715">
        <v>5</v>
      </c>
      <c r="AH715">
        <v>1</v>
      </c>
      <c r="AI715">
        <v>7</v>
      </c>
    </row>
    <row r="716" spans="1:35" x14ac:dyDescent="0.2">
      <c r="A716" s="102">
        <v>1603</v>
      </c>
      <c r="B716">
        <v>1963</v>
      </c>
      <c r="C716" t="s">
        <v>1496</v>
      </c>
      <c r="D716" t="s">
        <v>1257</v>
      </c>
      <c r="E716">
        <v>1541</v>
      </c>
      <c r="F716">
        <v>1566</v>
      </c>
      <c r="G716">
        <v>700</v>
      </c>
      <c r="H716" t="s">
        <v>1247</v>
      </c>
      <c r="I716">
        <v>8385</v>
      </c>
      <c r="J716" t="s">
        <v>886</v>
      </c>
      <c r="K716" t="s">
        <v>1303</v>
      </c>
      <c r="L716">
        <v>532</v>
      </c>
      <c r="M716">
        <v>537</v>
      </c>
      <c r="N716">
        <v>2000</v>
      </c>
      <c r="O716" t="s">
        <v>1250</v>
      </c>
      <c r="P716">
        <v>0.79249541752053798</v>
      </c>
      <c r="Q716">
        <v>0.82753752690736704</v>
      </c>
      <c r="R716">
        <v>0.33048792003437999</v>
      </c>
      <c r="S716" s="106">
        <v>6.6092823675551901E-2</v>
      </c>
      <c r="T716">
        <v>1.52643434845807</v>
      </c>
      <c r="U716">
        <v>1.52643434845807</v>
      </c>
      <c r="V716">
        <v>1.3613698879963201</v>
      </c>
      <c r="W716">
        <v>4.2300000000000004</v>
      </c>
      <c r="X716">
        <v>2.0299999999999998</v>
      </c>
      <c r="Y716">
        <v>161265</v>
      </c>
      <c r="Z716">
        <v>7012</v>
      </c>
      <c r="AA716">
        <v>0.3</v>
      </c>
      <c r="AB716">
        <v>23</v>
      </c>
      <c r="AC716">
        <v>14</v>
      </c>
      <c r="AD716">
        <v>9</v>
      </c>
      <c r="AE716">
        <v>60.87</v>
      </c>
      <c r="AF716">
        <v>12</v>
      </c>
      <c r="AG716">
        <v>8</v>
      </c>
      <c r="AH716">
        <v>5</v>
      </c>
      <c r="AI716">
        <v>10</v>
      </c>
    </row>
    <row r="717" spans="1:35" x14ac:dyDescent="0.2">
      <c r="A717" s="102">
        <v>1069</v>
      </c>
      <c r="B717">
        <v>4114</v>
      </c>
      <c r="C717" t="s">
        <v>1401</v>
      </c>
      <c r="D717" t="s">
        <v>1271</v>
      </c>
      <c r="E717">
        <v>6050</v>
      </c>
      <c r="F717">
        <v>6030</v>
      </c>
      <c r="G717">
        <v>100</v>
      </c>
      <c r="H717" t="s">
        <v>1247</v>
      </c>
      <c r="I717">
        <v>5406</v>
      </c>
      <c r="J717" t="s">
        <v>1582</v>
      </c>
      <c r="K717" t="s">
        <v>1301</v>
      </c>
      <c r="L717">
        <v>452</v>
      </c>
      <c r="M717">
        <v>448</v>
      </c>
      <c r="N717">
        <v>1300</v>
      </c>
      <c r="O717" t="s">
        <v>1250</v>
      </c>
      <c r="P717">
        <v>0.88688908441822201</v>
      </c>
      <c r="Q717">
        <v>0.862953037382027</v>
      </c>
      <c r="R717">
        <v>2.0002141416111999E-4</v>
      </c>
      <c r="S717">
        <v>4.0409413142754202E-2</v>
      </c>
      <c r="T717">
        <v>2.4760520616253801</v>
      </c>
      <c r="U717">
        <v>2.4760520616253801</v>
      </c>
      <c r="V717">
        <v>2.3554427346294098</v>
      </c>
      <c r="W717">
        <v>11.7</v>
      </c>
      <c r="X717">
        <v>3.42</v>
      </c>
      <c r="Y717">
        <v>160959</v>
      </c>
      <c r="Z717">
        <v>10731</v>
      </c>
      <c r="AA717">
        <v>0.68</v>
      </c>
      <c r="AB717">
        <v>15</v>
      </c>
      <c r="AC717">
        <v>9</v>
      </c>
      <c r="AD717">
        <v>6</v>
      </c>
      <c r="AE717">
        <v>60</v>
      </c>
      <c r="AF717">
        <v>11</v>
      </c>
      <c r="AG717">
        <v>6</v>
      </c>
      <c r="AH717">
        <v>4</v>
      </c>
      <c r="AI717">
        <v>5</v>
      </c>
    </row>
    <row r="718" spans="1:35" x14ac:dyDescent="0.2">
      <c r="A718" s="102">
        <v>692</v>
      </c>
      <c r="B718">
        <v>6457</v>
      </c>
      <c r="C718" t="s">
        <v>1575</v>
      </c>
      <c r="D718" t="s">
        <v>1259</v>
      </c>
      <c r="E718">
        <v>3170</v>
      </c>
      <c r="F718">
        <v>3220</v>
      </c>
      <c r="G718">
        <v>200</v>
      </c>
      <c r="H718" t="s">
        <v>1247</v>
      </c>
      <c r="I718">
        <v>8919</v>
      </c>
      <c r="J718" t="s">
        <v>1672</v>
      </c>
      <c r="K718" t="s">
        <v>1268</v>
      </c>
      <c r="L718">
        <v>4005</v>
      </c>
      <c r="M718">
        <v>3945</v>
      </c>
      <c r="N718">
        <v>200</v>
      </c>
      <c r="O718" t="s">
        <v>1250</v>
      </c>
      <c r="P718">
        <v>0.65763142934720498</v>
      </c>
      <c r="Q718">
        <v>0.891996308506806</v>
      </c>
      <c r="R718">
        <v>3.0043369564438299E-2</v>
      </c>
      <c r="S718" s="15">
        <v>6.0052523180178304E-4</v>
      </c>
      <c r="T718">
        <v>3.5203525097161301</v>
      </c>
      <c r="U718">
        <v>3.5203525097161301</v>
      </c>
      <c r="V718">
        <v>3.19833764215864</v>
      </c>
      <c r="W718">
        <v>14.11</v>
      </c>
      <c r="X718">
        <v>18.38</v>
      </c>
      <c r="Y718">
        <v>160653</v>
      </c>
      <c r="Z718">
        <v>14605</v>
      </c>
      <c r="AA718">
        <v>0.79</v>
      </c>
      <c r="AB718">
        <v>11</v>
      </c>
      <c r="AC718">
        <v>7</v>
      </c>
      <c r="AD718">
        <v>4</v>
      </c>
      <c r="AE718">
        <v>63.64</v>
      </c>
      <c r="AF718">
        <v>7</v>
      </c>
      <c r="AG718">
        <v>7</v>
      </c>
      <c r="AH718">
        <v>4</v>
      </c>
      <c r="AI718">
        <v>0</v>
      </c>
    </row>
    <row r="719" spans="1:35" x14ac:dyDescent="0.2">
      <c r="A719" s="102">
        <v>1530</v>
      </c>
      <c r="B719">
        <v>4114</v>
      </c>
      <c r="C719" t="s">
        <v>1401</v>
      </c>
      <c r="D719" t="s">
        <v>1271</v>
      </c>
      <c r="E719">
        <v>6050</v>
      </c>
      <c r="F719">
        <v>6030</v>
      </c>
      <c r="G719">
        <v>100</v>
      </c>
      <c r="H719" t="s">
        <v>1250</v>
      </c>
      <c r="I719">
        <v>7261</v>
      </c>
      <c r="J719" t="s">
        <v>1622</v>
      </c>
      <c r="K719" t="s">
        <v>1264</v>
      </c>
      <c r="L719">
        <v>903</v>
      </c>
      <c r="M719">
        <v>897</v>
      </c>
      <c r="N719">
        <v>700</v>
      </c>
      <c r="O719" t="s">
        <v>1247</v>
      </c>
      <c r="P719">
        <v>0.76139667405422695</v>
      </c>
      <c r="Q719">
        <v>0.83253117467963</v>
      </c>
      <c r="R719">
        <v>9.0612983688977897E-2</v>
      </c>
      <c r="S719">
        <v>5.7032236865662798E-2</v>
      </c>
      <c r="T719">
        <v>-1.4145181881505899</v>
      </c>
      <c r="U719">
        <v>1.4145181881505899</v>
      </c>
      <c r="V719">
        <v>1.3149889633349701</v>
      </c>
      <c r="W719">
        <v>-3.58</v>
      </c>
      <c r="X719">
        <v>4.13</v>
      </c>
      <c r="Y719">
        <v>160631</v>
      </c>
      <c r="Z719">
        <v>10709</v>
      </c>
      <c r="AA719">
        <v>0.85</v>
      </c>
      <c r="AB719">
        <v>15</v>
      </c>
      <c r="AC719">
        <v>10</v>
      </c>
      <c r="AD719">
        <v>5</v>
      </c>
      <c r="AE719">
        <v>66.67</v>
      </c>
      <c r="AF719">
        <v>13</v>
      </c>
      <c r="AG719">
        <v>6</v>
      </c>
      <c r="AH719">
        <v>2</v>
      </c>
      <c r="AI719">
        <v>7</v>
      </c>
    </row>
    <row r="720" spans="1:35" x14ac:dyDescent="0.2">
      <c r="A720" s="102">
        <v>936</v>
      </c>
      <c r="B720">
        <v>1812</v>
      </c>
      <c r="C720" t="s">
        <v>1344</v>
      </c>
      <c r="D720" t="s">
        <v>1257</v>
      </c>
      <c r="E720">
        <v>1270</v>
      </c>
      <c r="F720">
        <v>1260</v>
      </c>
      <c r="G720">
        <v>800</v>
      </c>
      <c r="H720" t="s">
        <v>1250</v>
      </c>
      <c r="I720">
        <v>3865</v>
      </c>
      <c r="J720" t="s">
        <v>1197</v>
      </c>
      <c r="K720" t="s">
        <v>1463</v>
      </c>
      <c r="L720">
        <v>489</v>
      </c>
      <c r="M720">
        <v>492</v>
      </c>
      <c r="N720">
        <v>2000</v>
      </c>
      <c r="O720" t="s">
        <v>1247</v>
      </c>
      <c r="P720">
        <v>0.86089990761636404</v>
      </c>
      <c r="Q720">
        <v>0.87360027219609904</v>
      </c>
      <c r="R720">
        <v>0.15752589903647299</v>
      </c>
      <c r="S720">
        <v>1.1359011354876001E-2</v>
      </c>
      <c r="T720">
        <v>-0.95107093592027503</v>
      </c>
      <c r="U720">
        <v>0.95107093592027503</v>
      </c>
      <c r="V720">
        <v>0.340709652674895</v>
      </c>
      <c r="W720">
        <v>-2.4300000000000002</v>
      </c>
      <c r="X720">
        <v>2.38</v>
      </c>
      <c r="Y720">
        <v>160318</v>
      </c>
      <c r="Z720">
        <v>7634</v>
      </c>
      <c r="AA720">
        <v>0.3</v>
      </c>
      <c r="AB720">
        <v>21</v>
      </c>
      <c r="AC720">
        <v>11</v>
      </c>
      <c r="AD720">
        <v>10</v>
      </c>
      <c r="AE720">
        <v>52.38</v>
      </c>
      <c r="AF720">
        <v>13</v>
      </c>
      <c r="AG720">
        <v>6</v>
      </c>
      <c r="AH720">
        <v>5</v>
      </c>
      <c r="AI720">
        <v>10</v>
      </c>
    </row>
    <row r="721" spans="1:35" x14ac:dyDescent="0.2">
      <c r="A721" s="102">
        <v>355</v>
      </c>
      <c r="B721">
        <v>7201</v>
      </c>
      <c r="C721" t="s">
        <v>1288</v>
      </c>
      <c r="D721" t="s">
        <v>1264</v>
      </c>
      <c r="E721">
        <v>502.7</v>
      </c>
      <c r="F721">
        <v>504.1</v>
      </c>
      <c r="G721">
        <v>1900</v>
      </c>
      <c r="H721" t="s">
        <v>1250</v>
      </c>
      <c r="I721">
        <v>7976</v>
      </c>
      <c r="J721" t="s">
        <v>1298</v>
      </c>
      <c r="K721" t="s">
        <v>1270</v>
      </c>
      <c r="L721">
        <v>1589</v>
      </c>
      <c r="M721">
        <v>1588</v>
      </c>
      <c r="N721">
        <v>600</v>
      </c>
      <c r="O721" t="s">
        <v>1247</v>
      </c>
      <c r="P721">
        <v>0.86274970316059396</v>
      </c>
      <c r="Q721">
        <v>0.91415694219600196</v>
      </c>
      <c r="R721">
        <v>1.56031439789329E-2</v>
      </c>
      <c r="S721">
        <v>5.4255916312022902E-2</v>
      </c>
      <c r="T721">
        <v>-2.8032823565136602</v>
      </c>
      <c r="U721">
        <v>2.8032823565136602</v>
      </c>
      <c r="V721">
        <v>3.0146868097624</v>
      </c>
      <c r="W721">
        <v>-19.55</v>
      </c>
      <c r="X721">
        <v>0.52</v>
      </c>
      <c r="Y721">
        <v>160268</v>
      </c>
      <c r="Z721">
        <v>10017</v>
      </c>
      <c r="AA721">
        <v>0.56000000000000005</v>
      </c>
      <c r="AB721">
        <v>16</v>
      </c>
      <c r="AC721">
        <v>9</v>
      </c>
      <c r="AD721">
        <v>7</v>
      </c>
      <c r="AE721">
        <v>56.25</v>
      </c>
      <c r="AF721">
        <v>13</v>
      </c>
      <c r="AG721">
        <v>6</v>
      </c>
      <c r="AH721">
        <v>4</v>
      </c>
      <c r="AI721">
        <v>6</v>
      </c>
    </row>
    <row r="722" spans="1:35" x14ac:dyDescent="0.2">
      <c r="A722" s="102">
        <v>16</v>
      </c>
      <c r="B722">
        <v>8585</v>
      </c>
      <c r="C722" t="s">
        <v>1698</v>
      </c>
      <c r="D722" t="s">
        <v>1253</v>
      </c>
      <c r="E722">
        <v>158</v>
      </c>
      <c r="F722">
        <v>161</v>
      </c>
      <c r="G722">
        <v>5900</v>
      </c>
      <c r="H722" t="s">
        <v>1250</v>
      </c>
      <c r="I722">
        <v>9437</v>
      </c>
      <c r="J722" t="s">
        <v>469</v>
      </c>
      <c r="K722" t="s">
        <v>1249</v>
      </c>
      <c r="L722">
        <v>3160</v>
      </c>
      <c r="M722">
        <v>3145</v>
      </c>
      <c r="N722">
        <v>300</v>
      </c>
      <c r="O722" t="s">
        <v>1247</v>
      </c>
      <c r="P722">
        <v>0.55116463311498898</v>
      </c>
      <c r="Q722">
        <v>0.96546739364840595</v>
      </c>
      <c r="R722">
        <v>9.6168773797906698E-2</v>
      </c>
      <c r="S722" s="15">
        <v>7.13144711144908E-3</v>
      </c>
      <c r="T722">
        <v>-1.51879042502638</v>
      </c>
      <c r="U722">
        <v>1.51879042502638</v>
      </c>
      <c r="V722">
        <v>1.56659358194843</v>
      </c>
      <c r="W722">
        <v>-5.17</v>
      </c>
      <c r="X722">
        <v>0.68</v>
      </c>
      <c r="Y722">
        <v>160177</v>
      </c>
      <c r="Z722">
        <v>8899</v>
      </c>
      <c r="AA722">
        <v>0.48</v>
      </c>
      <c r="AB722">
        <v>18</v>
      </c>
      <c r="AC722">
        <v>11</v>
      </c>
      <c r="AD722">
        <v>7</v>
      </c>
      <c r="AE722">
        <v>61.11</v>
      </c>
      <c r="AF722">
        <v>13</v>
      </c>
      <c r="AG722">
        <v>8</v>
      </c>
      <c r="AH722">
        <v>5</v>
      </c>
      <c r="AI722">
        <v>5</v>
      </c>
    </row>
    <row r="723" spans="1:35" x14ac:dyDescent="0.2">
      <c r="A723" s="102">
        <v>679</v>
      </c>
      <c r="B723">
        <v>2427</v>
      </c>
      <c r="C723" t="s">
        <v>1513</v>
      </c>
      <c r="D723" t="s">
        <v>1261</v>
      </c>
      <c r="E723">
        <v>957</v>
      </c>
      <c r="F723">
        <v>979</v>
      </c>
      <c r="G723">
        <v>900</v>
      </c>
      <c r="H723" t="s">
        <v>1250</v>
      </c>
      <c r="I723">
        <v>7276</v>
      </c>
      <c r="J723" t="s">
        <v>1299</v>
      </c>
      <c r="K723" t="s">
        <v>1252</v>
      </c>
      <c r="L723">
        <v>4650</v>
      </c>
      <c r="M723">
        <v>4640</v>
      </c>
      <c r="N723">
        <v>200</v>
      </c>
      <c r="O723" t="s">
        <v>1247</v>
      </c>
      <c r="P723">
        <v>0.91164008948299502</v>
      </c>
      <c r="Q723">
        <v>0.89317826484389895</v>
      </c>
      <c r="R723">
        <v>0.14697966340183199</v>
      </c>
      <c r="S723" s="15">
        <v>4.6777060300219601E-2</v>
      </c>
      <c r="T723">
        <v>-0.27679193406020403</v>
      </c>
      <c r="U723">
        <v>0.27679193406020403</v>
      </c>
      <c r="V723">
        <v>1.04377178741702</v>
      </c>
      <c r="W723">
        <v>-1.1299999999999999</v>
      </c>
      <c r="X723">
        <v>5.05</v>
      </c>
      <c r="Y723">
        <v>159935</v>
      </c>
      <c r="Z723">
        <v>7270</v>
      </c>
      <c r="AA723">
        <v>0.28000000000000003</v>
      </c>
      <c r="AB723">
        <v>22</v>
      </c>
      <c r="AC723">
        <v>12</v>
      </c>
      <c r="AD723">
        <v>10</v>
      </c>
      <c r="AE723">
        <v>54.55</v>
      </c>
      <c r="AF723">
        <v>9</v>
      </c>
      <c r="AG723">
        <v>11</v>
      </c>
      <c r="AH723">
        <v>7</v>
      </c>
      <c r="AI723">
        <v>4</v>
      </c>
    </row>
    <row r="724" spans="1:35" x14ac:dyDescent="0.2">
      <c r="A724" s="102">
        <v>255</v>
      </c>
      <c r="B724">
        <v>7259</v>
      </c>
      <c r="C724" t="s">
        <v>25</v>
      </c>
      <c r="D724" t="s">
        <v>1264</v>
      </c>
      <c r="E724">
        <v>3930</v>
      </c>
      <c r="F724">
        <v>3940</v>
      </c>
      <c r="G724">
        <v>200</v>
      </c>
      <c r="H724" t="s">
        <v>1250</v>
      </c>
      <c r="I724">
        <v>7267</v>
      </c>
      <c r="J724" t="s">
        <v>58</v>
      </c>
      <c r="K724" t="s">
        <v>1264</v>
      </c>
      <c r="L724">
        <v>3054</v>
      </c>
      <c r="M724">
        <v>3039</v>
      </c>
      <c r="N724">
        <v>300</v>
      </c>
      <c r="O724" t="s">
        <v>1247</v>
      </c>
      <c r="P724">
        <v>0.90951397148334001</v>
      </c>
      <c r="Q724">
        <v>0.92423286818516104</v>
      </c>
      <c r="R724">
        <v>0.117189447221293</v>
      </c>
      <c r="S724">
        <v>6.33239594684646E-2</v>
      </c>
      <c r="T724">
        <v>-0.495828241456643</v>
      </c>
      <c r="U724">
        <v>0.495828241456643</v>
      </c>
      <c r="V724">
        <v>0.74796584318035997</v>
      </c>
      <c r="W724">
        <v>-1.88</v>
      </c>
      <c r="X724">
        <v>15.7</v>
      </c>
      <c r="Y724">
        <v>159890</v>
      </c>
      <c r="Z724">
        <v>19986</v>
      </c>
      <c r="AA724">
        <v>1.32</v>
      </c>
      <c r="AB724">
        <v>8</v>
      </c>
      <c r="AC724">
        <v>6</v>
      </c>
      <c r="AD724">
        <v>2</v>
      </c>
      <c r="AE724">
        <v>75</v>
      </c>
      <c r="AF724">
        <v>12</v>
      </c>
      <c r="AG724">
        <v>5</v>
      </c>
      <c r="AH724">
        <v>1</v>
      </c>
      <c r="AI724">
        <v>2</v>
      </c>
    </row>
    <row r="725" spans="1:35" x14ac:dyDescent="0.2">
      <c r="A725" s="102">
        <v>1682</v>
      </c>
      <c r="B725">
        <v>1812</v>
      </c>
      <c r="C725" t="s">
        <v>1344</v>
      </c>
      <c r="D725" t="s">
        <v>1257</v>
      </c>
      <c r="E725">
        <v>1270</v>
      </c>
      <c r="F725">
        <v>1260</v>
      </c>
      <c r="G725">
        <v>800</v>
      </c>
      <c r="H725" t="s">
        <v>1247</v>
      </c>
      <c r="I725">
        <v>9603</v>
      </c>
      <c r="J725" t="s">
        <v>1422</v>
      </c>
      <c r="K725" t="s">
        <v>1261</v>
      </c>
      <c r="L725">
        <v>2468</v>
      </c>
      <c r="M725">
        <v>2475</v>
      </c>
      <c r="N725">
        <v>400</v>
      </c>
      <c r="O725" t="s">
        <v>1250</v>
      </c>
      <c r="P725">
        <v>0.76826319056220604</v>
      </c>
      <c r="Q725">
        <v>0.821410086139712</v>
      </c>
      <c r="R725" s="15">
        <v>0.15946444923349601</v>
      </c>
      <c r="S725">
        <v>8.0359709539193303E-2</v>
      </c>
      <c r="T725">
        <v>0.22675626746248101</v>
      </c>
      <c r="U725">
        <v>0.22675626746248101</v>
      </c>
      <c r="V725">
        <v>0.38791372075794101</v>
      </c>
      <c r="W725">
        <v>1.31</v>
      </c>
      <c r="X725">
        <v>1.82</v>
      </c>
      <c r="Y725">
        <v>159561</v>
      </c>
      <c r="Z725">
        <v>8864</v>
      </c>
      <c r="AA725">
        <v>0.54</v>
      </c>
      <c r="AB725">
        <v>18</v>
      </c>
      <c r="AC725">
        <v>10</v>
      </c>
      <c r="AD725">
        <v>8</v>
      </c>
      <c r="AE725">
        <v>55.56</v>
      </c>
      <c r="AF725">
        <v>14</v>
      </c>
      <c r="AG725">
        <v>6</v>
      </c>
      <c r="AH725">
        <v>2</v>
      </c>
      <c r="AI725">
        <v>10</v>
      </c>
    </row>
    <row r="726" spans="1:35" x14ac:dyDescent="0.2">
      <c r="A726" s="102">
        <v>715</v>
      </c>
      <c r="B726">
        <v>4183</v>
      </c>
      <c r="C726" t="s">
        <v>1442</v>
      </c>
      <c r="D726" t="s">
        <v>1271</v>
      </c>
      <c r="E726">
        <v>2542</v>
      </c>
      <c r="F726">
        <v>2546</v>
      </c>
      <c r="G726">
        <v>300</v>
      </c>
      <c r="H726" t="s">
        <v>1250</v>
      </c>
      <c r="I726">
        <v>7259</v>
      </c>
      <c r="J726" t="s">
        <v>25</v>
      </c>
      <c r="K726" t="s">
        <v>1264</v>
      </c>
      <c r="L726">
        <v>3930</v>
      </c>
      <c r="M726">
        <v>3940</v>
      </c>
      <c r="N726">
        <v>200</v>
      </c>
      <c r="O726" t="s">
        <v>1247</v>
      </c>
      <c r="P726">
        <v>0.77730577276947899</v>
      </c>
      <c r="Q726">
        <v>0.89002320004015301</v>
      </c>
      <c r="R726" s="106">
        <v>6.3428174853184194E-2</v>
      </c>
      <c r="S726">
        <v>4.2888656512824602E-4</v>
      </c>
      <c r="T726">
        <v>-0.27489984814741097</v>
      </c>
      <c r="U726">
        <v>0.27489984814741097</v>
      </c>
      <c r="V726">
        <v>9.9947904471659799E-2</v>
      </c>
      <c r="W726">
        <v>-1.01</v>
      </c>
      <c r="X726">
        <v>3.07</v>
      </c>
      <c r="Y726">
        <v>158937</v>
      </c>
      <c r="Z726">
        <v>12226</v>
      </c>
      <c r="AA726">
        <v>0.84</v>
      </c>
      <c r="AB726">
        <v>13</v>
      </c>
      <c r="AC726">
        <v>7</v>
      </c>
      <c r="AD726">
        <v>6</v>
      </c>
      <c r="AE726">
        <v>53.85</v>
      </c>
      <c r="AF726">
        <v>13</v>
      </c>
      <c r="AG726">
        <v>7</v>
      </c>
      <c r="AH726">
        <v>2</v>
      </c>
      <c r="AI726">
        <v>4</v>
      </c>
    </row>
    <row r="727" spans="1:35" x14ac:dyDescent="0.2">
      <c r="A727" s="102">
        <v>509</v>
      </c>
      <c r="B727">
        <v>8242</v>
      </c>
      <c r="C727" t="s">
        <v>857</v>
      </c>
      <c r="D727" t="s">
        <v>1272</v>
      </c>
      <c r="E727">
        <v>930</v>
      </c>
      <c r="F727">
        <v>944</v>
      </c>
      <c r="G727">
        <v>1100</v>
      </c>
      <c r="H727" t="s">
        <v>1250</v>
      </c>
      <c r="I727">
        <v>9474</v>
      </c>
      <c r="J727" t="s">
        <v>1460</v>
      </c>
      <c r="K727" t="s">
        <v>1249</v>
      </c>
      <c r="L727">
        <v>1466</v>
      </c>
      <c r="M727">
        <v>1474</v>
      </c>
      <c r="N727">
        <v>700</v>
      </c>
      <c r="O727" t="s">
        <v>1247</v>
      </c>
      <c r="P727">
        <v>0.96317014407270896</v>
      </c>
      <c r="Q727">
        <v>0.90389035112864402</v>
      </c>
      <c r="R727">
        <v>0.23547056022316201</v>
      </c>
      <c r="S727">
        <v>6.4615349904418404E-2</v>
      </c>
      <c r="T727">
        <v>-0.88042167275704797</v>
      </c>
      <c r="U727">
        <v>0.88042167275704797</v>
      </c>
      <c r="V727">
        <v>0.80127532890087705</v>
      </c>
      <c r="W727">
        <v>-2.8</v>
      </c>
      <c r="X727">
        <v>0.64</v>
      </c>
      <c r="Y727">
        <v>158835</v>
      </c>
      <c r="Z727">
        <v>7564</v>
      </c>
      <c r="AA727">
        <v>0.36</v>
      </c>
      <c r="AB727">
        <v>21</v>
      </c>
      <c r="AC727">
        <v>12</v>
      </c>
      <c r="AD727">
        <v>9</v>
      </c>
      <c r="AE727">
        <v>57.14</v>
      </c>
      <c r="AF727">
        <v>10</v>
      </c>
      <c r="AG727">
        <v>9</v>
      </c>
      <c r="AH727">
        <v>6</v>
      </c>
      <c r="AI727">
        <v>6</v>
      </c>
    </row>
    <row r="728" spans="1:35" x14ac:dyDescent="0.2">
      <c r="A728" s="102">
        <v>324</v>
      </c>
      <c r="B728">
        <v>2371</v>
      </c>
      <c r="C728" t="s">
        <v>591</v>
      </c>
      <c r="D728" t="s">
        <v>1261</v>
      </c>
      <c r="E728">
        <v>2851</v>
      </c>
      <c r="F728">
        <v>2815</v>
      </c>
      <c r="G728">
        <v>300</v>
      </c>
      <c r="H728" t="s">
        <v>1250</v>
      </c>
      <c r="I728">
        <v>6758</v>
      </c>
      <c r="J728" t="s">
        <v>1263</v>
      </c>
      <c r="K728" t="s">
        <v>1252</v>
      </c>
      <c r="L728">
        <v>7456</v>
      </c>
      <c r="M728">
        <v>7479</v>
      </c>
      <c r="N728">
        <v>100</v>
      </c>
      <c r="O728" t="s">
        <v>1247</v>
      </c>
      <c r="P728">
        <v>0.83041395181256195</v>
      </c>
      <c r="Q728">
        <v>0.91714992720159105</v>
      </c>
      <c r="R728">
        <v>0.36487350755637898</v>
      </c>
      <c r="S728">
        <v>6.3591255474511096E-2</v>
      </c>
      <c r="T728">
        <v>-0.27282988794246299</v>
      </c>
      <c r="U728">
        <v>0.27282988794246299</v>
      </c>
      <c r="V728">
        <v>7.5047670298128893E-2</v>
      </c>
      <c r="W728">
        <v>-0.71</v>
      </c>
      <c r="X728">
        <v>12.92</v>
      </c>
      <c r="Y728">
        <v>158352</v>
      </c>
      <c r="Z728">
        <v>10557</v>
      </c>
      <c r="AA728">
        <v>0.67</v>
      </c>
      <c r="AB728">
        <v>15</v>
      </c>
      <c r="AC728">
        <v>10</v>
      </c>
      <c r="AD728">
        <v>5</v>
      </c>
      <c r="AE728">
        <v>66.67</v>
      </c>
      <c r="AF728">
        <v>11</v>
      </c>
      <c r="AG728">
        <v>7</v>
      </c>
      <c r="AH728">
        <v>4</v>
      </c>
      <c r="AI728">
        <v>4</v>
      </c>
    </row>
    <row r="729" spans="1:35" x14ac:dyDescent="0.2">
      <c r="A729" s="102">
        <v>1000</v>
      </c>
      <c r="B729">
        <v>4183</v>
      </c>
      <c r="C729" t="s">
        <v>1442</v>
      </c>
      <c r="D729" t="s">
        <v>1271</v>
      </c>
      <c r="E729">
        <v>2542</v>
      </c>
      <c r="F729">
        <v>2546</v>
      </c>
      <c r="G729">
        <v>400</v>
      </c>
      <c r="H729" t="s">
        <v>1250</v>
      </c>
      <c r="I729">
        <v>7267</v>
      </c>
      <c r="J729" t="s">
        <v>58</v>
      </c>
      <c r="K729" t="s">
        <v>1264</v>
      </c>
      <c r="L729">
        <v>3054</v>
      </c>
      <c r="M729">
        <v>3039</v>
      </c>
      <c r="N729">
        <v>300</v>
      </c>
      <c r="O729" t="s">
        <v>1247</v>
      </c>
      <c r="P729">
        <v>0.858659095873606</v>
      </c>
      <c r="Q729">
        <v>0.86913868183217202</v>
      </c>
      <c r="R729">
        <v>2.5569366406500298E-2</v>
      </c>
      <c r="S729" s="15">
        <v>3.5322649390169901E-2</v>
      </c>
      <c r="T729">
        <v>-1.37786269471871</v>
      </c>
      <c r="U729">
        <v>1.37786269471871</v>
      </c>
      <c r="V729">
        <v>1.5500670131691101</v>
      </c>
      <c r="W729">
        <v>-2.79</v>
      </c>
      <c r="X729">
        <v>11.7</v>
      </c>
      <c r="Y729">
        <v>158180</v>
      </c>
      <c r="Z729">
        <v>12168</v>
      </c>
      <c r="AA729">
        <v>0.66</v>
      </c>
      <c r="AB729">
        <v>13</v>
      </c>
      <c r="AC729">
        <v>9</v>
      </c>
      <c r="AD729">
        <v>4</v>
      </c>
      <c r="AE729">
        <v>69.23</v>
      </c>
      <c r="AF729">
        <v>15</v>
      </c>
      <c r="AG729">
        <v>5</v>
      </c>
      <c r="AH729">
        <v>1</v>
      </c>
      <c r="AI729">
        <v>7</v>
      </c>
    </row>
    <row r="730" spans="1:35" x14ac:dyDescent="0.2">
      <c r="A730" s="102">
        <v>1116</v>
      </c>
      <c r="B730">
        <v>2201</v>
      </c>
      <c r="C730" t="s">
        <v>580</v>
      </c>
      <c r="D730" t="s">
        <v>1274</v>
      </c>
      <c r="E730">
        <v>4620</v>
      </c>
      <c r="F730">
        <v>4630</v>
      </c>
      <c r="G730">
        <v>200</v>
      </c>
      <c r="H730" t="s">
        <v>1247</v>
      </c>
      <c r="I730">
        <v>4849</v>
      </c>
      <c r="J730" t="s">
        <v>546</v>
      </c>
      <c r="K730" t="s">
        <v>1261</v>
      </c>
      <c r="L730">
        <v>3460</v>
      </c>
      <c r="M730">
        <v>3435</v>
      </c>
      <c r="N730">
        <v>300</v>
      </c>
      <c r="O730" t="s">
        <v>1250</v>
      </c>
      <c r="P730">
        <v>0.92864789462031805</v>
      </c>
      <c r="Q730">
        <v>0.85984488713834895</v>
      </c>
      <c r="R730" s="15">
        <v>1.39807185852086E-2</v>
      </c>
      <c r="S730" s="106">
        <v>5.6771192389669604E-3</v>
      </c>
      <c r="T730">
        <v>2.9267139233580099</v>
      </c>
      <c r="U730">
        <v>2.9267139233580099</v>
      </c>
      <c r="V730">
        <v>3.0900763694720399</v>
      </c>
      <c r="W730">
        <v>16.34</v>
      </c>
      <c r="X730">
        <v>11.29</v>
      </c>
      <c r="Y730">
        <v>158053</v>
      </c>
      <c r="Z730">
        <v>17561</v>
      </c>
      <c r="AA730">
        <v>1.02</v>
      </c>
      <c r="AB730">
        <v>9</v>
      </c>
      <c r="AC730">
        <v>6</v>
      </c>
      <c r="AD730">
        <v>3</v>
      </c>
      <c r="AE730">
        <v>66.67</v>
      </c>
      <c r="AF730">
        <v>6</v>
      </c>
      <c r="AG730">
        <v>6</v>
      </c>
      <c r="AH730">
        <v>3</v>
      </c>
      <c r="AI730">
        <v>0</v>
      </c>
    </row>
    <row r="731" spans="1:35" x14ac:dyDescent="0.2">
      <c r="A731" s="102">
        <v>1063</v>
      </c>
      <c r="B731">
        <v>3101</v>
      </c>
      <c r="C731" t="s">
        <v>1532</v>
      </c>
      <c r="D731" t="s">
        <v>1526</v>
      </c>
      <c r="E731">
        <v>1500</v>
      </c>
      <c r="F731">
        <v>1510</v>
      </c>
      <c r="G731">
        <v>600</v>
      </c>
      <c r="H731" t="s">
        <v>1247</v>
      </c>
      <c r="I731">
        <v>6770</v>
      </c>
      <c r="J731" t="s">
        <v>22</v>
      </c>
      <c r="K731" t="s">
        <v>1252</v>
      </c>
      <c r="L731">
        <v>1834</v>
      </c>
      <c r="M731">
        <v>1842</v>
      </c>
      <c r="N731">
        <v>500</v>
      </c>
      <c r="O731" t="s">
        <v>1250</v>
      </c>
      <c r="P731">
        <v>0.78757394696792804</v>
      </c>
      <c r="Q731">
        <v>0.86352953455405901</v>
      </c>
      <c r="R731" s="15">
        <v>0.205785906532687</v>
      </c>
      <c r="S731" s="106">
        <v>4.3113745931815703E-2</v>
      </c>
      <c r="T731">
        <v>2.2800476234415799</v>
      </c>
      <c r="U731">
        <v>2.2800476234415799</v>
      </c>
      <c r="V731">
        <v>2.3486057627568599</v>
      </c>
      <c r="W731">
        <v>17.29</v>
      </c>
      <c r="X731">
        <v>1.63</v>
      </c>
      <c r="Y731">
        <v>157722</v>
      </c>
      <c r="Z731">
        <v>9278</v>
      </c>
      <c r="AA731">
        <v>0.56000000000000005</v>
      </c>
      <c r="AB731">
        <v>17</v>
      </c>
      <c r="AC731">
        <v>11</v>
      </c>
      <c r="AD731">
        <v>6</v>
      </c>
      <c r="AE731">
        <v>64.709999999999994</v>
      </c>
      <c r="AF731">
        <v>12</v>
      </c>
      <c r="AG731">
        <v>6</v>
      </c>
      <c r="AH731">
        <v>4</v>
      </c>
      <c r="AI731">
        <v>7</v>
      </c>
    </row>
    <row r="732" spans="1:35" x14ac:dyDescent="0.2">
      <c r="A732" s="102">
        <v>1265</v>
      </c>
      <c r="B732">
        <v>6113</v>
      </c>
      <c r="C732" t="s">
        <v>1573</v>
      </c>
      <c r="D732" t="s">
        <v>1259</v>
      </c>
      <c r="E732">
        <v>1078</v>
      </c>
      <c r="F732">
        <v>1070</v>
      </c>
      <c r="G732">
        <v>1000</v>
      </c>
      <c r="H732" t="s">
        <v>1250</v>
      </c>
      <c r="I732">
        <v>6141</v>
      </c>
      <c r="J732" t="s">
        <v>1486</v>
      </c>
      <c r="K732" t="s">
        <v>1259</v>
      </c>
      <c r="L732">
        <v>1524</v>
      </c>
      <c r="M732">
        <v>1519</v>
      </c>
      <c r="N732">
        <v>700</v>
      </c>
      <c r="O732" t="s">
        <v>1247</v>
      </c>
      <c r="P732">
        <v>0.88316814215270001</v>
      </c>
      <c r="Q732">
        <v>0.85010903639260704</v>
      </c>
      <c r="R732" s="106">
        <v>0.43845512611045201</v>
      </c>
      <c r="S732">
        <v>3.88043766915059E-3</v>
      </c>
      <c r="T732">
        <v>-1.2126812677485601</v>
      </c>
      <c r="U732">
        <v>1.2126812677485601</v>
      </c>
      <c r="V732">
        <v>0.824459683914463</v>
      </c>
      <c r="W732">
        <v>-2.82</v>
      </c>
      <c r="X732">
        <v>0.63</v>
      </c>
      <c r="Y732">
        <v>157700</v>
      </c>
      <c r="Z732">
        <v>10513</v>
      </c>
      <c r="AA732">
        <v>0.57999999999999996</v>
      </c>
      <c r="AB732">
        <v>15</v>
      </c>
      <c r="AC732">
        <v>10</v>
      </c>
      <c r="AD732">
        <v>5</v>
      </c>
      <c r="AE732">
        <v>66.67</v>
      </c>
      <c r="AF732">
        <v>14</v>
      </c>
      <c r="AG732">
        <v>5</v>
      </c>
      <c r="AH732">
        <v>2</v>
      </c>
      <c r="AI732">
        <v>8</v>
      </c>
    </row>
    <row r="733" spans="1:35" x14ac:dyDescent="0.2">
      <c r="A733" s="102">
        <v>1576</v>
      </c>
      <c r="B733">
        <v>7458</v>
      </c>
      <c r="C733" t="s">
        <v>1691</v>
      </c>
      <c r="D733" t="s">
        <v>1254</v>
      </c>
      <c r="E733">
        <v>4795</v>
      </c>
      <c r="F733">
        <v>4750</v>
      </c>
      <c r="G733">
        <v>200</v>
      </c>
      <c r="H733" t="s">
        <v>1250</v>
      </c>
      <c r="I733">
        <v>8002</v>
      </c>
      <c r="J733" t="s">
        <v>27</v>
      </c>
      <c r="K733" t="s">
        <v>1254</v>
      </c>
      <c r="L733">
        <v>787.8</v>
      </c>
      <c r="M733">
        <v>788.8</v>
      </c>
      <c r="N733">
        <v>1200</v>
      </c>
      <c r="O733" t="s">
        <v>1247</v>
      </c>
      <c r="P733">
        <v>0.64721947273738201</v>
      </c>
      <c r="Q733">
        <v>0.82955653058469303</v>
      </c>
      <c r="R733" s="106">
        <v>0.24575035292552699</v>
      </c>
      <c r="S733">
        <v>7.33889179455334E-3</v>
      </c>
      <c r="T733">
        <v>-3.1398481247179699</v>
      </c>
      <c r="U733">
        <v>3.1398481247179699</v>
      </c>
      <c r="V733">
        <v>3.1673891422208702</v>
      </c>
      <c r="W733">
        <v>-11.44</v>
      </c>
      <c r="X733">
        <v>0.36</v>
      </c>
      <c r="Y733">
        <v>157470</v>
      </c>
      <c r="Z733">
        <v>10498</v>
      </c>
      <c r="AA733">
        <v>0.44</v>
      </c>
      <c r="AB733">
        <v>15</v>
      </c>
      <c r="AC733">
        <v>9</v>
      </c>
      <c r="AD733">
        <v>6</v>
      </c>
      <c r="AE733">
        <v>60</v>
      </c>
      <c r="AF733">
        <v>16</v>
      </c>
      <c r="AG733">
        <v>5</v>
      </c>
      <c r="AH733">
        <v>2</v>
      </c>
      <c r="AI733">
        <v>8</v>
      </c>
    </row>
    <row r="734" spans="1:35" x14ac:dyDescent="0.2">
      <c r="A734" s="102">
        <v>606</v>
      </c>
      <c r="B734">
        <v>4185</v>
      </c>
      <c r="C734" t="s">
        <v>1662</v>
      </c>
      <c r="D734" t="s">
        <v>1271</v>
      </c>
      <c r="E734">
        <v>2140</v>
      </c>
      <c r="F734">
        <v>2167</v>
      </c>
      <c r="G734">
        <v>400</v>
      </c>
      <c r="H734" t="s">
        <v>1247</v>
      </c>
      <c r="I734">
        <v>4626</v>
      </c>
      <c r="J734" t="s">
        <v>1505</v>
      </c>
      <c r="K734" t="s">
        <v>1271</v>
      </c>
      <c r="L734">
        <v>4755</v>
      </c>
      <c r="M734">
        <v>4710</v>
      </c>
      <c r="N734">
        <v>200</v>
      </c>
      <c r="O734" t="s">
        <v>1250</v>
      </c>
      <c r="P734">
        <v>0.72736655640313896</v>
      </c>
      <c r="Q734">
        <v>0.89795485193985003</v>
      </c>
      <c r="R734">
        <v>4.9608722931581799E-2</v>
      </c>
      <c r="S734">
        <v>9.4819742616871899E-2</v>
      </c>
      <c r="T734">
        <v>0.122094608746272</v>
      </c>
      <c r="U734">
        <v>0.122094608746272</v>
      </c>
      <c r="V734">
        <v>0.50655698389393</v>
      </c>
      <c r="W734">
        <v>0.56999999999999995</v>
      </c>
      <c r="X734">
        <v>7.98</v>
      </c>
      <c r="Y734">
        <v>157368</v>
      </c>
      <c r="Z734">
        <v>10491</v>
      </c>
      <c r="AA734">
        <v>0.54</v>
      </c>
      <c r="AB734">
        <v>15</v>
      </c>
      <c r="AC734">
        <v>10</v>
      </c>
      <c r="AD734">
        <v>5</v>
      </c>
      <c r="AE734">
        <v>66.67</v>
      </c>
      <c r="AF734">
        <v>14</v>
      </c>
      <c r="AG734">
        <v>5</v>
      </c>
      <c r="AH734">
        <v>3</v>
      </c>
      <c r="AI734">
        <v>7</v>
      </c>
    </row>
    <row r="735" spans="1:35" x14ac:dyDescent="0.2">
      <c r="A735" s="102">
        <v>491</v>
      </c>
      <c r="B735">
        <v>2001</v>
      </c>
      <c r="C735" t="s">
        <v>1167</v>
      </c>
      <c r="D735" t="s">
        <v>1274</v>
      </c>
      <c r="E735">
        <v>1638</v>
      </c>
      <c r="F735">
        <v>1644</v>
      </c>
      <c r="G735">
        <v>700</v>
      </c>
      <c r="H735" t="s">
        <v>1247</v>
      </c>
      <c r="I735">
        <v>2784</v>
      </c>
      <c r="J735" t="s">
        <v>1020</v>
      </c>
      <c r="K735" t="s">
        <v>1254</v>
      </c>
      <c r="L735">
        <v>2172</v>
      </c>
      <c r="M735">
        <v>2173</v>
      </c>
      <c r="N735">
        <v>500</v>
      </c>
      <c r="O735" t="s">
        <v>1250</v>
      </c>
      <c r="P735">
        <v>0.65522232337181296</v>
      </c>
      <c r="Q735">
        <v>0.90507642297648505</v>
      </c>
      <c r="R735" s="106">
        <v>0.28921540161317399</v>
      </c>
      <c r="S735">
        <v>7.4011017486458996E-2</v>
      </c>
      <c r="T735">
        <v>0.763265690214879</v>
      </c>
      <c r="U735">
        <v>0.763265690214879</v>
      </c>
      <c r="V735">
        <v>0.77942677272572303</v>
      </c>
      <c r="W735">
        <v>2.33</v>
      </c>
      <c r="X735">
        <v>5.92</v>
      </c>
      <c r="Y735">
        <v>157364</v>
      </c>
      <c r="Z735">
        <v>9835</v>
      </c>
      <c r="AA735">
        <v>0.49</v>
      </c>
      <c r="AB735">
        <v>16</v>
      </c>
      <c r="AC735">
        <v>11</v>
      </c>
      <c r="AD735">
        <v>5</v>
      </c>
      <c r="AE735">
        <v>68.75</v>
      </c>
      <c r="AF735">
        <v>15</v>
      </c>
      <c r="AG735">
        <v>3</v>
      </c>
      <c r="AH735">
        <v>1</v>
      </c>
      <c r="AI735">
        <v>12</v>
      </c>
    </row>
    <row r="736" spans="1:35" x14ac:dyDescent="0.2">
      <c r="A736" s="102">
        <v>554</v>
      </c>
      <c r="B736">
        <v>1332</v>
      </c>
      <c r="C736" t="s">
        <v>1667</v>
      </c>
      <c r="D736" t="s">
        <v>1366</v>
      </c>
      <c r="E736">
        <v>608</v>
      </c>
      <c r="F736">
        <v>594</v>
      </c>
      <c r="G736">
        <v>1400</v>
      </c>
      <c r="H736" t="s">
        <v>1250</v>
      </c>
      <c r="I736">
        <v>4534</v>
      </c>
      <c r="J736" t="s">
        <v>1501</v>
      </c>
      <c r="K736" t="s">
        <v>1269</v>
      </c>
      <c r="L736">
        <v>4240</v>
      </c>
      <c r="M736">
        <v>4275</v>
      </c>
      <c r="N736">
        <v>200</v>
      </c>
      <c r="O736" t="s">
        <v>1247</v>
      </c>
      <c r="P736">
        <v>0.75698045702386896</v>
      </c>
      <c r="Q736">
        <v>0.90095149258552698</v>
      </c>
      <c r="R736">
        <v>2.5353269609504601E-2</v>
      </c>
      <c r="S736" s="106">
        <v>5.0348501395927003E-2</v>
      </c>
      <c r="T736">
        <v>-1.34127457124484</v>
      </c>
      <c r="U736">
        <v>1.34127457124484</v>
      </c>
      <c r="V736">
        <v>0.14082700368100401</v>
      </c>
      <c r="W736">
        <v>-3.38</v>
      </c>
      <c r="X736">
        <v>2.74</v>
      </c>
      <c r="Y736">
        <v>156969</v>
      </c>
      <c r="Z736">
        <v>9811</v>
      </c>
      <c r="AA736">
        <v>0.62</v>
      </c>
      <c r="AB736">
        <v>16</v>
      </c>
      <c r="AC736">
        <v>11</v>
      </c>
      <c r="AD736">
        <v>5</v>
      </c>
      <c r="AE736">
        <v>68.75</v>
      </c>
      <c r="AF736">
        <v>12</v>
      </c>
      <c r="AG736">
        <v>6</v>
      </c>
      <c r="AH736">
        <v>3</v>
      </c>
      <c r="AI736">
        <v>7</v>
      </c>
    </row>
    <row r="737" spans="1:35" x14ac:dyDescent="0.2">
      <c r="A737" s="102">
        <v>1932</v>
      </c>
      <c r="B737">
        <v>2229</v>
      </c>
      <c r="C737" t="s">
        <v>1875</v>
      </c>
      <c r="D737" t="s">
        <v>1274</v>
      </c>
      <c r="E737">
        <v>3020</v>
      </c>
      <c r="F737">
        <v>3025</v>
      </c>
      <c r="G737">
        <v>300</v>
      </c>
      <c r="H737" t="s">
        <v>1250</v>
      </c>
      <c r="I737">
        <v>6963</v>
      </c>
      <c r="J737" t="s">
        <v>2153</v>
      </c>
      <c r="K737" t="s">
        <v>1252</v>
      </c>
      <c r="L737">
        <v>8170</v>
      </c>
      <c r="M737">
        <v>8300</v>
      </c>
      <c r="N737">
        <v>100</v>
      </c>
      <c r="O737" t="s">
        <v>1247</v>
      </c>
      <c r="P737">
        <v>0.52176561285811696</v>
      </c>
      <c r="Q737">
        <v>0.80055321286387304</v>
      </c>
      <c r="R737">
        <v>0.16234682539597101</v>
      </c>
      <c r="S737" s="106">
        <v>1.44505131819759E-2</v>
      </c>
      <c r="T737">
        <v>-2.1402697247549201</v>
      </c>
      <c r="U737">
        <v>2.1402697247549201</v>
      </c>
      <c r="V737">
        <v>1.8939684923901501</v>
      </c>
      <c r="W737">
        <v>-10.66</v>
      </c>
      <c r="X737">
        <v>9.34</v>
      </c>
      <c r="Y737">
        <v>156920</v>
      </c>
      <c r="Z737">
        <v>14265</v>
      </c>
      <c r="AA737">
        <v>1.1299999999999999</v>
      </c>
      <c r="AB737">
        <v>11</v>
      </c>
      <c r="AC737">
        <v>7</v>
      </c>
      <c r="AD737">
        <v>4</v>
      </c>
      <c r="AE737">
        <v>63.64</v>
      </c>
      <c r="AF737">
        <v>8</v>
      </c>
      <c r="AG737">
        <v>6</v>
      </c>
      <c r="AH737">
        <v>4</v>
      </c>
      <c r="AI737">
        <v>1</v>
      </c>
    </row>
    <row r="738" spans="1:35" x14ac:dyDescent="0.2">
      <c r="A738" s="102">
        <v>1373</v>
      </c>
      <c r="B738">
        <v>5714</v>
      </c>
      <c r="C738" t="s">
        <v>711</v>
      </c>
      <c r="D738" t="s">
        <v>1262</v>
      </c>
      <c r="E738">
        <v>3905</v>
      </c>
      <c r="F738">
        <v>3925</v>
      </c>
      <c r="G738">
        <v>200</v>
      </c>
      <c r="H738" t="s">
        <v>1247</v>
      </c>
      <c r="I738">
        <v>6287</v>
      </c>
      <c r="J738" t="s">
        <v>1349</v>
      </c>
      <c r="K738" t="s">
        <v>1259</v>
      </c>
      <c r="L738">
        <v>2726</v>
      </c>
      <c r="M738">
        <v>2738</v>
      </c>
      <c r="N738">
        <v>300</v>
      </c>
      <c r="O738" t="s">
        <v>1250</v>
      </c>
      <c r="P738">
        <v>0.53669935537408997</v>
      </c>
      <c r="Q738">
        <v>0.84299140543788498</v>
      </c>
      <c r="R738">
        <v>0.32978326436712802</v>
      </c>
      <c r="S738">
        <v>3.3209120982479898E-2</v>
      </c>
      <c r="T738">
        <v>2.8947264045946</v>
      </c>
      <c r="U738">
        <v>2.8947264045946</v>
      </c>
      <c r="V738">
        <v>3.1530679866115401</v>
      </c>
      <c r="W738">
        <v>13.93</v>
      </c>
      <c r="X738">
        <v>4.6399999999999997</v>
      </c>
      <c r="Y738">
        <v>156917</v>
      </c>
      <c r="Z738">
        <v>13076</v>
      </c>
      <c r="AA738">
        <v>0.66</v>
      </c>
      <c r="AB738">
        <v>12</v>
      </c>
      <c r="AC738">
        <v>7</v>
      </c>
      <c r="AD738">
        <v>5</v>
      </c>
      <c r="AE738">
        <v>58.33</v>
      </c>
      <c r="AF738">
        <v>11</v>
      </c>
      <c r="AG738">
        <v>7</v>
      </c>
      <c r="AH738">
        <v>3</v>
      </c>
      <c r="AI738">
        <v>2</v>
      </c>
    </row>
    <row r="739" spans="1:35" x14ac:dyDescent="0.2">
      <c r="A739" s="102">
        <v>1723</v>
      </c>
      <c r="B739">
        <v>1721</v>
      </c>
      <c r="C739" t="s">
        <v>1944</v>
      </c>
      <c r="D739" t="s">
        <v>1257</v>
      </c>
      <c r="E739">
        <v>2899</v>
      </c>
      <c r="F739">
        <v>2855</v>
      </c>
      <c r="G739">
        <v>300</v>
      </c>
      <c r="H739" t="s">
        <v>1250</v>
      </c>
      <c r="I739">
        <v>7313</v>
      </c>
      <c r="J739" t="s">
        <v>1200</v>
      </c>
      <c r="K739" t="s">
        <v>1264</v>
      </c>
      <c r="L739">
        <v>3085</v>
      </c>
      <c r="M739">
        <v>3105</v>
      </c>
      <c r="N739">
        <v>300</v>
      </c>
      <c r="O739" t="s">
        <v>1247</v>
      </c>
      <c r="P739">
        <v>0.54829314183501399</v>
      </c>
      <c r="Q739">
        <v>0.81752562122014505</v>
      </c>
      <c r="R739">
        <v>0.13575910479654299</v>
      </c>
      <c r="S739" s="106">
        <v>9.2201788254331493E-2</v>
      </c>
      <c r="T739">
        <v>-0.73192340713195403</v>
      </c>
      <c r="U739">
        <v>0.73192340713195403</v>
      </c>
      <c r="V739">
        <v>8.20896880670898E-2</v>
      </c>
      <c r="W739">
        <v>-3.1</v>
      </c>
      <c r="X739">
        <v>8.0500000000000007</v>
      </c>
      <c r="Y739">
        <v>156508</v>
      </c>
      <c r="Z739">
        <v>9782</v>
      </c>
      <c r="AA739">
        <v>0.5</v>
      </c>
      <c r="AB739">
        <v>16</v>
      </c>
      <c r="AC739">
        <v>10</v>
      </c>
      <c r="AD739">
        <v>6</v>
      </c>
      <c r="AE739">
        <v>62.5</v>
      </c>
      <c r="AF739">
        <v>12</v>
      </c>
      <c r="AG739">
        <v>7</v>
      </c>
      <c r="AH739">
        <v>5</v>
      </c>
      <c r="AI739">
        <v>4</v>
      </c>
    </row>
    <row r="740" spans="1:35" x14ac:dyDescent="0.2">
      <c r="A740" s="102">
        <v>7</v>
      </c>
      <c r="B740">
        <v>5333</v>
      </c>
      <c r="C740" t="s">
        <v>234</v>
      </c>
      <c r="D740" t="s">
        <v>1246</v>
      </c>
      <c r="E740">
        <v>1892</v>
      </c>
      <c r="F740">
        <v>1896</v>
      </c>
      <c r="G740">
        <v>500</v>
      </c>
      <c r="H740" t="s">
        <v>1247</v>
      </c>
      <c r="I740">
        <v>5393</v>
      </c>
      <c r="J740" t="s">
        <v>233</v>
      </c>
      <c r="K740" t="s">
        <v>1246</v>
      </c>
      <c r="L740">
        <v>2531</v>
      </c>
      <c r="M740">
        <v>2570</v>
      </c>
      <c r="N740">
        <v>400</v>
      </c>
      <c r="O740" t="s">
        <v>1250</v>
      </c>
      <c r="P740">
        <v>0.68711104904229903</v>
      </c>
      <c r="Q740">
        <v>0.97259609158437199</v>
      </c>
      <c r="R740" s="15">
        <v>0.20493340400780999</v>
      </c>
      <c r="S740" s="15">
        <v>1.6898694153052299E-4</v>
      </c>
      <c r="T740">
        <v>1.14469746412449</v>
      </c>
      <c r="U740">
        <v>1.14469746412449</v>
      </c>
      <c r="V740">
        <v>1.2212029079225599</v>
      </c>
      <c r="W740">
        <v>3.38</v>
      </c>
      <c r="X740">
        <v>7.78</v>
      </c>
      <c r="Y740">
        <v>156237</v>
      </c>
      <c r="Z740">
        <v>8680</v>
      </c>
      <c r="AA740">
        <v>0.45</v>
      </c>
      <c r="AB740">
        <v>18</v>
      </c>
      <c r="AC740">
        <v>12</v>
      </c>
      <c r="AD740">
        <v>6</v>
      </c>
      <c r="AE740">
        <v>66.67</v>
      </c>
      <c r="AF740">
        <v>12</v>
      </c>
      <c r="AG740">
        <v>7</v>
      </c>
      <c r="AH740">
        <v>5</v>
      </c>
      <c r="AI740">
        <v>6</v>
      </c>
    </row>
    <row r="741" spans="1:35" x14ac:dyDescent="0.2">
      <c r="A741" s="102">
        <v>1231</v>
      </c>
      <c r="B741">
        <v>2801</v>
      </c>
      <c r="C741" t="s">
        <v>605</v>
      </c>
      <c r="D741" t="s">
        <v>1274</v>
      </c>
      <c r="E741">
        <v>5830</v>
      </c>
      <c r="F741">
        <v>5740</v>
      </c>
      <c r="G741">
        <v>100</v>
      </c>
      <c r="H741" t="s">
        <v>1250</v>
      </c>
      <c r="I741">
        <v>4182</v>
      </c>
      <c r="J741" t="s">
        <v>45</v>
      </c>
      <c r="K741" t="s">
        <v>1271</v>
      </c>
      <c r="L741">
        <v>1836</v>
      </c>
      <c r="M741">
        <v>1824</v>
      </c>
      <c r="N741">
        <v>300</v>
      </c>
      <c r="O741" t="s">
        <v>1247</v>
      </c>
      <c r="P741">
        <v>0.74323098363152595</v>
      </c>
      <c r="Q741">
        <v>0.85315915624668504</v>
      </c>
      <c r="R741" s="15">
        <v>6.2081643706194498E-2</v>
      </c>
      <c r="S741">
        <v>1.02699945332471E-2</v>
      </c>
      <c r="T741">
        <v>-0.87010089575197702</v>
      </c>
      <c r="U741">
        <v>0.87010089575197702</v>
      </c>
      <c r="V741">
        <v>7.0262919426933898E-2</v>
      </c>
      <c r="W741">
        <v>-2.75</v>
      </c>
      <c r="X741">
        <v>4.67</v>
      </c>
      <c r="Y741">
        <v>156084</v>
      </c>
      <c r="Z741">
        <v>6786</v>
      </c>
      <c r="AA741">
        <v>0.3</v>
      </c>
      <c r="AB741">
        <v>23</v>
      </c>
      <c r="AC741">
        <v>14</v>
      </c>
      <c r="AD741">
        <v>9</v>
      </c>
      <c r="AE741">
        <v>60.87</v>
      </c>
      <c r="AF741">
        <v>10</v>
      </c>
      <c r="AG741">
        <v>10</v>
      </c>
      <c r="AH741">
        <v>9</v>
      </c>
      <c r="AI741">
        <v>4</v>
      </c>
    </row>
    <row r="742" spans="1:35" x14ac:dyDescent="0.2">
      <c r="A742" s="102">
        <v>1887</v>
      </c>
      <c r="B742">
        <v>6269</v>
      </c>
      <c r="C742" t="s">
        <v>1669</v>
      </c>
      <c r="D742" t="s">
        <v>1259</v>
      </c>
      <c r="E742">
        <v>1997</v>
      </c>
      <c r="F742">
        <v>2009</v>
      </c>
      <c r="G742">
        <v>400</v>
      </c>
      <c r="H742" t="s">
        <v>1250</v>
      </c>
      <c r="I742">
        <v>9201</v>
      </c>
      <c r="J742" t="s">
        <v>1507</v>
      </c>
      <c r="K742" t="s">
        <v>1508</v>
      </c>
      <c r="L742">
        <v>2995</v>
      </c>
      <c r="M742">
        <v>3000</v>
      </c>
      <c r="N742">
        <v>300</v>
      </c>
      <c r="O742" t="s">
        <v>1247</v>
      </c>
      <c r="P742">
        <v>0.77670808144792902</v>
      </c>
      <c r="Q742">
        <v>0.80481609444444002</v>
      </c>
      <c r="R742">
        <v>0.49384032840340603</v>
      </c>
      <c r="S742" s="106">
        <v>9.50328703977147E-2</v>
      </c>
      <c r="T742">
        <v>-1.96268444609047</v>
      </c>
      <c r="U742">
        <v>1.96268444609047</v>
      </c>
      <c r="V742">
        <v>2.08439485493522</v>
      </c>
      <c r="W742">
        <v>-14.23</v>
      </c>
      <c r="X742">
        <v>10.71</v>
      </c>
      <c r="Y742">
        <v>155823</v>
      </c>
      <c r="Z742">
        <v>10388</v>
      </c>
      <c r="AA742">
        <v>0.55000000000000004</v>
      </c>
      <c r="AB742">
        <v>15</v>
      </c>
      <c r="AC742">
        <v>9</v>
      </c>
      <c r="AD742">
        <v>6</v>
      </c>
      <c r="AE742">
        <v>60</v>
      </c>
      <c r="AF742">
        <v>7</v>
      </c>
      <c r="AG742">
        <v>8</v>
      </c>
      <c r="AH742">
        <v>5</v>
      </c>
      <c r="AI742">
        <v>2</v>
      </c>
    </row>
    <row r="743" spans="1:35" x14ac:dyDescent="0.2">
      <c r="A743" s="102">
        <v>1934</v>
      </c>
      <c r="B743">
        <v>4540</v>
      </c>
      <c r="C743" t="s">
        <v>1679</v>
      </c>
      <c r="D743" t="s">
        <v>1269</v>
      </c>
      <c r="E743">
        <v>2796</v>
      </c>
      <c r="F743">
        <v>2806</v>
      </c>
      <c r="G743">
        <v>300</v>
      </c>
      <c r="H743" t="s">
        <v>1250</v>
      </c>
      <c r="I743">
        <v>8385</v>
      </c>
      <c r="J743" t="s">
        <v>886</v>
      </c>
      <c r="K743" t="s">
        <v>1303</v>
      </c>
      <c r="L743">
        <v>532</v>
      </c>
      <c r="M743">
        <v>537</v>
      </c>
      <c r="N743">
        <v>1600</v>
      </c>
      <c r="O743" t="s">
        <v>1247</v>
      </c>
      <c r="P743">
        <v>0.89050832620833398</v>
      </c>
      <c r="Q743">
        <v>0.80033826451330803</v>
      </c>
      <c r="R743">
        <v>0.30517343503477501</v>
      </c>
      <c r="S743">
        <v>4.7516540307752403E-2</v>
      </c>
      <c r="T743">
        <v>-0.63409016047811595</v>
      </c>
      <c r="U743">
        <v>0.63409016047811595</v>
      </c>
      <c r="V743">
        <v>0.48516374583004102</v>
      </c>
      <c r="W743">
        <v>-1.26</v>
      </c>
      <c r="X743">
        <v>2.0699999999999998</v>
      </c>
      <c r="Y743">
        <v>155605</v>
      </c>
      <c r="Z743">
        <v>10374</v>
      </c>
      <c r="AA743">
        <v>0.66</v>
      </c>
      <c r="AB743">
        <v>15</v>
      </c>
      <c r="AC743">
        <v>10</v>
      </c>
      <c r="AD743">
        <v>5</v>
      </c>
      <c r="AE743">
        <v>66.67</v>
      </c>
      <c r="AF743">
        <v>13</v>
      </c>
      <c r="AG743">
        <v>5</v>
      </c>
      <c r="AH743">
        <v>3</v>
      </c>
      <c r="AI743">
        <v>7</v>
      </c>
    </row>
    <row r="744" spans="1:35" x14ac:dyDescent="0.2">
      <c r="A744" s="102">
        <v>1896</v>
      </c>
      <c r="B744">
        <v>4183</v>
      </c>
      <c r="C744" t="s">
        <v>1442</v>
      </c>
      <c r="D744" t="s">
        <v>1271</v>
      </c>
      <c r="E744">
        <v>2542</v>
      </c>
      <c r="F744">
        <v>2546</v>
      </c>
      <c r="G744">
        <v>400</v>
      </c>
      <c r="H744" t="s">
        <v>1247</v>
      </c>
      <c r="I744">
        <v>8086</v>
      </c>
      <c r="J744" t="s">
        <v>1533</v>
      </c>
      <c r="K744" t="s">
        <v>1256</v>
      </c>
      <c r="L744">
        <v>1238</v>
      </c>
      <c r="M744">
        <v>1237</v>
      </c>
      <c r="N744">
        <v>800</v>
      </c>
      <c r="O744" t="s">
        <v>1250</v>
      </c>
      <c r="P744">
        <v>0.80813276413245805</v>
      </c>
      <c r="Q744">
        <v>0.80418561665173305</v>
      </c>
      <c r="R744">
        <v>2.2734600423127398E-2</v>
      </c>
      <c r="S744">
        <v>1.7837706924946999E-2</v>
      </c>
      <c r="T744">
        <v>0.20914336669748901</v>
      </c>
      <c r="U744">
        <v>0.20914336669748901</v>
      </c>
      <c r="V744">
        <v>5.50802031815101E-2</v>
      </c>
      <c r="W744">
        <v>0.6</v>
      </c>
      <c r="X744">
        <v>2.83</v>
      </c>
      <c r="Y744">
        <v>155576</v>
      </c>
      <c r="Z744">
        <v>9724</v>
      </c>
      <c r="AA744">
        <v>0.53</v>
      </c>
      <c r="AB744">
        <v>16</v>
      </c>
      <c r="AC744">
        <v>9</v>
      </c>
      <c r="AD744">
        <v>7</v>
      </c>
      <c r="AE744">
        <v>56.25</v>
      </c>
      <c r="AF744">
        <v>11</v>
      </c>
      <c r="AG744">
        <v>7</v>
      </c>
      <c r="AH744">
        <v>3</v>
      </c>
      <c r="AI744">
        <v>6</v>
      </c>
    </row>
    <row r="745" spans="1:35" x14ac:dyDescent="0.2">
      <c r="A745" s="102">
        <v>1774</v>
      </c>
      <c r="B745">
        <v>1605</v>
      </c>
      <c r="C745" t="s">
        <v>1477</v>
      </c>
      <c r="D745" t="s">
        <v>1459</v>
      </c>
      <c r="E745">
        <v>1079.5</v>
      </c>
      <c r="F745">
        <v>1069.5</v>
      </c>
      <c r="G745">
        <v>800</v>
      </c>
      <c r="H745" t="s">
        <v>1247</v>
      </c>
      <c r="I745">
        <v>4967</v>
      </c>
      <c r="J745" t="s">
        <v>694</v>
      </c>
      <c r="K745" t="s">
        <v>1271</v>
      </c>
      <c r="L745">
        <v>8510</v>
      </c>
      <c r="M745">
        <v>8500</v>
      </c>
      <c r="N745">
        <v>100</v>
      </c>
      <c r="O745" t="s">
        <v>1250</v>
      </c>
      <c r="P745">
        <v>0.78211545381189396</v>
      </c>
      <c r="Q745">
        <v>0.81326867182035001</v>
      </c>
      <c r="R745" s="15">
        <v>0.29056395479807001</v>
      </c>
      <c r="S745">
        <v>9.7073416855593897E-2</v>
      </c>
      <c r="T745">
        <v>1.61809152770148</v>
      </c>
      <c r="U745">
        <v>1.61809152770148</v>
      </c>
      <c r="V745">
        <v>1.42727583520926</v>
      </c>
      <c r="W745">
        <v>4.34</v>
      </c>
      <c r="X745">
        <v>0.66</v>
      </c>
      <c r="Y745">
        <v>155487</v>
      </c>
      <c r="Z745">
        <v>8184</v>
      </c>
      <c r="AA745">
        <v>0.45</v>
      </c>
      <c r="AB745">
        <v>19</v>
      </c>
      <c r="AC745">
        <v>11</v>
      </c>
      <c r="AD745">
        <v>8</v>
      </c>
      <c r="AE745">
        <v>57.89</v>
      </c>
      <c r="AF745">
        <v>11</v>
      </c>
      <c r="AG745">
        <v>10</v>
      </c>
      <c r="AH745">
        <v>6</v>
      </c>
      <c r="AI745">
        <v>3</v>
      </c>
    </row>
    <row r="746" spans="1:35" x14ac:dyDescent="0.2">
      <c r="A746" s="102">
        <v>1380</v>
      </c>
      <c r="B746">
        <v>7202</v>
      </c>
      <c r="C746" t="s">
        <v>783</v>
      </c>
      <c r="D746" t="s">
        <v>1264</v>
      </c>
      <c r="E746">
        <v>1141.5</v>
      </c>
      <c r="F746">
        <v>1139.5</v>
      </c>
      <c r="G746">
        <v>900</v>
      </c>
      <c r="H746" t="s">
        <v>1247</v>
      </c>
      <c r="I746">
        <v>9716</v>
      </c>
      <c r="J746" t="s">
        <v>1448</v>
      </c>
      <c r="K746" t="s">
        <v>1261</v>
      </c>
      <c r="L746">
        <v>1156</v>
      </c>
      <c r="M746">
        <v>1166</v>
      </c>
      <c r="N746">
        <v>900</v>
      </c>
      <c r="O746" t="s">
        <v>1250</v>
      </c>
      <c r="P746">
        <v>0.879754184528595</v>
      </c>
      <c r="Q746">
        <v>0.84246932881346104</v>
      </c>
      <c r="R746" s="106">
        <v>0.17291916240451199</v>
      </c>
      <c r="S746" s="106">
        <v>5.0941933965651101E-3</v>
      </c>
      <c r="T746">
        <v>2.2361909477492299</v>
      </c>
      <c r="U746">
        <v>2.2361909477492299</v>
      </c>
      <c r="V746">
        <v>1.8267685535692699</v>
      </c>
      <c r="W746">
        <v>7.06</v>
      </c>
      <c r="X746">
        <v>2.27</v>
      </c>
      <c r="Y746">
        <v>155400</v>
      </c>
      <c r="Z746">
        <v>10360</v>
      </c>
      <c r="AA746">
        <v>0.52</v>
      </c>
      <c r="AB746">
        <v>15</v>
      </c>
      <c r="AC746">
        <v>9</v>
      </c>
      <c r="AD746">
        <v>6</v>
      </c>
      <c r="AE746">
        <v>60</v>
      </c>
      <c r="AF746">
        <v>11</v>
      </c>
      <c r="AG746">
        <v>8</v>
      </c>
      <c r="AH746">
        <v>4</v>
      </c>
      <c r="AI746">
        <v>3</v>
      </c>
    </row>
    <row r="747" spans="1:35" x14ac:dyDescent="0.2">
      <c r="A747" s="102">
        <v>1485</v>
      </c>
      <c r="B747">
        <v>8316</v>
      </c>
      <c r="C747" t="s">
        <v>1465</v>
      </c>
      <c r="D747" t="s">
        <v>1303</v>
      </c>
      <c r="E747">
        <v>3763</v>
      </c>
      <c r="F747">
        <v>3754</v>
      </c>
      <c r="G747">
        <v>200</v>
      </c>
      <c r="H747" t="s">
        <v>1250</v>
      </c>
      <c r="I747">
        <v>9069</v>
      </c>
      <c r="J747" t="s">
        <v>1358</v>
      </c>
      <c r="K747" t="s">
        <v>1368</v>
      </c>
      <c r="L747">
        <v>864</v>
      </c>
      <c r="M747">
        <v>867</v>
      </c>
      <c r="N747">
        <v>900</v>
      </c>
      <c r="O747" t="s">
        <v>1247</v>
      </c>
      <c r="P747">
        <v>0.90812118146327103</v>
      </c>
      <c r="Q747">
        <v>0.83591444929823</v>
      </c>
      <c r="R747">
        <v>2.3456627960464801E-3</v>
      </c>
      <c r="S747">
        <v>3.3644581227487702E-2</v>
      </c>
      <c r="T747">
        <v>-0.742251517083648</v>
      </c>
      <c r="U747">
        <v>0.742251517083648</v>
      </c>
      <c r="V747">
        <v>0.82227370046850501</v>
      </c>
      <c r="W747">
        <v>-0.92</v>
      </c>
      <c r="X747">
        <v>3.93</v>
      </c>
      <c r="Y747">
        <v>154407</v>
      </c>
      <c r="Z747">
        <v>11029</v>
      </c>
      <c r="AA747">
        <v>0.63</v>
      </c>
      <c r="AB747">
        <v>14</v>
      </c>
      <c r="AC747">
        <v>10</v>
      </c>
      <c r="AD747">
        <v>4</v>
      </c>
      <c r="AE747">
        <v>71.430000000000007</v>
      </c>
      <c r="AF747">
        <v>14</v>
      </c>
      <c r="AG747">
        <v>4</v>
      </c>
      <c r="AH747">
        <v>2</v>
      </c>
      <c r="AI747">
        <v>8</v>
      </c>
    </row>
    <row r="748" spans="1:35" x14ac:dyDescent="0.2">
      <c r="A748" s="102">
        <v>603</v>
      </c>
      <c r="B748">
        <v>7201</v>
      </c>
      <c r="C748" t="s">
        <v>1288</v>
      </c>
      <c r="D748" t="s">
        <v>1264</v>
      </c>
      <c r="E748">
        <v>502.7</v>
      </c>
      <c r="F748">
        <v>504.1</v>
      </c>
      <c r="G748">
        <v>2000</v>
      </c>
      <c r="H748" t="s">
        <v>1250</v>
      </c>
      <c r="I748">
        <v>9506</v>
      </c>
      <c r="J748" t="s">
        <v>1304</v>
      </c>
      <c r="K748" t="s">
        <v>1305</v>
      </c>
      <c r="L748">
        <v>1015</v>
      </c>
      <c r="M748">
        <v>1022</v>
      </c>
      <c r="N748">
        <v>1000</v>
      </c>
      <c r="O748" t="s">
        <v>1247</v>
      </c>
      <c r="P748">
        <v>0.656557712390055</v>
      </c>
      <c r="Q748">
        <v>0.89826370879917705</v>
      </c>
      <c r="R748">
        <v>0.39598548903655301</v>
      </c>
      <c r="S748">
        <v>5.7511260497270199E-2</v>
      </c>
      <c r="T748">
        <v>-2.7730733485862999</v>
      </c>
      <c r="U748">
        <v>2.7730733485862999</v>
      </c>
      <c r="V748">
        <v>2.9461846871419999</v>
      </c>
      <c r="W748">
        <v>-21.19</v>
      </c>
      <c r="X748">
        <v>1.35</v>
      </c>
      <c r="Y748">
        <v>153993</v>
      </c>
      <c r="Z748">
        <v>7333</v>
      </c>
      <c r="AA748">
        <v>0.33</v>
      </c>
      <c r="AB748">
        <v>21</v>
      </c>
      <c r="AC748">
        <v>13</v>
      </c>
      <c r="AD748">
        <v>8</v>
      </c>
      <c r="AE748">
        <v>61.9</v>
      </c>
      <c r="AF748">
        <v>14</v>
      </c>
      <c r="AG748">
        <v>6</v>
      </c>
      <c r="AH748">
        <v>3</v>
      </c>
      <c r="AI748">
        <v>12</v>
      </c>
    </row>
    <row r="749" spans="1:35" x14ac:dyDescent="0.2">
      <c r="A749" s="102">
        <v>873</v>
      </c>
      <c r="B749">
        <v>5471</v>
      </c>
      <c r="C749" t="s">
        <v>1466</v>
      </c>
      <c r="D749" t="s">
        <v>1301</v>
      </c>
      <c r="E749">
        <v>4190</v>
      </c>
      <c r="F749">
        <v>4250</v>
      </c>
      <c r="G749">
        <v>200</v>
      </c>
      <c r="H749" t="s">
        <v>1250</v>
      </c>
      <c r="I749">
        <v>7267</v>
      </c>
      <c r="J749" t="s">
        <v>58</v>
      </c>
      <c r="K749" t="s">
        <v>1264</v>
      </c>
      <c r="L749">
        <v>3054</v>
      </c>
      <c r="M749">
        <v>3039</v>
      </c>
      <c r="N749">
        <v>300</v>
      </c>
      <c r="O749" t="s">
        <v>1247</v>
      </c>
      <c r="P749">
        <v>0.86573558725871602</v>
      </c>
      <c r="Q749">
        <v>0.878803211990283</v>
      </c>
      <c r="R749">
        <v>5.4625369632029498E-2</v>
      </c>
      <c r="S749">
        <v>6.3520339549388599E-2</v>
      </c>
      <c r="T749">
        <v>-2.5401875408993999</v>
      </c>
      <c r="U749">
        <v>2.5401875408993999</v>
      </c>
      <c r="V749">
        <v>2.6692775973397098</v>
      </c>
      <c r="W749">
        <v>-11.15</v>
      </c>
      <c r="X749">
        <v>7.26</v>
      </c>
      <c r="Y749">
        <v>153829</v>
      </c>
      <c r="Z749">
        <v>17092</v>
      </c>
      <c r="AA749">
        <v>0.85</v>
      </c>
      <c r="AB749">
        <v>9</v>
      </c>
      <c r="AC749">
        <v>7</v>
      </c>
      <c r="AD749">
        <v>2</v>
      </c>
      <c r="AE749">
        <v>77.78</v>
      </c>
      <c r="AF749">
        <v>15</v>
      </c>
      <c r="AG749">
        <v>3</v>
      </c>
      <c r="AH749">
        <v>1</v>
      </c>
      <c r="AI749">
        <v>5</v>
      </c>
    </row>
    <row r="750" spans="1:35" x14ac:dyDescent="0.2">
      <c r="A750" s="102">
        <v>390</v>
      </c>
      <c r="B750">
        <v>7321</v>
      </c>
      <c r="C750" t="s">
        <v>1451</v>
      </c>
      <c r="D750" t="s">
        <v>1303</v>
      </c>
      <c r="E750">
        <v>566</v>
      </c>
      <c r="F750">
        <v>571</v>
      </c>
      <c r="G750">
        <v>1800</v>
      </c>
      <c r="H750" t="s">
        <v>1247</v>
      </c>
      <c r="I750">
        <v>8242</v>
      </c>
      <c r="J750" t="s">
        <v>857</v>
      </c>
      <c r="K750" t="s">
        <v>1272</v>
      </c>
      <c r="L750">
        <v>930</v>
      </c>
      <c r="M750">
        <v>944</v>
      </c>
      <c r="N750">
        <v>1100</v>
      </c>
      <c r="O750" t="s">
        <v>1250</v>
      </c>
      <c r="P750">
        <v>0.93695533083402005</v>
      </c>
      <c r="Q750">
        <v>0.91139364973880999</v>
      </c>
      <c r="R750">
        <v>0.26191073382324898</v>
      </c>
      <c r="S750" s="15">
        <v>1.33098157770497E-3</v>
      </c>
      <c r="T750">
        <v>1.05427296286502</v>
      </c>
      <c r="U750">
        <v>1.05427296286502</v>
      </c>
      <c r="V750">
        <v>1.05058086879719</v>
      </c>
      <c r="W750">
        <v>3.8</v>
      </c>
      <c r="X750">
        <v>1.02</v>
      </c>
      <c r="Y750">
        <v>153199</v>
      </c>
      <c r="Z750">
        <v>17022</v>
      </c>
      <c r="AA750">
        <v>0.81</v>
      </c>
      <c r="AB750">
        <v>9</v>
      </c>
      <c r="AC750">
        <v>6</v>
      </c>
      <c r="AD750">
        <v>3</v>
      </c>
      <c r="AE750">
        <v>66.67</v>
      </c>
      <c r="AF750">
        <v>12</v>
      </c>
      <c r="AG750">
        <v>5</v>
      </c>
      <c r="AH750">
        <v>2</v>
      </c>
      <c r="AI750">
        <v>2</v>
      </c>
    </row>
    <row r="751" spans="1:35" x14ac:dyDescent="0.2">
      <c r="A751" s="102">
        <v>1475</v>
      </c>
      <c r="B751">
        <v>3099</v>
      </c>
      <c r="C751" t="s">
        <v>34</v>
      </c>
      <c r="D751" t="s">
        <v>1272</v>
      </c>
      <c r="E751">
        <v>805</v>
      </c>
      <c r="F751">
        <v>797</v>
      </c>
      <c r="G751">
        <v>1300</v>
      </c>
      <c r="H751" t="s">
        <v>1250</v>
      </c>
      <c r="I751">
        <v>9069</v>
      </c>
      <c r="J751" t="s">
        <v>1358</v>
      </c>
      <c r="K751" t="s">
        <v>1368</v>
      </c>
      <c r="L751">
        <v>864</v>
      </c>
      <c r="M751">
        <v>867</v>
      </c>
      <c r="N751">
        <v>1200</v>
      </c>
      <c r="O751" t="s">
        <v>1247</v>
      </c>
      <c r="P751">
        <v>0.85163163444568801</v>
      </c>
      <c r="Q751">
        <v>0.83659249429238802</v>
      </c>
      <c r="R751">
        <v>0.26679606223555002</v>
      </c>
      <c r="S751">
        <v>2.8799241475540902E-2</v>
      </c>
      <c r="T751">
        <v>-1.9954580832769</v>
      </c>
      <c r="U751">
        <v>1.9954580832769</v>
      </c>
      <c r="V751">
        <v>1.9820192316780001</v>
      </c>
      <c r="W751">
        <v>-13.58</v>
      </c>
      <c r="X751">
        <v>0.41</v>
      </c>
      <c r="Y751">
        <v>152649</v>
      </c>
      <c r="Z751">
        <v>7269</v>
      </c>
      <c r="AA751">
        <v>0.35</v>
      </c>
      <c r="AB751">
        <v>21</v>
      </c>
      <c r="AC751">
        <v>11</v>
      </c>
      <c r="AD751">
        <v>10</v>
      </c>
      <c r="AE751">
        <v>52.38</v>
      </c>
      <c r="AF751">
        <v>13</v>
      </c>
      <c r="AG751">
        <v>7</v>
      </c>
      <c r="AH751">
        <v>5</v>
      </c>
      <c r="AI751">
        <v>9</v>
      </c>
    </row>
    <row r="752" spans="1:35" x14ac:dyDescent="0.2">
      <c r="A752" s="102">
        <v>917</v>
      </c>
      <c r="B752">
        <v>3865</v>
      </c>
      <c r="C752" t="s">
        <v>1197</v>
      </c>
      <c r="D752" t="s">
        <v>1463</v>
      </c>
      <c r="E752">
        <v>489</v>
      </c>
      <c r="F752">
        <v>492</v>
      </c>
      <c r="G752">
        <v>2200</v>
      </c>
      <c r="H752" t="s">
        <v>1250</v>
      </c>
      <c r="I752">
        <v>4005</v>
      </c>
      <c r="J752" t="s">
        <v>1489</v>
      </c>
      <c r="K752" t="s">
        <v>1271</v>
      </c>
      <c r="L752">
        <v>445</v>
      </c>
      <c r="M752">
        <v>446</v>
      </c>
      <c r="N752">
        <v>2400</v>
      </c>
      <c r="O752" t="s">
        <v>1247</v>
      </c>
      <c r="P752">
        <v>0.93856619808559305</v>
      </c>
      <c r="Q752">
        <v>0.87474708413178603</v>
      </c>
      <c r="R752">
        <v>6.6233329435674299E-3</v>
      </c>
      <c r="S752">
        <v>1.5698999504251299E-3</v>
      </c>
      <c r="T752">
        <v>-1.09504545710825</v>
      </c>
      <c r="U752">
        <v>1.09504545710825</v>
      </c>
      <c r="V752">
        <v>0.72872257262554796</v>
      </c>
      <c r="W752">
        <v>-2.0299999999999998</v>
      </c>
      <c r="X752">
        <v>1.1100000000000001</v>
      </c>
      <c r="Y752">
        <v>152635</v>
      </c>
      <c r="Z752">
        <v>7632</v>
      </c>
      <c r="AA752">
        <v>0.34</v>
      </c>
      <c r="AB752">
        <v>20</v>
      </c>
      <c r="AC752">
        <v>11</v>
      </c>
      <c r="AD752">
        <v>9</v>
      </c>
      <c r="AE752">
        <v>55</v>
      </c>
      <c r="AF752">
        <v>13</v>
      </c>
      <c r="AG752">
        <v>7</v>
      </c>
      <c r="AH752">
        <v>4</v>
      </c>
      <c r="AI752">
        <v>9</v>
      </c>
    </row>
    <row r="753" spans="1:35" x14ac:dyDescent="0.2">
      <c r="A753" s="102">
        <v>427</v>
      </c>
      <c r="B753">
        <v>5802</v>
      </c>
      <c r="C753" t="s">
        <v>1470</v>
      </c>
      <c r="D753" t="s">
        <v>1262</v>
      </c>
      <c r="E753">
        <v>1457.5</v>
      </c>
      <c r="F753">
        <v>1453</v>
      </c>
      <c r="G753">
        <v>700</v>
      </c>
      <c r="H753" t="s">
        <v>1250</v>
      </c>
      <c r="I753">
        <v>8410</v>
      </c>
      <c r="J753" t="s">
        <v>1461</v>
      </c>
      <c r="K753" t="s">
        <v>1303</v>
      </c>
      <c r="L753">
        <v>317</v>
      </c>
      <c r="M753">
        <v>321</v>
      </c>
      <c r="N753">
        <v>3200</v>
      </c>
      <c r="O753" t="s">
        <v>1247</v>
      </c>
      <c r="P753">
        <v>0.895679764483444</v>
      </c>
      <c r="Q753">
        <v>0.90949501494850304</v>
      </c>
      <c r="R753">
        <v>0.10289854262862499</v>
      </c>
      <c r="S753">
        <v>2.7408434158342199E-2</v>
      </c>
      <c r="T753">
        <v>-1.50357025849987</v>
      </c>
      <c r="U753">
        <v>1.50357025849987</v>
      </c>
      <c r="V753">
        <v>1.1312057352290401</v>
      </c>
      <c r="W753">
        <v>-3.64</v>
      </c>
      <c r="X753">
        <v>0.99</v>
      </c>
      <c r="Y753">
        <v>152567</v>
      </c>
      <c r="Z753">
        <v>10171</v>
      </c>
      <c r="AA753">
        <v>0.51</v>
      </c>
      <c r="AB753">
        <v>15</v>
      </c>
      <c r="AC753">
        <v>9</v>
      </c>
      <c r="AD753">
        <v>6</v>
      </c>
      <c r="AE753">
        <v>60</v>
      </c>
      <c r="AF753">
        <v>14</v>
      </c>
      <c r="AG753">
        <v>6</v>
      </c>
      <c r="AH753">
        <v>3</v>
      </c>
      <c r="AI753">
        <v>6</v>
      </c>
    </row>
    <row r="754" spans="1:35" x14ac:dyDescent="0.2">
      <c r="A754" s="102">
        <v>1638</v>
      </c>
      <c r="B754">
        <v>1662</v>
      </c>
      <c r="C754" t="s">
        <v>564</v>
      </c>
      <c r="D754" t="s">
        <v>1459</v>
      </c>
      <c r="E754">
        <v>2785</v>
      </c>
      <c r="F754">
        <v>2766</v>
      </c>
      <c r="G754">
        <v>300</v>
      </c>
      <c r="H754" t="s">
        <v>1247</v>
      </c>
      <c r="I754">
        <v>2337</v>
      </c>
      <c r="J754" t="s">
        <v>1665</v>
      </c>
      <c r="K754" t="s">
        <v>1268</v>
      </c>
      <c r="L754">
        <v>396</v>
      </c>
      <c r="M754">
        <v>393</v>
      </c>
      <c r="N754">
        <v>2100</v>
      </c>
      <c r="O754" t="s">
        <v>1250</v>
      </c>
      <c r="P754">
        <v>0.81608680809084899</v>
      </c>
      <c r="Q754">
        <v>0.82428475038473503</v>
      </c>
      <c r="R754" s="15">
        <v>0.167921169026825</v>
      </c>
      <c r="S754">
        <v>9.5185401596613706E-2</v>
      </c>
      <c r="T754">
        <v>1.5449188590755401</v>
      </c>
      <c r="U754">
        <v>1.5449188590755401</v>
      </c>
      <c r="V754">
        <v>1.7168543201345901</v>
      </c>
      <c r="W754">
        <v>5.0199999999999996</v>
      </c>
      <c r="X754">
        <v>0.54</v>
      </c>
      <c r="Y754">
        <v>152124</v>
      </c>
      <c r="Z754">
        <v>8007</v>
      </c>
      <c r="AA754">
        <v>0.44</v>
      </c>
      <c r="AB754">
        <v>19</v>
      </c>
      <c r="AC754">
        <v>11</v>
      </c>
      <c r="AD754">
        <v>8</v>
      </c>
      <c r="AE754">
        <v>57.89</v>
      </c>
      <c r="AF754">
        <v>11</v>
      </c>
      <c r="AG754">
        <v>8</v>
      </c>
      <c r="AH754">
        <v>5</v>
      </c>
      <c r="AI754">
        <v>6</v>
      </c>
    </row>
    <row r="755" spans="1:35" x14ac:dyDescent="0.2">
      <c r="A755" s="102">
        <v>941</v>
      </c>
      <c r="B755">
        <v>8218</v>
      </c>
      <c r="C755" t="s">
        <v>1415</v>
      </c>
      <c r="D755" t="s">
        <v>1272</v>
      </c>
      <c r="E755">
        <v>2202</v>
      </c>
      <c r="F755">
        <v>2197</v>
      </c>
      <c r="G755">
        <v>500</v>
      </c>
      <c r="H755" t="s">
        <v>1247</v>
      </c>
      <c r="I755">
        <v>8276</v>
      </c>
      <c r="J755" t="s">
        <v>861</v>
      </c>
      <c r="K755" t="s">
        <v>1272</v>
      </c>
      <c r="L755">
        <v>1857</v>
      </c>
      <c r="M755">
        <v>1874</v>
      </c>
      <c r="N755">
        <v>600</v>
      </c>
      <c r="O755" t="s">
        <v>1250</v>
      </c>
      <c r="P755">
        <v>0.53830026347998305</v>
      </c>
      <c r="Q755">
        <v>0.87340184526567699</v>
      </c>
      <c r="R755">
        <v>0.29829158572501302</v>
      </c>
      <c r="S755" s="15">
        <v>6.4757266475325495E-2</v>
      </c>
      <c r="T755">
        <v>0.98203269636151302</v>
      </c>
      <c r="U755">
        <v>0.98203269636151302</v>
      </c>
      <c r="V755">
        <v>1.43657921725086</v>
      </c>
      <c r="W755">
        <v>3.06</v>
      </c>
      <c r="X755">
        <v>2.36</v>
      </c>
      <c r="Y755">
        <v>152116</v>
      </c>
      <c r="Z755">
        <v>9507</v>
      </c>
      <c r="AA755">
        <v>0.43</v>
      </c>
      <c r="AB755">
        <v>16</v>
      </c>
      <c r="AC755">
        <v>9</v>
      </c>
      <c r="AD755">
        <v>7</v>
      </c>
      <c r="AE755">
        <v>56.25</v>
      </c>
      <c r="AF755">
        <v>12</v>
      </c>
      <c r="AG755">
        <v>6</v>
      </c>
      <c r="AH755">
        <v>2</v>
      </c>
      <c r="AI755">
        <v>8</v>
      </c>
    </row>
    <row r="756" spans="1:35" x14ac:dyDescent="0.2">
      <c r="A756" s="102">
        <v>1393</v>
      </c>
      <c r="B756">
        <v>3865</v>
      </c>
      <c r="C756" t="s">
        <v>1197</v>
      </c>
      <c r="D756" t="s">
        <v>1463</v>
      </c>
      <c r="E756">
        <v>489</v>
      </c>
      <c r="F756">
        <v>492</v>
      </c>
      <c r="G756">
        <v>2100</v>
      </c>
      <c r="H756" t="s">
        <v>1247</v>
      </c>
      <c r="I756">
        <v>9474</v>
      </c>
      <c r="J756" t="s">
        <v>1460</v>
      </c>
      <c r="K756" t="s">
        <v>1249</v>
      </c>
      <c r="L756">
        <v>1466</v>
      </c>
      <c r="M756">
        <v>1474</v>
      </c>
      <c r="N756">
        <v>700</v>
      </c>
      <c r="O756" t="s">
        <v>1250</v>
      </c>
      <c r="P756">
        <v>0.95751490781830195</v>
      </c>
      <c r="Q756">
        <v>0.841951753480084</v>
      </c>
      <c r="R756">
        <v>6.4471489858202603E-3</v>
      </c>
      <c r="S756">
        <v>3.5647331197423901E-2</v>
      </c>
      <c r="T756">
        <v>1.3940117876187901</v>
      </c>
      <c r="U756">
        <v>1.3940117876187901</v>
      </c>
      <c r="V756">
        <v>1.5733718146824001</v>
      </c>
      <c r="W756">
        <v>7.1</v>
      </c>
      <c r="X756">
        <v>0.14000000000000001</v>
      </c>
      <c r="Y756">
        <v>151837</v>
      </c>
      <c r="Z756">
        <v>6602</v>
      </c>
      <c r="AA756">
        <v>0.36</v>
      </c>
      <c r="AB756">
        <v>23</v>
      </c>
      <c r="AC756">
        <v>13</v>
      </c>
      <c r="AD756">
        <v>10</v>
      </c>
      <c r="AE756">
        <v>56.52</v>
      </c>
      <c r="AF756">
        <v>9</v>
      </c>
      <c r="AG756">
        <v>10</v>
      </c>
      <c r="AH756">
        <v>8</v>
      </c>
      <c r="AI756">
        <v>5</v>
      </c>
    </row>
    <row r="757" spans="1:35" x14ac:dyDescent="0.2">
      <c r="A757" s="102">
        <v>285</v>
      </c>
      <c r="B757">
        <v>3086</v>
      </c>
      <c r="C757" t="s">
        <v>619</v>
      </c>
      <c r="D757" t="s">
        <v>1272</v>
      </c>
      <c r="E757">
        <v>1290</v>
      </c>
      <c r="F757">
        <v>1287</v>
      </c>
      <c r="G757">
        <v>700</v>
      </c>
      <c r="H757" t="s">
        <v>1250</v>
      </c>
      <c r="I757">
        <v>6134</v>
      </c>
      <c r="J757" t="s">
        <v>1471</v>
      </c>
      <c r="K757" t="s">
        <v>1259</v>
      </c>
      <c r="L757">
        <v>1880</v>
      </c>
      <c r="M757">
        <v>1870</v>
      </c>
      <c r="N757">
        <v>500</v>
      </c>
      <c r="O757" t="s">
        <v>1247</v>
      </c>
      <c r="P757">
        <v>0.79031965261320203</v>
      </c>
      <c r="Q757">
        <v>0.92059456818096896</v>
      </c>
      <c r="R757" s="15">
        <v>4.2945328251154803E-2</v>
      </c>
      <c r="S757" s="15">
        <v>1.0155511831318E-3</v>
      </c>
      <c r="T757">
        <v>-2.0848457920172101</v>
      </c>
      <c r="U757">
        <v>2.0848457920172101</v>
      </c>
      <c r="V757">
        <v>2.7640619892518399</v>
      </c>
      <c r="W757">
        <v>-8.0299999999999994</v>
      </c>
      <c r="X757">
        <v>3.65</v>
      </c>
      <c r="Y757">
        <v>151761</v>
      </c>
      <c r="Z757">
        <v>7987</v>
      </c>
      <c r="AA757">
        <v>0.44</v>
      </c>
      <c r="AB757">
        <v>19</v>
      </c>
      <c r="AC757">
        <v>11</v>
      </c>
      <c r="AD757">
        <v>8</v>
      </c>
      <c r="AE757">
        <v>57.89</v>
      </c>
      <c r="AF757">
        <v>11</v>
      </c>
      <c r="AG757">
        <v>6</v>
      </c>
      <c r="AH757">
        <v>6</v>
      </c>
      <c r="AI757">
        <v>7</v>
      </c>
    </row>
    <row r="758" spans="1:35" x14ac:dyDescent="0.2">
      <c r="A758" s="102">
        <v>1528</v>
      </c>
      <c r="B758">
        <v>2678</v>
      </c>
      <c r="C758" t="s">
        <v>601</v>
      </c>
      <c r="D758" t="s">
        <v>1272</v>
      </c>
      <c r="E758">
        <v>3360</v>
      </c>
      <c r="F758">
        <v>3320</v>
      </c>
      <c r="G758">
        <v>300</v>
      </c>
      <c r="H758" t="s">
        <v>1250</v>
      </c>
      <c r="I758">
        <v>6967</v>
      </c>
      <c r="J758" t="s">
        <v>774</v>
      </c>
      <c r="K758" t="s">
        <v>1252</v>
      </c>
      <c r="L758">
        <v>1370</v>
      </c>
      <c r="M758">
        <v>1384</v>
      </c>
      <c r="N758">
        <v>700</v>
      </c>
      <c r="O758" t="s">
        <v>1247</v>
      </c>
      <c r="P758">
        <v>0.77487022270195005</v>
      </c>
      <c r="Q758">
        <v>0.83261621825355803</v>
      </c>
      <c r="R758">
        <v>0.231137787535977</v>
      </c>
      <c r="S758">
        <v>8.6632577312940495E-2</v>
      </c>
      <c r="T758">
        <v>-1.6256483107914601</v>
      </c>
      <c r="U758">
        <v>1.6256483107914601</v>
      </c>
      <c r="V758">
        <v>1.0861135320069499</v>
      </c>
      <c r="W758">
        <v>-8.52</v>
      </c>
      <c r="X758">
        <v>2.73</v>
      </c>
      <c r="Y758">
        <v>151740</v>
      </c>
      <c r="Z758">
        <v>6597</v>
      </c>
      <c r="AA758">
        <v>0.31</v>
      </c>
      <c r="AB758">
        <v>23</v>
      </c>
      <c r="AC758">
        <v>11</v>
      </c>
      <c r="AD758">
        <v>12</v>
      </c>
      <c r="AE758">
        <v>47.83</v>
      </c>
      <c r="AF758">
        <v>9</v>
      </c>
      <c r="AG758">
        <v>9</v>
      </c>
      <c r="AH758">
        <v>11</v>
      </c>
      <c r="AI758">
        <v>3</v>
      </c>
    </row>
    <row r="759" spans="1:35" x14ac:dyDescent="0.2">
      <c r="A759" s="102">
        <v>1381</v>
      </c>
      <c r="B759">
        <v>7224</v>
      </c>
      <c r="C759" t="s">
        <v>785</v>
      </c>
      <c r="D759" t="s">
        <v>1264</v>
      </c>
      <c r="E759">
        <v>1286</v>
      </c>
      <c r="F759">
        <v>1291</v>
      </c>
      <c r="G759">
        <v>800</v>
      </c>
      <c r="H759" t="s">
        <v>1250</v>
      </c>
      <c r="I759">
        <v>8020</v>
      </c>
      <c r="J759" t="s">
        <v>1364</v>
      </c>
      <c r="K759" t="s">
        <v>1254</v>
      </c>
      <c r="L759">
        <v>1293</v>
      </c>
      <c r="M759">
        <v>1311</v>
      </c>
      <c r="N759">
        <v>800</v>
      </c>
      <c r="O759" t="s">
        <v>1247</v>
      </c>
      <c r="P759">
        <v>0.92522516732725502</v>
      </c>
      <c r="Q759">
        <v>0.84246177955115198</v>
      </c>
      <c r="R759" s="15">
        <v>2.6775952013741298E-2</v>
      </c>
      <c r="S759">
        <v>8.2478126231350493E-2</v>
      </c>
      <c r="T759">
        <v>-0.74337158493747402</v>
      </c>
      <c r="U759">
        <v>0.74337158493747402</v>
      </c>
      <c r="V759">
        <v>0.10737308646633099</v>
      </c>
      <c r="W759">
        <v>-1.75</v>
      </c>
      <c r="X759">
        <v>1.53</v>
      </c>
      <c r="Y759">
        <v>150960</v>
      </c>
      <c r="Z759">
        <v>7548</v>
      </c>
      <c r="AA759">
        <v>0.36</v>
      </c>
      <c r="AB759">
        <v>20</v>
      </c>
      <c r="AC759">
        <v>12</v>
      </c>
      <c r="AD759">
        <v>8</v>
      </c>
      <c r="AE759">
        <v>60</v>
      </c>
      <c r="AF759">
        <v>14</v>
      </c>
      <c r="AG759">
        <v>5</v>
      </c>
      <c r="AH759">
        <v>1</v>
      </c>
      <c r="AI759">
        <v>14</v>
      </c>
    </row>
    <row r="760" spans="1:35" x14ac:dyDescent="0.2">
      <c r="A760" s="102">
        <v>1847</v>
      </c>
      <c r="B760">
        <v>5401</v>
      </c>
      <c r="C760" t="s">
        <v>1587</v>
      </c>
      <c r="D760" t="s">
        <v>1301</v>
      </c>
      <c r="E760">
        <v>1366.5</v>
      </c>
      <c r="F760">
        <v>1349.5</v>
      </c>
      <c r="G760">
        <v>800</v>
      </c>
      <c r="H760" t="s">
        <v>1250</v>
      </c>
      <c r="I760">
        <v>9716</v>
      </c>
      <c r="J760" t="s">
        <v>1448</v>
      </c>
      <c r="K760" t="s">
        <v>1261</v>
      </c>
      <c r="L760">
        <v>1156</v>
      </c>
      <c r="M760">
        <v>1166</v>
      </c>
      <c r="N760">
        <v>900</v>
      </c>
      <c r="O760" t="s">
        <v>1247</v>
      </c>
      <c r="P760">
        <v>0.79618462821936198</v>
      </c>
      <c r="Q760">
        <v>0.80802246729453298</v>
      </c>
      <c r="R760">
        <v>3.6268799545496902E-2</v>
      </c>
      <c r="S760">
        <v>8.4713408049785693E-2</v>
      </c>
      <c r="T760">
        <v>-0.46887323477149001</v>
      </c>
      <c r="U760">
        <v>0.46887323477149001</v>
      </c>
      <c r="V760">
        <v>0.63739324638516703</v>
      </c>
      <c r="W760">
        <v>-1.85</v>
      </c>
      <c r="X760">
        <v>2.8</v>
      </c>
      <c r="Y760">
        <v>150704</v>
      </c>
      <c r="Z760">
        <v>8865</v>
      </c>
      <c r="AA760">
        <v>0.53</v>
      </c>
      <c r="AB760">
        <v>17</v>
      </c>
      <c r="AC760">
        <v>11</v>
      </c>
      <c r="AD760">
        <v>6</v>
      </c>
      <c r="AE760">
        <v>64.709999999999994</v>
      </c>
      <c r="AF760">
        <v>9</v>
      </c>
      <c r="AG760">
        <v>10</v>
      </c>
      <c r="AH760">
        <v>5</v>
      </c>
      <c r="AI760">
        <v>2</v>
      </c>
    </row>
    <row r="761" spans="1:35" x14ac:dyDescent="0.2">
      <c r="A761" s="102">
        <v>1542</v>
      </c>
      <c r="B761">
        <v>9072</v>
      </c>
      <c r="C761" t="s">
        <v>1367</v>
      </c>
      <c r="D761" t="s">
        <v>1368</v>
      </c>
      <c r="E761">
        <v>2406</v>
      </c>
      <c r="F761">
        <v>2397</v>
      </c>
      <c r="G761">
        <v>400</v>
      </c>
      <c r="H761" t="s">
        <v>1250</v>
      </c>
      <c r="I761">
        <v>9810</v>
      </c>
      <c r="J761" t="s">
        <v>1214</v>
      </c>
      <c r="K761" t="s">
        <v>1254</v>
      </c>
      <c r="L761">
        <v>4575</v>
      </c>
      <c r="M761">
        <v>4615</v>
      </c>
      <c r="N761">
        <v>200</v>
      </c>
      <c r="O761" t="s">
        <v>1247</v>
      </c>
      <c r="P761">
        <v>0.893703477332769</v>
      </c>
      <c r="Q761">
        <v>0.83220518986701697</v>
      </c>
      <c r="R761">
        <v>0.33807604542824499</v>
      </c>
      <c r="S761">
        <v>7.3785550881839607E-2</v>
      </c>
      <c r="T761">
        <v>-0.79170596347162803</v>
      </c>
      <c r="U761">
        <v>0.79170596347162803</v>
      </c>
      <c r="V761">
        <v>0.45557604181744599</v>
      </c>
      <c r="W761">
        <v>-2.5499999999999998</v>
      </c>
      <c r="X761">
        <v>3.88</v>
      </c>
      <c r="Y761">
        <v>150141</v>
      </c>
      <c r="Z761">
        <v>10009</v>
      </c>
      <c r="AA761">
        <v>0.67</v>
      </c>
      <c r="AB761">
        <v>15</v>
      </c>
      <c r="AC761">
        <v>10</v>
      </c>
      <c r="AD761">
        <v>5</v>
      </c>
      <c r="AE761">
        <v>66.67</v>
      </c>
      <c r="AF761">
        <v>13</v>
      </c>
      <c r="AG761">
        <v>6</v>
      </c>
      <c r="AH761">
        <v>1</v>
      </c>
      <c r="AI761">
        <v>8</v>
      </c>
    </row>
    <row r="762" spans="1:35" x14ac:dyDescent="0.2">
      <c r="A762" s="102">
        <v>413</v>
      </c>
      <c r="B762">
        <v>3407</v>
      </c>
      <c r="C762" t="s">
        <v>1375</v>
      </c>
      <c r="D762" t="s">
        <v>1271</v>
      </c>
      <c r="E762">
        <v>1022</v>
      </c>
      <c r="F762">
        <v>1018.5</v>
      </c>
      <c r="G762">
        <v>1000</v>
      </c>
      <c r="H762" t="s">
        <v>1250</v>
      </c>
      <c r="I762">
        <v>5201</v>
      </c>
      <c r="J762" t="s">
        <v>1643</v>
      </c>
      <c r="K762" t="s">
        <v>1246</v>
      </c>
      <c r="L762">
        <v>3450</v>
      </c>
      <c r="M762">
        <v>3470</v>
      </c>
      <c r="N762">
        <v>300</v>
      </c>
      <c r="O762" t="s">
        <v>1247</v>
      </c>
      <c r="P762">
        <v>0.91134150819247295</v>
      </c>
      <c r="Q762">
        <v>0.91000233317813095</v>
      </c>
      <c r="R762" s="15">
        <v>0.172596080703596</v>
      </c>
      <c r="S762">
        <v>2.0733128765113101E-2</v>
      </c>
      <c r="T762">
        <v>-1.66746548875474</v>
      </c>
      <c r="U762">
        <v>1.66746548875474</v>
      </c>
      <c r="V762">
        <v>1.5297470044789301</v>
      </c>
      <c r="W762">
        <v>-4.67</v>
      </c>
      <c r="X762">
        <v>2.16</v>
      </c>
      <c r="Y762">
        <v>149556</v>
      </c>
      <c r="Z762">
        <v>8309</v>
      </c>
      <c r="AA762">
        <v>0.44</v>
      </c>
      <c r="AB762">
        <v>18</v>
      </c>
      <c r="AC762">
        <v>10</v>
      </c>
      <c r="AD762">
        <v>8</v>
      </c>
      <c r="AE762">
        <v>55.56</v>
      </c>
      <c r="AF762">
        <v>14</v>
      </c>
      <c r="AG762">
        <v>6</v>
      </c>
      <c r="AH762">
        <v>4</v>
      </c>
      <c r="AI762">
        <v>8</v>
      </c>
    </row>
    <row r="763" spans="1:35" x14ac:dyDescent="0.2">
      <c r="A763" s="102">
        <v>1729</v>
      </c>
      <c r="B763">
        <v>4919</v>
      </c>
      <c r="C763" t="s">
        <v>690</v>
      </c>
      <c r="D763" t="s">
        <v>1271</v>
      </c>
      <c r="E763">
        <v>5860</v>
      </c>
      <c r="F763">
        <v>5770</v>
      </c>
      <c r="G763">
        <v>100</v>
      </c>
      <c r="H763" t="s">
        <v>1247</v>
      </c>
      <c r="I763">
        <v>6925</v>
      </c>
      <c r="J763" t="s">
        <v>1670</v>
      </c>
      <c r="K763" t="s">
        <v>1252</v>
      </c>
      <c r="L763">
        <v>1467</v>
      </c>
      <c r="M763">
        <v>1464</v>
      </c>
      <c r="N763">
        <v>400</v>
      </c>
      <c r="O763" t="s">
        <v>1250</v>
      </c>
      <c r="P763">
        <v>0.53407214889256904</v>
      </c>
      <c r="Q763">
        <v>0.81698559344414001</v>
      </c>
      <c r="R763">
        <v>0.10785040699351101</v>
      </c>
      <c r="S763">
        <v>1.24760303988693E-2</v>
      </c>
      <c r="T763">
        <v>1.1920097591671699</v>
      </c>
      <c r="U763">
        <v>1.1920097591671699</v>
      </c>
      <c r="V763">
        <v>1.4992784819187599</v>
      </c>
      <c r="W763">
        <v>4.95</v>
      </c>
      <c r="X763">
        <v>1.49</v>
      </c>
      <c r="Y763">
        <v>148883</v>
      </c>
      <c r="Z763">
        <v>7836</v>
      </c>
      <c r="AA763">
        <v>0.6</v>
      </c>
      <c r="AB763">
        <v>19</v>
      </c>
      <c r="AC763">
        <v>12</v>
      </c>
      <c r="AD763">
        <v>7</v>
      </c>
      <c r="AE763">
        <v>63.16</v>
      </c>
      <c r="AF763">
        <v>9</v>
      </c>
      <c r="AG763">
        <v>10</v>
      </c>
      <c r="AH763">
        <v>6</v>
      </c>
      <c r="AI763">
        <v>3</v>
      </c>
    </row>
    <row r="764" spans="1:35" x14ac:dyDescent="0.2">
      <c r="A764" s="102">
        <v>902</v>
      </c>
      <c r="B764">
        <v>1662</v>
      </c>
      <c r="C764" t="s">
        <v>564</v>
      </c>
      <c r="D764" t="s">
        <v>1459</v>
      </c>
      <c r="E764">
        <v>2785</v>
      </c>
      <c r="F764">
        <v>2766</v>
      </c>
      <c r="G764">
        <v>300</v>
      </c>
      <c r="H764" t="s">
        <v>1247</v>
      </c>
      <c r="I764">
        <v>6287</v>
      </c>
      <c r="J764" t="s">
        <v>1349</v>
      </c>
      <c r="K764" t="s">
        <v>1259</v>
      </c>
      <c r="L764">
        <v>2726</v>
      </c>
      <c r="M764">
        <v>2738</v>
      </c>
      <c r="N764">
        <v>300</v>
      </c>
      <c r="O764" t="s">
        <v>1250</v>
      </c>
      <c r="P764">
        <v>0.64125324185311205</v>
      </c>
      <c r="Q764">
        <v>0.875958893848228</v>
      </c>
      <c r="R764">
        <v>0.46988028224105499</v>
      </c>
      <c r="S764" s="15">
        <v>6.4875622278722803E-2</v>
      </c>
      <c r="T764">
        <v>2.5980844818705</v>
      </c>
      <c r="U764">
        <v>2.5980844818705</v>
      </c>
      <c r="V764">
        <v>2.9849239314023999</v>
      </c>
      <c r="W764">
        <v>11.27</v>
      </c>
      <c r="X764">
        <v>1.01</v>
      </c>
      <c r="Y764">
        <v>148804</v>
      </c>
      <c r="Z764">
        <v>8267</v>
      </c>
      <c r="AA764">
        <v>0.41</v>
      </c>
      <c r="AB764">
        <v>18</v>
      </c>
      <c r="AC764">
        <v>9</v>
      </c>
      <c r="AD764">
        <v>9</v>
      </c>
      <c r="AE764">
        <v>50</v>
      </c>
      <c r="AF764">
        <v>11</v>
      </c>
      <c r="AG764">
        <v>9</v>
      </c>
      <c r="AH764">
        <v>5</v>
      </c>
      <c r="AI764">
        <v>4</v>
      </c>
    </row>
    <row r="765" spans="1:35" x14ac:dyDescent="0.2">
      <c r="A765" s="102">
        <v>551</v>
      </c>
      <c r="B765">
        <v>1860</v>
      </c>
      <c r="C765" t="s">
        <v>54</v>
      </c>
      <c r="D765" t="s">
        <v>1257</v>
      </c>
      <c r="E765">
        <v>712</v>
      </c>
      <c r="F765">
        <v>713</v>
      </c>
      <c r="G765">
        <v>1300</v>
      </c>
      <c r="H765" t="s">
        <v>1250</v>
      </c>
      <c r="I765">
        <v>8586</v>
      </c>
      <c r="J765" t="s">
        <v>1362</v>
      </c>
      <c r="K765" t="s">
        <v>1253</v>
      </c>
      <c r="L765">
        <v>3070</v>
      </c>
      <c r="M765">
        <v>3060</v>
      </c>
      <c r="N765">
        <v>300</v>
      </c>
      <c r="O765" t="s">
        <v>1247</v>
      </c>
      <c r="P765">
        <v>0.66586810606736602</v>
      </c>
      <c r="Q765">
        <v>0.90112769979999097</v>
      </c>
      <c r="R765" s="15">
        <v>9.7214875608173601E-2</v>
      </c>
      <c r="S765">
        <v>6.2188920069006899E-2</v>
      </c>
      <c r="T765">
        <v>-1.4301562744948899</v>
      </c>
      <c r="U765">
        <v>1.4301562744948899</v>
      </c>
      <c r="V765">
        <v>1.6200205556662699</v>
      </c>
      <c r="W765">
        <v>-8.2899999999999991</v>
      </c>
      <c r="X765">
        <v>0.97</v>
      </c>
      <c r="Y765">
        <v>148523</v>
      </c>
      <c r="Z765">
        <v>6751</v>
      </c>
      <c r="AA765">
        <v>0.26</v>
      </c>
      <c r="AB765">
        <v>22</v>
      </c>
      <c r="AC765">
        <v>13</v>
      </c>
      <c r="AD765">
        <v>9</v>
      </c>
      <c r="AE765">
        <v>59.09</v>
      </c>
      <c r="AF765">
        <v>13</v>
      </c>
      <c r="AG765">
        <v>6</v>
      </c>
      <c r="AH765">
        <v>5</v>
      </c>
      <c r="AI765">
        <v>11</v>
      </c>
    </row>
    <row r="766" spans="1:35" x14ac:dyDescent="0.2">
      <c r="A766" s="102">
        <v>382</v>
      </c>
      <c r="B766">
        <v>4208</v>
      </c>
      <c r="C766" t="s">
        <v>1440</v>
      </c>
      <c r="D766" t="s">
        <v>1271</v>
      </c>
      <c r="E766">
        <v>2170</v>
      </c>
      <c r="F766">
        <v>2169</v>
      </c>
      <c r="G766">
        <v>400</v>
      </c>
      <c r="H766" t="s">
        <v>1250</v>
      </c>
      <c r="I766">
        <v>7267</v>
      </c>
      <c r="J766" t="s">
        <v>58</v>
      </c>
      <c r="K766" t="s">
        <v>1264</v>
      </c>
      <c r="L766">
        <v>3054</v>
      </c>
      <c r="M766">
        <v>3039</v>
      </c>
      <c r="N766">
        <v>300</v>
      </c>
      <c r="O766" t="s">
        <v>1247</v>
      </c>
      <c r="P766">
        <v>0.82604594307109502</v>
      </c>
      <c r="Q766">
        <v>0.91190748441682001</v>
      </c>
      <c r="R766" s="15">
        <v>6.0055851481931898E-2</v>
      </c>
      <c r="S766">
        <v>1.3337475566924399E-2</v>
      </c>
      <c r="T766">
        <v>-2.82332953884015</v>
      </c>
      <c r="U766">
        <v>2.82332953884015</v>
      </c>
      <c r="V766">
        <v>3.1153820161086698</v>
      </c>
      <c r="W766">
        <v>-6.73</v>
      </c>
      <c r="X766">
        <v>4.84</v>
      </c>
      <c r="Y766">
        <v>147488</v>
      </c>
      <c r="Z766">
        <v>10535</v>
      </c>
      <c r="AA766">
        <v>0.53</v>
      </c>
      <c r="AB766">
        <v>14</v>
      </c>
      <c r="AC766">
        <v>8</v>
      </c>
      <c r="AD766">
        <v>6</v>
      </c>
      <c r="AE766">
        <v>57.14</v>
      </c>
      <c r="AF766">
        <v>14</v>
      </c>
      <c r="AG766">
        <v>4</v>
      </c>
      <c r="AH766">
        <v>2</v>
      </c>
      <c r="AI766">
        <v>8</v>
      </c>
    </row>
    <row r="767" spans="1:35" x14ac:dyDescent="0.2">
      <c r="A767" s="102">
        <v>1623</v>
      </c>
      <c r="B767">
        <v>8586</v>
      </c>
      <c r="C767" t="s">
        <v>1362</v>
      </c>
      <c r="D767" t="s">
        <v>1253</v>
      </c>
      <c r="E767">
        <v>3070</v>
      </c>
      <c r="F767">
        <v>3060</v>
      </c>
      <c r="G767">
        <v>300</v>
      </c>
      <c r="H767" t="s">
        <v>1247</v>
      </c>
      <c r="I767">
        <v>8905</v>
      </c>
      <c r="J767" t="s">
        <v>1520</v>
      </c>
      <c r="K767" t="s">
        <v>1268</v>
      </c>
      <c r="L767">
        <v>1827</v>
      </c>
      <c r="M767">
        <v>1823</v>
      </c>
      <c r="N767">
        <v>500</v>
      </c>
      <c r="O767" t="s">
        <v>1250</v>
      </c>
      <c r="P767">
        <v>0.58840193602188395</v>
      </c>
      <c r="Q767">
        <v>0.82556625102090697</v>
      </c>
      <c r="R767" s="106">
        <v>0.39187323884220898</v>
      </c>
      <c r="S767" s="106">
        <v>1.3733605369501099E-2</v>
      </c>
      <c r="T767">
        <v>1.9847131851664199</v>
      </c>
      <c r="U767">
        <v>1.9847131851664199</v>
      </c>
      <c r="V767">
        <v>2.2077293866557199</v>
      </c>
      <c r="W767">
        <v>8.6300000000000008</v>
      </c>
      <c r="X767">
        <v>0.71</v>
      </c>
      <c r="Y767">
        <v>147351</v>
      </c>
      <c r="Z767">
        <v>7755</v>
      </c>
      <c r="AA767">
        <v>0.5</v>
      </c>
      <c r="AB767">
        <v>19</v>
      </c>
      <c r="AC767">
        <v>12</v>
      </c>
      <c r="AD767">
        <v>7</v>
      </c>
      <c r="AE767">
        <v>63.16</v>
      </c>
      <c r="AF767">
        <v>14</v>
      </c>
      <c r="AG767">
        <v>6</v>
      </c>
      <c r="AH767">
        <v>3</v>
      </c>
      <c r="AI767">
        <v>10</v>
      </c>
    </row>
    <row r="768" spans="1:35" x14ac:dyDescent="0.2">
      <c r="A768" s="102">
        <v>986</v>
      </c>
      <c r="B768">
        <v>5110</v>
      </c>
      <c r="C768" t="s">
        <v>1104</v>
      </c>
      <c r="D768" t="s">
        <v>1376</v>
      </c>
      <c r="E768">
        <v>1241</v>
      </c>
      <c r="F768">
        <v>1258</v>
      </c>
      <c r="G768">
        <v>800</v>
      </c>
      <c r="H768" t="s">
        <v>1247</v>
      </c>
      <c r="I768">
        <v>5334</v>
      </c>
      <c r="J768" t="s">
        <v>1492</v>
      </c>
      <c r="K768" t="s">
        <v>1246</v>
      </c>
      <c r="L768">
        <v>1934</v>
      </c>
      <c r="M768">
        <v>1934</v>
      </c>
      <c r="N768">
        <v>500</v>
      </c>
      <c r="O768" t="s">
        <v>1250</v>
      </c>
      <c r="P768">
        <v>0.906115963189281</v>
      </c>
      <c r="Q768">
        <v>0.870070775876844</v>
      </c>
      <c r="R768" s="15">
        <v>0.444328648504761</v>
      </c>
      <c r="S768">
        <v>4.85782619611837E-2</v>
      </c>
      <c r="T768">
        <v>1.14755396222247</v>
      </c>
      <c r="U768">
        <v>1.14755396222247</v>
      </c>
      <c r="V768">
        <v>0.75640622590439399</v>
      </c>
      <c r="W768">
        <v>2.71</v>
      </c>
      <c r="X768">
        <v>4.07</v>
      </c>
      <c r="Y768">
        <v>147043</v>
      </c>
      <c r="Z768">
        <v>8650</v>
      </c>
      <c r="AA768">
        <v>0.35</v>
      </c>
      <c r="AB768">
        <v>17</v>
      </c>
      <c r="AC768">
        <v>10</v>
      </c>
      <c r="AD768">
        <v>7</v>
      </c>
      <c r="AE768">
        <v>58.82</v>
      </c>
      <c r="AF768">
        <v>11</v>
      </c>
      <c r="AG768">
        <v>6</v>
      </c>
      <c r="AH768">
        <v>4</v>
      </c>
      <c r="AI768">
        <v>7</v>
      </c>
    </row>
    <row r="769" spans="1:35" x14ac:dyDescent="0.2">
      <c r="A769" s="102">
        <v>40</v>
      </c>
      <c r="B769">
        <v>5802</v>
      </c>
      <c r="C769" t="s">
        <v>1470</v>
      </c>
      <c r="D769" t="s">
        <v>1262</v>
      </c>
      <c r="E769">
        <v>1457.5</v>
      </c>
      <c r="F769">
        <v>1453</v>
      </c>
      <c r="G769">
        <v>600</v>
      </c>
      <c r="H769" t="s">
        <v>1250</v>
      </c>
      <c r="I769">
        <v>9810</v>
      </c>
      <c r="J769" t="s">
        <v>1214</v>
      </c>
      <c r="K769" t="s">
        <v>1254</v>
      </c>
      <c r="L769">
        <v>4575</v>
      </c>
      <c r="M769">
        <v>4615</v>
      </c>
      <c r="N769">
        <v>200</v>
      </c>
      <c r="O769" t="s">
        <v>1247</v>
      </c>
      <c r="P769">
        <v>0.89971773369288499</v>
      </c>
      <c r="Q769">
        <v>0.957424327353257</v>
      </c>
      <c r="R769">
        <v>0.39763198459843502</v>
      </c>
      <c r="S769" s="106">
        <v>2.03550100405573E-2</v>
      </c>
      <c r="T769">
        <v>-0.10739194125756001</v>
      </c>
      <c r="U769">
        <v>0.10739194125756001</v>
      </c>
      <c r="V769">
        <v>0.36471528459813102</v>
      </c>
      <c r="W769">
        <v>-0.27</v>
      </c>
      <c r="X769">
        <v>5.55</v>
      </c>
      <c r="Y769">
        <v>146873</v>
      </c>
      <c r="Z769">
        <v>9180</v>
      </c>
      <c r="AA769">
        <v>0.61</v>
      </c>
      <c r="AB769">
        <v>16</v>
      </c>
      <c r="AC769">
        <v>11</v>
      </c>
      <c r="AD769">
        <v>5</v>
      </c>
      <c r="AE769">
        <v>68.75</v>
      </c>
      <c r="AF769">
        <v>13</v>
      </c>
      <c r="AG769">
        <v>4</v>
      </c>
      <c r="AH769">
        <v>2</v>
      </c>
      <c r="AI769">
        <v>10</v>
      </c>
    </row>
    <row r="770" spans="1:35" x14ac:dyDescent="0.2">
      <c r="A770" s="102">
        <v>721</v>
      </c>
      <c r="B770">
        <v>5802</v>
      </c>
      <c r="C770" t="s">
        <v>1470</v>
      </c>
      <c r="D770" t="s">
        <v>1262</v>
      </c>
      <c r="E770">
        <v>1457.5</v>
      </c>
      <c r="F770">
        <v>1453</v>
      </c>
      <c r="G770">
        <v>700</v>
      </c>
      <c r="H770" t="s">
        <v>1250</v>
      </c>
      <c r="I770">
        <v>7984</v>
      </c>
      <c r="J770" t="s">
        <v>825</v>
      </c>
      <c r="K770" t="s">
        <v>1270</v>
      </c>
      <c r="L770">
        <v>1580</v>
      </c>
      <c r="M770">
        <v>1594</v>
      </c>
      <c r="N770">
        <v>600</v>
      </c>
      <c r="O770" t="s">
        <v>1247</v>
      </c>
      <c r="P770">
        <v>0.78053897742530498</v>
      </c>
      <c r="Q770">
        <v>0.88969434653974699</v>
      </c>
      <c r="R770">
        <v>0.30877648964999299</v>
      </c>
      <c r="S770">
        <v>3.1464268107784299E-2</v>
      </c>
      <c r="T770">
        <v>-1.6502494078547201</v>
      </c>
      <c r="U770">
        <v>1.6502494078547201</v>
      </c>
      <c r="V770">
        <v>1.48650113277019</v>
      </c>
      <c r="W770">
        <v>-5.58</v>
      </c>
      <c r="X770">
        <v>6.35</v>
      </c>
      <c r="Y770">
        <v>146767</v>
      </c>
      <c r="Z770">
        <v>7725</v>
      </c>
      <c r="AA770">
        <v>0.42</v>
      </c>
      <c r="AB770">
        <v>19</v>
      </c>
      <c r="AC770">
        <v>11</v>
      </c>
      <c r="AD770">
        <v>8</v>
      </c>
      <c r="AE770">
        <v>57.89</v>
      </c>
      <c r="AF770">
        <v>13</v>
      </c>
      <c r="AG770">
        <v>7</v>
      </c>
      <c r="AH770">
        <v>3</v>
      </c>
      <c r="AI770">
        <v>9</v>
      </c>
    </row>
    <row r="771" spans="1:35" x14ac:dyDescent="0.2">
      <c r="A771" s="102">
        <v>1400</v>
      </c>
      <c r="B771">
        <v>3880</v>
      </c>
      <c r="C771" t="s">
        <v>1192</v>
      </c>
      <c r="D771" t="s">
        <v>1463</v>
      </c>
      <c r="E771">
        <v>1432</v>
      </c>
      <c r="F771">
        <v>1438</v>
      </c>
      <c r="G771">
        <v>700</v>
      </c>
      <c r="H771" t="s">
        <v>1247</v>
      </c>
      <c r="I771">
        <v>9684</v>
      </c>
      <c r="J771" t="s">
        <v>1431</v>
      </c>
      <c r="K771" t="s">
        <v>1249</v>
      </c>
      <c r="L771">
        <v>4980</v>
      </c>
      <c r="M771">
        <v>4945</v>
      </c>
      <c r="N771">
        <v>200</v>
      </c>
      <c r="O771" t="s">
        <v>1250</v>
      </c>
      <c r="P771">
        <v>0.59511221082633303</v>
      </c>
      <c r="Q771">
        <v>0.84163951051694297</v>
      </c>
      <c r="R771" s="106">
        <v>0.449752314734162</v>
      </c>
      <c r="S771" s="15">
        <v>2.8177142510288199E-2</v>
      </c>
      <c r="T771">
        <v>0.88968842180621199</v>
      </c>
      <c r="U771">
        <v>0.88968842180621199</v>
      </c>
      <c r="V771">
        <v>0.87536261425897599</v>
      </c>
      <c r="W771">
        <v>4.01</v>
      </c>
      <c r="X771">
        <v>1.78</v>
      </c>
      <c r="Y771">
        <v>146647</v>
      </c>
      <c r="Z771">
        <v>7718</v>
      </c>
      <c r="AA771">
        <v>0.56999999999999995</v>
      </c>
      <c r="AB771">
        <v>19</v>
      </c>
      <c r="AC771">
        <v>11</v>
      </c>
      <c r="AD771">
        <v>8</v>
      </c>
      <c r="AE771">
        <v>57.89</v>
      </c>
      <c r="AF771">
        <v>9</v>
      </c>
      <c r="AG771">
        <v>11</v>
      </c>
      <c r="AH771">
        <v>6</v>
      </c>
      <c r="AI771">
        <v>2</v>
      </c>
    </row>
    <row r="772" spans="1:35" x14ac:dyDescent="0.2">
      <c r="A772" s="102">
        <v>1108</v>
      </c>
      <c r="B772">
        <v>4202</v>
      </c>
      <c r="C772" t="s">
        <v>46</v>
      </c>
      <c r="D772" t="s">
        <v>1271</v>
      </c>
      <c r="E772">
        <v>1003</v>
      </c>
      <c r="F772">
        <v>989</v>
      </c>
      <c r="G772">
        <v>900</v>
      </c>
      <c r="H772" t="s">
        <v>1247</v>
      </c>
      <c r="I772">
        <v>4540</v>
      </c>
      <c r="J772" t="s">
        <v>1679</v>
      </c>
      <c r="K772" t="s">
        <v>1269</v>
      </c>
      <c r="L772">
        <v>2796</v>
      </c>
      <c r="M772">
        <v>2806</v>
      </c>
      <c r="N772">
        <v>300</v>
      </c>
      <c r="O772" t="s">
        <v>1250</v>
      </c>
      <c r="P772">
        <v>0.67964795163061698</v>
      </c>
      <c r="Q772">
        <v>0.86009192130538303</v>
      </c>
      <c r="R772">
        <v>0.27679026679763802</v>
      </c>
      <c r="S772" s="15">
        <v>1.6837670184640899E-2</v>
      </c>
      <c r="T772">
        <v>1.1137519841830601</v>
      </c>
      <c r="U772">
        <v>1.1137519841830601</v>
      </c>
      <c r="V772">
        <v>1.5934020685655499</v>
      </c>
      <c r="W772">
        <v>3.79</v>
      </c>
      <c r="X772">
        <v>5.74</v>
      </c>
      <c r="Y772">
        <v>146468</v>
      </c>
      <c r="Z772">
        <v>8137</v>
      </c>
      <c r="AA772">
        <v>0.38</v>
      </c>
      <c r="AB772">
        <v>18</v>
      </c>
      <c r="AC772">
        <v>10</v>
      </c>
      <c r="AD772">
        <v>8</v>
      </c>
      <c r="AE772">
        <v>55.56</v>
      </c>
      <c r="AF772">
        <v>12</v>
      </c>
      <c r="AG772">
        <v>6</v>
      </c>
      <c r="AH772">
        <v>6</v>
      </c>
      <c r="AI772">
        <v>6</v>
      </c>
    </row>
    <row r="773" spans="1:35" x14ac:dyDescent="0.2">
      <c r="A773" s="102">
        <v>1787</v>
      </c>
      <c r="B773">
        <v>3048</v>
      </c>
      <c r="C773" t="s">
        <v>1564</v>
      </c>
      <c r="D773" t="s">
        <v>1272</v>
      </c>
      <c r="E773">
        <v>1078</v>
      </c>
      <c r="F773">
        <v>1072</v>
      </c>
      <c r="G773">
        <v>1000</v>
      </c>
      <c r="H773" t="s">
        <v>1250</v>
      </c>
      <c r="I773">
        <v>5991</v>
      </c>
      <c r="J773" t="s">
        <v>1077</v>
      </c>
      <c r="K773" t="s">
        <v>1446</v>
      </c>
      <c r="L773">
        <v>903</v>
      </c>
      <c r="M773">
        <v>905</v>
      </c>
      <c r="N773">
        <v>1200</v>
      </c>
      <c r="O773" t="s">
        <v>1247</v>
      </c>
      <c r="P773">
        <v>0.71260515789290302</v>
      </c>
      <c r="Q773">
        <v>0.81234746176644501</v>
      </c>
      <c r="R773">
        <v>7.64229246362053E-2</v>
      </c>
      <c r="S773" s="15">
        <v>2.8045860968376E-2</v>
      </c>
      <c r="T773">
        <v>-2.0971337557635699</v>
      </c>
      <c r="U773">
        <v>2.0971337557635699</v>
      </c>
      <c r="V773">
        <v>2.1279993727137101</v>
      </c>
      <c r="W773">
        <v>-7.36</v>
      </c>
      <c r="X773">
        <v>1.31</v>
      </c>
      <c r="Y773">
        <v>146441</v>
      </c>
      <c r="Z773">
        <v>7322</v>
      </c>
      <c r="AA773">
        <v>0.32</v>
      </c>
      <c r="AB773">
        <v>20</v>
      </c>
      <c r="AC773">
        <v>10</v>
      </c>
      <c r="AD773">
        <v>10</v>
      </c>
      <c r="AE773">
        <v>50</v>
      </c>
      <c r="AF773">
        <v>10</v>
      </c>
      <c r="AG773">
        <v>9</v>
      </c>
      <c r="AH773">
        <v>6</v>
      </c>
      <c r="AI773">
        <v>5</v>
      </c>
    </row>
    <row r="774" spans="1:35" x14ac:dyDescent="0.2">
      <c r="A774" s="102">
        <v>161</v>
      </c>
      <c r="B774">
        <v>3231</v>
      </c>
      <c r="C774" t="s">
        <v>440</v>
      </c>
      <c r="D774" t="s">
        <v>1268</v>
      </c>
      <c r="E774">
        <v>2737</v>
      </c>
      <c r="F774">
        <v>2725</v>
      </c>
      <c r="G774">
        <v>400</v>
      </c>
      <c r="H774" t="s">
        <v>1250</v>
      </c>
      <c r="I774">
        <v>6465</v>
      </c>
      <c r="J774" t="s">
        <v>434</v>
      </c>
      <c r="K774" t="s">
        <v>1259</v>
      </c>
      <c r="L774">
        <v>10430</v>
      </c>
      <c r="M774">
        <v>10310</v>
      </c>
      <c r="N774">
        <v>100</v>
      </c>
      <c r="O774" t="s">
        <v>1247</v>
      </c>
      <c r="P774">
        <v>0.68344533355989201</v>
      </c>
      <c r="Q774">
        <v>0.93506169966083796</v>
      </c>
      <c r="R774">
        <v>5.7961179782074101E-2</v>
      </c>
      <c r="S774">
        <v>1.3225999613178201E-3</v>
      </c>
      <c r="T774">
        <v>-0.93820650830962105</v>
      </c>
      <c r="U774">
        <v>0.93820650830962105</v>
      </c>
      <c r="V774">
        <v>1.2735149158833401</v>
      </c>
      <c r="W774">
        <v>-2.0499999999999998</v>
      </c>
      <c r="X774">
        <v>5.72</v>
      </c>
      <c r="Y774">
        <v>145744</v>
      </c>
      <c r="Z774">
        <v>11211</v>
      </c>
      <c r="AA774">
        <v>0.9</v>
      </c>
      <c r="AB774">
        <v>13</v>
      </c>
      <c r="AC774">
        <v>7</v>
      </c>
      <c r="AD774">
        <v>6</v>
      </c>
      <c r="AE774">
        <v>53.85</v>
      </c>
      <c r="AF774">
        <v>11</v>
      </c>
      <c r="AG774">
        <v>5</v>
      </c>
      <c r="AH774">
        <v>3</v>
      </c>
      <c r="AI774">
        <v>5</v>
      </c>
    </row>
    <row r="775" spans="1:35" x14ac:dyDescent="0.2">
      <c r="A775" s="102">
        <v>1472</v>
      </c>
      <c r="B775">
        <v>4324</v>
      </c>
      <c r="C775" t="s">
        <v>1481</v>
      </c>
      <c r="D775" t="s">
        <v>1261</v>
      </c>
      <c r="E775">
        <v>3385</v>
      </c>
      <c r="F775">
        <v>3325</v>
      </c>
      <c r="G775">
        <v>300</v>
      </c>
      <c r="H775" t="s">
        <v>1250</v>
      </c>
      <c r="I775">
        <v>4540</v>
      </c>
      <c r="J775" t="s">
        <v>1679</v>
      </c>
      <c r="K775" t="s">
        <v>1269</v>
      </c>
      <c r="L775">
        <v>2796</v>
      </c>
      <c r="M775">
        <v>2806</v>
      </c>
      <c r="N775">
        <v>400</v>
      </c>
      <c r="O775" t="s">
        <v>1247</v>
      </c>
      <c r="P775">
        <v>0.811780850469911</v>
      </c>
      <c r="Q775">
        <v>0.83668340423913901</v>
      </c>
      <c r="R775">
        <v>0.26562030769994999</v>
      </c>
      <c r="S775">
        <v>4.8865879890824603E-2</v>
      </c>
      <c r="T775">
        <v>-0.98600790588427201</v>
      </c>
      <c r="U775">
        <v>0.98600790588427201</v>
      </c>
      <c r="V775">
        <v>0.53547473030796999</v>
      </c>
      <c r="W775">
        <v>-3.62</v>
      </c>
      <c r="X775">
        <v>12.52</v>
      </c>
      <c r="Y775">
        <v>145566</v>
      </c>
      <c r="Z775">
        <v>29113</v>
      </c>
      <c r="AA775">
        <v>1.4</v>
      </c>
      <c r="AB775">
        <v>5</v>
      </c>
      <c r="AC775">
        <v>4</v>
      </c>
      <c r="AD775">
        <v>1</v>
      </c>
      <c r="AE775">
        <v>80</v>
      </c>
      <c r="AF775">
        <v>15</v>
      </c>
      <c r="AG775">
        <v>2</v>
      </c>
      <c r="AH775">
        <v>0</v>
      </c>
      <c r="AI775">
        <v>3</v>
      </c>
    </row>
    <row r="776" spans="1:35" x14ac:dyDescent="0.2">
      <c r="A776" s="102">
        <v>1178</v>
      </c>
      <c r="B776">
        <v>5463</v>
      </c>
      <c r="C776" t="s">
        <v>64</v>
      </c>
      <c r="D776" t="s">
        <v>1301</v>
      </c>
      <c r="E776">
        <v>2831</v>
      </c>
      <c r="F776">
        <v>2843</v>
      </c>
      <c r="G776">
        <v>300</v>
      </c>
      <c r="H776" t="s">
        <v>1250</v>
      </c>
      <c r="I776">
        <v>7259</v>
      </c>
      <c r="J776" t="s">
        <v>25</v>
      </c>
      <c r="K776" t="s">
        <v>1264</v>
      </c>
      <c r="L776">
        <v>3930</v>
      </c>
      <c r="M776">
        <v>3940</v>
      </c>
      <c r="N776">
        <v>200</v>
      </c>
      <c r="O776" t="s">
        <v>1247</v>
      </c>
      <c r="P776">
        <v>0.59366776327125403</v>
      </c>
      <c r="Q776">
        <v>0.85602122637620104</v>
      </c>
      <c r="R776" s="15">
        <v>3.6499990026747302E-2</v>
      </c>
      <c r="S776" s="15">
        <v>1.03874251796345E-2</v>
      </c>
      <c r="T776">
        <v>-1.1817434771112101</v>
      </c>
      <c r="U776">
        <v>1.1817434771112101</v>
      </c>
      <c r="V776">
        <v>0.93633008435728005</v>
      </c>
      <c r="W776">
        <v>-6.31</v>
      </c>
      <c r="X776">
        <v>8.24</v>
      </c>
      <c r="Y776">
        <v>145333</v>
      </c>
      <c r="Z776">
        <v>18167</v>
      </c>
      <c r="AA776">
        <v>0.99</v>
      </c>
      <c r="AB776">
        <v>8</v>
      </c>
      <c r="AC776">
        <v>6</v>
      </c>
      <c r="AD776">
        <v>2</v>
      </c>
      <c r="AE776">
        <v>75</v>
      </c>
      <c r="AF776">
        <v>15</v>
      </c>
      <c r="AG776">
        <v>4</v>
      </c>
      <c r="AH776">
        <v>0</v>
      </c>
      <c r="AI776">
        <v>4</v>
      </c>
    </row>
    <row r="777" spans="1:35" x14ac:dyDescent="0.2">
      <c r="A777" s="102">
        <v>321</v>
      </c>
      <c r="B777">
        <v>2784</v>
      </c>
      <c r="C777" t="s">
        <v>1020</v>
      </c>
      <c r="D777" t="s">
        <v>1254</v>
      </c>
      <c r="E777">
        <v>2172</v>
      </c>
      <c r="F777">
        <v>2173</v>
      </c>
      <c r="G777">
        <v>500</v>
      </c>
      <c r="H777" t="s">
        <v>1247</v>
      </c>
      <c r="I777">
        <v>8273</v>
      </c>
      <c r="J777" t="s">
        <v>1370</v>
      </c>
      <c r="K777" t="s">
        <v>1272</v>
      </c>
      <c r="L777">
        <v>3340</v>
      </c>
      <c r="M777">
        <v>3310</v>
      </c>
      <c r="N777">
        <v>300</v>
      </c>
      <c r="O777" t="s">
        <v>1250</v>
      </c>
      <c r="P777">
        <v>0.63038593737862603</v>
      </c>
      <c r="Q777">
        <v>0.91754269891981899</v>
      </c>
      <c r="R777">
        <v>3.1648793619891202E-2</v>
      </c>
      <c r="S777" s="106">
        <v>7.0938936288374804E-2</v>
      </c>
      <c r="T777">
        <v>1.8428078339755201</v>
      </c>
      <c r="U777">
        <v>1.8428078339755201</v>
      </c>
      <c r="V777">
        <v>1.87509084841407</v>
      </c>
      <c r="W777">
        <v>10.11</v>
      </c>
      <c r="X777">
        <v>9.42</v>
      </c>
      <c r="Y777">
        <v>145323</v>
      </c>
      <c r="Z777">
        <v>9688</v>
      </c>
      <c r="AA777">
        <v>0.48</v>
      </c>
      <c r="AB777">
        <v>15</v>
      </c>
      <c r="AC777">
        <v>9</v>
      </c>
      <c r="AD777">
        <v>6</v>
      </c>
      <c r="AE777">
        <v>60</v>
      </c>
      <c r="AF777">
        <v>12</v>
      </c>
      <c r="AG777">
        <v>7</v>
      </c>
      <c r="AH777">
        <v>5</v>
      </c>
      <c r="AI777">
        <v>3</v>
      </c>
    </row>
    <row r="778" spans="1:35" x14ac:dyDescent="0.2">
      <c r="A778" s="102">
        <v>570</v>
      </c>
      <c r="B778">
        <v>1803</v>
      </c>
      <c r="C778" t="s">
        <v>1258</v>
      </c>
      <c r="D778" t="s">
        <v>1257</v>
      </c>
      <c r="E778">
        <v>1069</v>
      </c>
      <c r="F778">
        <v>1064</v>
      </c>
      <c r="G778">
        <v>900</v>
      </c>
      <c r="H778" t="s">
        <v>1250</v>
      </c>
      <c r="I778">
        <v>5333</v>
      </c>
      <c r="J778" t="s">
        <v>234</v>
      </c>
      <c r="K778" t="s">
        <v>1246</v>
      </c>
      <c r="L778">
        <v>1892</v>
      </c>
      <c r="M778">
        <v>1896</v>
      </c>
      <c r="N778">
        <v>500</v>
      </c>
      <c r="O778" t="s">
        <v>1247</v>
      </c>
      <c r="P778">
        <v>0.662858112059037</v>
      </c>
      <c r="Q778">
        <v>0.90024808919250898</v>
      </c>
      <c r="R778">
        <v>0.1065655038336</v>
      </c>
      <c r="S778">
        <v>7.5360573160782401E-2</v>
      </c>
      <c r="T778">
        <v>-1.86028702613074</v>
      </c>
      <c r="U778">
        <v>1.86028702613074</v>
      </c>
      <c r="V778">
        <v>0.91121902719304404</v>
      </c>
      <c r="W778">
        <v>-4.55</v>
      </c>
      <c r="X778">
        <v>1.01</v>
      </c>
      <c r="Y778">
        <v>144458</v>
      </c>
      <c r="Z778">
        <v>8498</v>
      </c>
      <c r="AA778">
        <v>0.43</v>
      </c>
      <c r="AB778">
        <v>17</v>
      </c>
      <c r="AC778">
        <v>11</v>
      </c>
      <c r="AD778">
        <v>6</v>
      </c>
      <c r="AE778">
        <v>64.709999999999994</v>
      </c>
      <c r="AF778">
        <v>14</v>
      </c>
      <c r="AG778">
        <v>5</v>
      </c>
      <c r="AH778">
        <v>2</v>
      </c>
      <c r="AI778">
        <v>10</v>
      </c>
    </row>
    <row r="779" spans="1:35" x14ac:dyDescent="0.2">
      <c r="A779" s="102">
        <v>977</v>
      </c>
      <c r="B779">
        <v>1332</v>
      </c>
      <c r="C779" t="s">
        <v>1667</v>
      </c>
      <c r="D779" t="s">
        <v>1366</v>
      </c>
      <c r="E779">
        <v>608</v>
      </c>
      <c r="F779">
        <v>594</v>
      </c>
      <c r="G779">
        <v>1800</v>
      </c>
      <c r="H779" t="s">
        <v>1247</v>
      </c>
      <c r="I779">
        <v>3865</v>
      </c>
      <c r="J779" t="s">
        <v>1197</v>
      </c>
      <c r="K779" t="s">
        <v>1463</v>
      </c>
      <c r="L779">
        <v>489</v>
      </c>
      <c r="M779">
        <v>492</v>
      </c>
      <c r="N779">
        <v>2200</v>
      </c>
      <c r="O779" t="s">
        <v>1250</v>
      </c>
      <c r="P779">
        <v>0.76210511730698205</v>
      </c>
      <c r="Q779">
        <v>0.87065901758172004</v>
      </c>
      <c r="R779">
        <v>6.6751010512836995E-2</v>
      </c>
      <c r="S779">
        <v>1.6462226611900999E-2</v>
      </c>
      <c r="T779">
        <v>1.5411970796380801</v>
      </c>
      <c r="U779">
        <v>1.5411970796380801</v>
      </c>
      <c r="V779">
        <v>2.4626510238460901</v>
      </c>
      <c r="W779">
        <v>5.2</v>
      </c>
      <c r="X779">
        <v>1.23</v>
      </c>
      <c r="Y779">
        <v>143954</v>
      </c>
      <c r="Z779">
        <v>7577</v>
      </c>
      <c r="AA779">
        <v>0.35</v>
      </c>
      <c r="AB779">
        <v>19</v>
      </c>
      <c r="AC779">
        <v>11</v>
      </c>
      <c r="AD779">
        <v>8</v>
      </c>
      <c r="AE779">
        <v>57.89</v>
      </c>
      <c r="AF779">
        <v>12</v>
      </c>
      <c r="AG779">
        <v>8</v>
      </c>
      <c r="AH779">
        <v>4</v>
      </c>
      <c r="AI779">
        <v>7</v>
      </c>
    </row>
    <row r="780" spans="1:35" x14ac:dyDescent="0.2">
      <c r="A780" s="102">
        <v>351</v>
      </c>
      <c r="B780">
        <v>2337</v>
      </c>
      <c r="C780" t="s">
        <v>1665</v>
      </c>
      <c r="D780" t="s">
        <v>1268</v>
      </c>
      <c r="E780">
        <v>396</v>
      </c>
      <c r="F780">
        <v>393</v>
      </c>
      <c r="G780">
        <v>1500</v>
      </c>
      <c r="H780" t="s">
        <v>1247</v>
      </c>
      <c r="I780">
        <v>7735</v>
      </c>
      <c r="J780" t="s">
        <v>1680</v>
      </c>
      <c r="K780" t="s">
        <v>1252</v>
      </c>
      <c r="L780">
        <v>6160</v>
      </c>
      <c r="M780">
        <v>6040</v>
      </c>
      <c r="N780">
        <v>100</v>
      </c>
      <c r="O780" t="s">
        <v>1250</v>
      </c>
      <c r="P780">
        <v>0.79422635509127104</v>
      </c>
      <c r="Q780">
        <v>0.91457107313334096</v>
      </c>
      <c r="R780" s="15">
        <v>8.7667594605767105E-2</v>
      </c>
      <c r="S780">
        <v>1.2575705827927599E-2</v>
      </c>
      <c r="T780">
        <v>1.48343525030487</v>
      </c>
      <c r="U780">
        <v>1.48343525030487</v>
      </c>
      <c r="V780">
        <v>1.1417759849482401</v>
      </c>
      <c r="W780">
        <v>7.77</v>
      </c>
      <c r="X780">
        <v>2.4</v>
      </c>
      <c r="Y780">
        <v>143545</v>
      </c>
      <c r="Z780">
        <v>6835</v>
      </c>
      <c r="AA780">
        <v>0.56000000000000005</v>
      </c>
      <c r="AB780">
        <v>21</v>
      </c>
      <c r="AC780">
        <v>13</v>
      </c>
      <c r="AD780">
        <v>8</v>
      </c>
      <c r="AE780">
        <v>61.9</v>
      </c>
      <c r="AF780">
        <v>9</v>
      </c>
      <c r="AG780">
        <v>11</v>
      </c>
      <c r="AH780">
        <v>6</v>
      </c>
      <c r="AI780">
        <v>4</v>
      </c>
    </row>
    <row r="781" spans="1:35" x14ac:dyDescent="0.2">
      <c r="A781" s="102">
        <v>1600</v>
      </c>
      <c r="B781">
        <v>3116</v>
      </c>
      <c r="C781" t="s">
        <v>1436</v>
      </c>
      <c r="D781" t="s">
        <v>1264</v>
      </c>
      <c r="E781">
        <v>1621</v>
      </c>
      <c r="F781">
        <v>1628</v>
      </c>
      <c r="G781">
        <v>600</v>
      </c>
      <c r="H781" t="s">
        <v>1247</v>
      </c>
      <c r="I781">
        <v>7762</v>
      </c>
      <c r="J781" t="s">
        <v>1454</v>
      </c>
      <c r="K781" t="s">
        <v>1256</v>
      </c>
      <c r="L781">
        <v>484</v>
      </c>
      <c r="M781">
        <v>480</v>
      </c>
      <c r="N781">
        <v>2000</v>
      </c>
      <c r="O781" t="s">
        <v>1250</v>
      </c>
      <c r="P781">
        <v>0.85915773668485096</v>
      </c>
      <c r="Q781">
        <v>0.82772074690022801</v>
      </c>
      <c r="R781">
        <v>0.35555591038741702</v>
      </c>
      <c r="S781" s="106">
        <v>8.8825042771358595E-2</v>
      </c>
      <c r="T781">
        <v>2.9887754067619401</v>
      </c>
      <c r="U781">
        <v>2.9887754067619401</v>
      </c>
      <c r="V781">
        <v>2.7751370447588202</v>
      </c>
      <c r="W781">
        <v>12.62</v>
      </c>
      <c r="X781">
        <v>1.72</v>
      </c>
      <c r="Y781">
        <v>143423</v>
      </c>
      <c r="Z781">
        <v>8437</v>
      </c>
      <c r="AA781">
        <v>0.43</v>
      </c>
      <c r="AB781">
        <v>17</v>
      </c>
      <c r="AC781">
        <v>8</v>
      </c>
      <c r="AD781">
        <v>9</v>
      </c>
      <c r="AE781">
        <v>47.06</v>
      </c>
      <c r="AF781">
        <v>14</v>
      </c>
      <c r="AG781">
        <v>6</v>
      </c>
      <c r="AH781">
        <v>3</v>
      </c>
      <c r="AI781">
        <v>8</v>
      </c>
    </row>
    <row r="782" spans="1:35" x14ac:dyDescent="0.2">
      <c r="A782" s="102">
        <v>607</v>
      </c>
      <c r="B782">
        <v>3105</v>
      </c>
      <c r="C782" t="s">
        <v>47</v>
      </c>
      <c r="D782" t="s">
        <v>1252</v>
      </c>
      <c r="E782">
        <v>1034</v>
      </c>
      <c r="F782">
        <v>1051</v>
      </c>
      <c r="G782">
        <v>1000</v>
      </c>
      <c r="H782" t="s">
        <v>1247</v>
      </c>
      <c r="I782">
        <v>7205</v>
      </c>
      <c r="J782" t="s">
        <v>57</v>
      </c>
      <c r="K782" t="s">
        <v>1264</v>
      </c>
      <c r="L782">
        <v>1011</v>
      </c>
      <c r="M782">
        <v>1008</v>
      </c>
      <c r="N782">
        <v>1000</v>
      </c>
      <c r="O782" t="s">
        <v>1250</v>
      </c>
      <c r="P782">
        <v>0.72609805569030805</v>
      </c>
      <c r="Q782">
        <v>0.89792817586635598</v>
      </c>
      <c r="R782">
        <v>0.21222461010531099</v>
      </c>
      <c r="S782">
        <v>7.9569535064682104E-2</v>
      </c>
      <c r="T782">
        <v>3.4083754197492899</v>
      </c>
      <c r="U782">
        <v>3.4083754197492899</v>
      </c>
      <c r="V782">
        <v>3.28390020251131</v>
      </c>
      <c r="W782">
        <v>11.14</v>
      </c>
      <c r="X782">
        <v>4.09</v>
      </c>
      <c r="Y782">
        <v>143311</v>
      </c>
      <c r="Z782">
        <v>6824</v>
      </c>
      <c r="AA782">
        <v>0.31</v>
      </c>
      <c r="AB782">
        <v>21</v>
      </c>
      <c r="AC782">
        <v>10</v>
      </c>
      <c r="AD782">
        <v>11</v>
      </c>
      <c r="AE782">
        <v>47.62</v>
      </c>
      <c r="AF782">
        <v>12</v>
      </c>
      <c r="AG782">
        <v>8</v>
      </c>
      <c r="AH782">
        <v>6</v>
      </c>
      <c r="AI782">
        <v>7</v>
      </c>
    </row>
    <row r="783" spans="1:35" x14ac:dyDescent="0.2">
      <c r="A783" s="102">
        <v>561</v>
      </c>
      <c r="B783">
        <v>8316</v>
      </c>
      <c r="C783" t="s">
        <v>1465</v>
      </c>
      <c r="D783" t="s">
        <v>1303</v>
      </c>
      <c r="E783">
        <v>3763</v>
      </c>
      <c r="F783">
        <v>3754</v>
      </c>
      <c r="G783">
        <v>200</v>
      </c>
      <c r="H783" t="s">
        <v>1247</v>
      </c>
      <c r="I783">
        <v>8385</v>
      </c>
      <c r="J783" t="s">
        <v>886</v>
      </c>
      <c r="K783" t="s">
        <v>1303</v>
      </c>
      <c r="L783">
        <v>532</v>
      </c>
      <c r="M783">
        <v>537</v>
      </c>
      <c r="N783">
        <v>1400</v>
      </c>
      <c r="O783" t="s">
        <v>1250</v>
      </c>
      <c r="P783">
        <v>0.93920787618611301</v>
      </c>
      <c r="Q783">
        <v>0.90072351244572801</v>
      </c>
      <c r="R783">
        <v>1.45330669669902E-3</v>
      </c>
      <c r="S783">
        <v>1.9026721073717601E-2</v>
      </c>
      <c r="T783">
        <v>2.0131306834128799</v>
      </c>
      <c r="U783">
        <v>2.0131306834128799</v>
      </c>
      <c r="V783">
        <v>2.2406937693392002</v>
      </c>
      <c r="W783">
        <v>4.12</v>
      </c>
      <c r="X783">
        <v>0.13</v>
      </c>
      <c r="Y783">
        <v>143183</v>
      </c>
      <c r="Z783">
        <v>8949</v>
      </c>
      <c r="AA783">
        <v>0.45</v>
      </c>
      <c r="AB783">
        <v>16</v>
      </c>
      <c r="AC783">
        <v>9</v>
      </c>
      <c r="AD783">
        <v>7</v>
      </c>
      <c r="AE783">
        <v>56.25</v>
      </c>
      <c r="AF783">
        <v>16</v>
      </c>
      <c r="AG783">
        <v>5</v>
      </c>
      <c r="AH783">
        <v>2</v>
      </c>
      <c r="AI783">
        <v>9</v>
      </c>
    </row>
    <row r="784" spans="1:35" x14ac:dyDescent="0.2">
      <c r="A784" s="102">
        <v>1352</v>
      </c>
      <c r="B784">
        <v>7180</v>
      </c>
      <c r="C784" t="s">
        <v>1074</v>
      </c>
      <c r="D784" t="s">
        <v>1303</v>
      </c>
      <c r="E784">
        <v>407</v>
      </c>
      <c r="F784">
        <v>408</v>
      </c>
      <c r="G784">
        <v>2500</v>
      </c>
      <c r="H784" t="s">
        <v>1250</v>
      </c>
      <c r="I784">
        <v>9069</v>
      </c>
      <c r="J784" t="s">
        <v>1358</v>
      </c>
      <c r="K784" t="s">
        <v>1368</v>
      </c>
      <c r="L784">
        <v>864</v>
      </c>
      <c r="M784">
        <v>867</v>
      </c>
      <c r="N784">
        <v>1200</v>
      </c>
      <c r="O784" t="s">
        <v>1247</v>
      </c>
      <c r="P784">
        <v>0.74748568585949604</v>
      </c>
      <c r="Q784">
        <v>0.84419657989330799</v>
      </c>
      <c r="R784">
        <v>0.20721848077874599</v>
      </c>
      <c r="S784">
        <v>6.8236271137149496E-4</v>
      </c>
      <c r="T784">
        <v>-2.8242475284877502</v>
      </c>
      <c r="U784">
        <v>2.8242475284877502</v>
      </c>
      <c r="V784">
        <v>2.8783057015493898</v>
      </c>
      <c r="W784">
        <v>-9.59</v>
      </c>
      <c r="X784">
        <v>1.96</v>
      </c>
      <c r="Y784">
        <v>142834</v>
      </c>
      <c r="Z784">
        <v>8402</v>
      </c>
      <c r="AA784">
        <v>0.39</v>
      </c>
      <c r="AB784">
        <v>17</v>
      </c>
      <c r="AC784">
        <v>9</v>
      </c>
      <c r="AD784">
        <v>8</v>
      </c>
      <c r="AE784">
        <v>52.94</v>
      </c>
      <c r="AF784">
        <v>10</v>
      </c>
      <c r="AG784">
        <v>7</v>
      </c>
      <c r="AH784">
        <v>6</v>
      </c>
      <c r="AI784">
        <v>4</v>
      </c>
    </row>
    <row r="785" spans="1:35" x14ac:dyDescent="0.2">
      <c r="A785" s="102">
        <v>582</v>
      </c>
      <c r="B785">
        <v>5714</v>
      </c>
      <c r="C785" t="s">
        <v>711</v>
      </c>
      <c r="D785" t="s">
        <v>1262</v>
      </c>
      <c r="E785">
        <v>3905</v>
      </c>
      <c r="F785">
        <v>3925</v>
      </c>
      <c r="G785">
        <v>200</v>
      </c>
      <c r="H785" t="s">
        <v>1250</v>
      </c>
      <c r="I785">
        <v>8031</v>
      </c>
      <c r="J785" t="s">
        <v>832</v>
      </c>
      <c r="K785" t="s">
        <v>1254</v>
      </c>
      <c r="L785">
        <v>1938</v>
      </c>
      <c r="M785">
        <v>1942</v>
      </c>
      <c r="N785">
        <v>400</v>
      </c>
      <c r="O785" t="s">
        <v>1247</v>
      </c>
      <c r="P785">
        <v>0.80951116142584301</v>
      </c>
      <c r="Q785">
        <v>0.89966848678728595</v>
      </c>
      <c r="R785">
        <v>0.16123971921755001</v>
      </c>
      <c r="S785">
        <v>7.4584358596245598E-2</v>
      </c>
      <c r="T785">
        <v>-0.89826501970299799</v>
      </c>
      <c r="U785">
        <v>0.89826501970299799</v>
      </c>
      <c r="V785">
        <v>0.411892665771045</v>
      </c>
      <c r="W785">
        <v>-1.88</v>
      </c>
      <c r="X785">
        <v>1.04</v>
      </c>
      <c r="Y785">
        <v>142820</v>
      </c>
      <c r="Z785">
        <v>10201</v>
      </c>
      <c r="AA785">
        <v>0.57999999999999996</v>
      </c>
      <c r="AB785">
        <v>14</v>
      </c>
      <c r="AC785">
        <v>8</v>
      </c>
      <c r="AD785">
        <v>6</v>
      </c>
      <c r="AE785">
        <v>57.14</v>
      </c>
      <c r="AF785">
        <v>16</v>
      </c>
      <c r="AG785">
        <v>4</v>
      </c>
      <c r="AH785">
        <v>2</v>
      </c>
      <c r="AI785">
        <v>8</v>
      </c>
    </row>
    <row r="786" spans="1:35" x14ac:dyDescent="0.2">
      <c r="A786" s="102">
        <v>1660</v>
      </c>
      <c r="B786">
        <v>4634</v>
      </c>
      <c r="C786" t="s">
        <v>63</v>
      </c>
      <c r="D786" t="s">
        <v>1271</v>
      </c>
      <c r="E786">
        <v>2391</v>
      </c>
      <c r="F786">
        <v>2410</v>
      </c>
      <c r="G786">
        <v>500</v>
      </c>
      <c r="H786" t="s">
        <v>1250</v>
      </c>
      <c r="I786">
        <v>9142</v>
      </c>
      <c r="J786" t="s">
        <v>922</v>
      </c>
      <c r="K786" t="s">
        <v>1368</v>
      </c>
      <c r="L786">
        <v>3585</v>
      </c>
      <c r="M786">
        <v>3645</v>
      </c>
      <c r="N786">
        <v>300</v>
      </c>
      <c r="O786" t="s">
        <v>1247</v>
      </c>
      <c r="P786">
        <v>0.66729649747166297</v>
      </c>
      <c r="Q786">
        <v>0.82319936435900098</v>
      </c>
      <c r="R786" s="106">
        <v>0.20080040920368999</v>
      </c>
      <c r="S786">
        <v>2.96478946621303E-2</v>
      </c>
      <c r="T786">
        <v>-2.48643700221325</v>
      </c>
      <c r="U786">
        <v>2.48643700221325</v>
      </c>
      <c r="V786">
        <v>2.63999474683895</v>
      </c>
      <c r="W786">
        <v>-7.81</v>
      </c>
      <c r="X786">
        <v>10.199999999999999</v>
      </c>
      <c r="Y786">
        <v>142770</v>
      </c>
      <c r="Z786">
        <v>7932</v>
      </c>
      <c r="AA786">
        <v>0.32</v>
      </c>
      <c r="AB786">
        <v>18</v>
      </c>
      <c r="AC786">
        <v>9</v>
      </c>
      <c r="AD786">
        <v>9</v>
      </c>
      <c r="AE786">
        <v>50</v>
      </c>
      <c r="AF786">
        <v>13</v>
      </c>
      <c r="AG786">
        <v>7</v>
      </c>
      <c r="AH786">
        <v>3</v>
      </c>
      <c r="AI786">
        <v>8</v>
      </c>
    </row>
    <row r="787" spans="1:35" x14ac:dyDescent="0.2">
      <c r="A787" s="102">
        <v>678</v>
      </c>
      <c r="B787">
        <v>4401</v>
      </c>
      <c r="C787" t="s">
        <v>223</v>
      </c>
      <c r="D787" t="s">
        <v>1271</v>
      </c>
      <c r="E787">
        <v>1548</v>
      </c>
      <c r="F787">
        <v>1557</v>
      </c>
      <c r="G787">
        <v>500</v>
      </c>
      <c r="H787" t="s">
        <v>1247</v>
      </c>
      <c r="I787">
        <v>8316</v>
      </c>
      <c r="J787" t="s">
        <v>1465</v>
      </c>
      <c r="K787" t="s">
        <v>1303</v>
      </c>
      <c r="L787">
        <v>3763</v>
      </c>
      <c r="M787">
        <v>3754</v>
      </c>
      <c r="N787">
        <v>200</v>
      </c>
      <c r="O787" t="s">
        <v>1250</v>
      </c>
      <c r="P787">
        <v>0.79236284724232797</v>
      </c>
      <c r="Q787">
        <v>0.89352470247649096</v>
      </c>
      <c r="R787" s="15">
        <v>0.29939529341757598</v>
      </c>
      <c r="S787" s="15">
        <v>6.5404871261469794E-2</v>
      </c>
      <c r="T787">
        <v>0.40605790991810298</v>
      </c>
      <c r="U787">
        <v>0.40605790991810298</v>
      </c>
      <c r="V787">
        <v>8.4341234109871294E-2</v>
      </c>
      <c r="W787">
        <v>0.67</v>
      </c>
      <c r="X787">
        <v>3.69</v>
      </c>
      <c r="Y787">
        <v>142158</v>
      </c>
      <c r="Z787">
        <v>9477</v>
      </c>
      <c r="AA787">
        <v>0.54</v>
      </c>
      <c r="AB787">
        <v>15</v>
      </c>
      <c r="AC787">
        <v>8</v>
      </c>
      <c r="AD787">
        <v>7</v>
      </c>
      <c r="AE787">
        <v>53.33</v>
      </c>
      <c r="AF787">
        <v>14</v>
      </c>
      <c r="AG787">
        <v>6</v>
      </c>
      <c r="AH787">
        <v>3</v>
      </c>
      <c r="AI787">
        <v>6</v>
      </c>
    </row>
    <row r="788" spans="1:35" x14ac:dyDescent="0.2">
      <c r="A788" s="102">
        <v>199</v>
      </c>
      <c r="B788">
        <v>4812</v>
      </c>
      <c r="C788" t="s">
        <v>685</v>
      </c>
      <c r="D788" t="s">
        <v>1249</v>
      </c>
      <c r="E788">
        <v>4915</v>
      </c>
      <c r="F788">
        <v>5050</v>
      </c>
      <c r="G788">
        <v>200</v>
      </c>
      <c r="H788" t="s">
        <v>1247</v>
      </c>
      <c r="I788">
        <v>5486</v>
      </c>
      <c r="J788" t="s">
        <v>709</v>
      </c>
      <c r="K788" t="s">
        <v>1301</v>
      </c>
      <c r="L788">
        <v>1682</v>
      </c>
      <c r="M788">
        <v>1700</v>
      </c>
      <c r="N788">
        <v>600</v>
      </c>
      <c r="O788" t="s">
        <v>1250</v>
      </c>
      <c r="P788">
        <v>0.87199482156654895</v>
      </c>
      <c r="Q788">
        <v>0.93020345047943698</v>
      </c>
      <c r="R788" s="15">
        <v>4.6825297895415501E-2</v>
      </c>
      <c r="S788" s="106">
        <v>1.5635260428601298E-2</v>
      </c>
      <c r="T788">
        <v>2.60508623851721</v>
      </c>
      <c r="U788">
        <v>2.60508623851721</v>
      </c>
      <c r="V788">
        <v>2.1575681629949801</v>
      </c>
      <c r="W788">
        <v>8.08</v>
      </c>
      <c r="X788">
        <v>0.99</v>
      </c>
      <c r="Y788">
        <v>141649</v>
      </c>
      <c r="Z788">
        <v>7082</v>
      </c>
      <c r="AA788">
        <v>0.5</v>
      </c>
      <c r="AB788">
        <v>20</v>
      </c>
      <c r="AC788">
        <v>11</v>
      </c>
      <c r="AD788">
        <v>9</v>
      </c>
      <c r="AE788">
        <v>55</v>
      </c>
      <c r="AF788">
        <v>8</v>
      </c>
      <c r="AG788">
        <v>11</v>
      </c>
      <c r="AH788">
        <v>7</v>
      </c>
      <c r="AI788">
        <v>2</v>
      </c>
    </row>
    <row r="789" spans="1:35" x14ac:dyDescent="0.2">
      <c r="A789" s="102">
        <v>1836</v>
      </c>
      <c r="B789">
        <v>4206</v>
      </c>
      <c r="C789" t="s">
        <v>1690</v>
      </c>
      <c r="D789" t="s">
        <v>1271</v>
      </c>
      <c r="E789">
        <v>3515</v>
      </c>
      <c r="F789">
        <v>3465</v>
      </c>
      <c r="G789">
        <v>300</v>
      </c>
      <c r="H789" t="s">
        <v>1247</v>
      </c>
      <c r="I789">
        <v>4676</v>
      </c>
      <c r="J789" t="s">
        <v>1706</v>
      </c>
      <c r="K789" t="s">
        <v>1249</v>
      </c>
      <c r="L789">
        <v>1419</v>
      </c>
      <c r="M789">
        <v>1411</v>
      </c>
      <c r="N789">
        <v>700</v>
      </c>
      <c r="O789" t="s">
        <v>1250</v>
      </c>
      <c r="P789">
        <v>0.65978445965555998</v>
      </c>
      <c r="Q789">
        <v>0.80866474476029404</v>
      </c>
      <c r="R789">
        <v>0.22125709002619801</v>
      </c>
      <c r="S789">
        <v>4.3788587340272703E-2</v>
      </c>
      <c r="T789">
        <v>2.36431945026801</v>
      </c>
      <c r="U789">
        <v>2.36431945026801</v>
      </c>
      <c r="V789">
        <v>2.2751600625488599</v>
      </c>
      <c r="W789">
        <v>5.03</v>
      </c>
      <c r="X789">
        <v>4.9800000000000004</v>
      </c>
      <c r="Y789">
        <v>141509</v>
      </c>
      <c r="Z789">
        <v>8324</v>
      </c>
      <c r="AA789">
        <v>0.68</v>
      </c>
      <c r="AB789">
        <v>17</v>
      </c>
      <c r="AC789">
        <v>10</v>
      </c>
      <c r="AD789">
        <v>7</v>
      </c>
      <c r="AE789">
        <v>58.82</v>
      </c>
      <c r="AF789">
        <v>10</v>
      </c>
      <c r="AG789">
        <v>9</v>
      </c>
      <c r="AH789">
        <v>4</v>
      </c>
      <c r="AI789">
        <v>4</v>
      </c>
    </row>
    <row r="790" spans="1:35" x14ac:dyDescent="0.2">
      <c r="A790" s="102">
        <v>708</v>
      </c>
      <c r="B790">
        <v>4540</v>
      </c>
      <c r="C790" t="s">
        <v>1679</v>
      </c>
      <c r="D790" t="s">
        <v>1269</v>
      </c>
      <c r="E790">
        <v>2796</v>
      </c>
      <c r="F790">
        <v>2806</v>
      </c>
      <c r="G790">
        <v>300</v>
      </c>
      <c r="H790" t="s">
        <v>1250</v>
      </c>
      <c r="I790">
        <v>8086</v>
      </c>
      <c r="J790" t="s">
        <v>1533</v>
      </c>
      <c r="K790" t="s">
        <v>1256</v>
      </c>
      <c r="L790">
        <v>1238</v>
      </c>
      <c r="M790">
        <v>1237</v>
      </c>
      <c r="N790">
        <v>700</v>
      </c>
      <c r="O790" t="s">
        <v>1247</v>
      </c>
      <c r="P790">
        <v>0.84719585159853406</v>
      </c>
      <c r="Q790">
        <v>0.89038542036130297</v>
      </c>
      <c r="R790">
        <v>5.8327792427475003E-2</v>
      </c>
      <c r="S790">
        <v>1.56139300520672E-4</v>
      </c>
      <c r="T790">
        <v>-2.46514583130151</v>
      </c>
      <c r="U790">
        <v>2.46514583130151</v>
      </c>
      <c r="V790">
        <v>2.6828062759531499</v>
      </c>
      <c r="W790">
        <v>-7.41</v>
      </c>
      <c r="X790">
        <v>2.86</v>
      </c>
      <c r="Y790">
        <v>141401</v>
      </c>
      <c r="Z790">
        <v>7856</v>
      </c>
      <c r="AA790">
        <v>0.33</v>
      </c>
      <c r="AB790">
        <v>18</v>
      </c>
      <c r="AC790">
        <v>13</v>
      </c>
      <c r="AD790">
        <v>5</v>
      </c>
      <c r="AE790">
        <v>72.22</v>
      </c>
      <c r="AF790">
        <v>14</v>
      </c>
      <c r="AG790">
        <v>5</v>
      </c>
      <c r="AH790">
        <v>3</v>
      </c>
      <c r="AI790">
        <v>10</v>
      </c>
    </row>
    <row r="791" spans="1:35" x14ac:dyDescent="0.2">
      <c r="A791" s="102">
        <v>1676</v>
      </c>
      <c r="B791">
        <v>2579</v>
      </c>
      <c r="C791" t="s">
        <v>1949</v>
      </c>
      <c r="D791" t="s">
        <v>1274</v>
      </c>
      <c r="E791">
        <v>2931</v>
      </c>
      <c r="F791">
        <v>2920</v>
      </c>
      <c r="G791">
        <v>300</v>
      </c>
      <c r="H791" t="s">
        <v>1250</v>
      </c>
      <c r="I791">
        <v>6586</v>
      </c>
      <c r="J791" t="s">
        <v>755</v>
      </c>
      <c r="K791" t="s">
        <v>1259</v>
      </c>
      <c r="L791">
        <v>4080</v>
      </c>
      <c r="M791">
        <v>4105</v>
      </c>
      <c r="N791">
        <v>200</v>
      </c>
      <c r="O791" t="s">
        <v>1247</v>
      </c>
      <c r="P791">
        <v>0.87612934072084603</v>
      </c>
      <c r="Q791">
        <v>0.82199377966810905</v>
      </c>
      <c r="R791" s="106">
        <v>0.19641521386410199</v>
      </c>
      <c r="S791" s="106">
        <v>5.6796137361587701E-2</v>
      </c>
      <c r="T791">
        <v>-0.37003456684032399</v>
      </c>
      <c r="U791">
        <v>0.37003456684032399</v>
      </c>
      <c r="V791">
        <v>0.36460087001602698</v>
      </c>
      <c r="W791">
        <v>-1.25</v>
      </c>
      <c r="X791">
        <v>6.7</v>
      </c>
      <c r="Y791">
        <v>140311</v>
      </c>
      <c r="Z791">
        <v>10793</v>
      </c>
      <c r="AA791">
        <v>0.55000000000000004</v>
      </c>
      <c r="AB791">
        <v>13</v>
      </c>
      <c r="AC791">
        <v>7</v>
      </c>
      <c r="AD791">
        <v>6</v>
      </c>
      <c r="AE791">
        <v>53.85</v>
      </c>
      <c r="AF791">
        <v>11</v>
      </c>
      <c r="AG791">
        <v>6</v>
      </c>
      <c r="AH791">
        <v>4</v>
      </c>
      <c r="AI791">
        <v>3</v>
      </c>
    </row>
    <row r="792" spans="1:35" x14ac:dyDescent="0.2">
      <c r="A792" s="102">
        <v>478</v>
      </c>
      <c r="B792">
        <v>9684</v>
      </c>
      <c r="C792" t="s">
        <v>1431</v>
      </c>
      <c r="D792" t="s">
        <v>1249</v>
      </c>
      <c r="E792">
        <v>4980</v>
      </c>
      <c r="F792">
        <v>4945</v>
      </c>
      <c r="G792">
        <v>200</v>
      </c>
      <c r="H792" t="s">
        <v>1247</v>
      </c>
      <c r="I792">
        <v>9715</v>
      </c>
      <c r="J792" t="s">
        <v>1583</v>
      </c>
      <c r="K792" t="s">
        <v>1261</v>
      </c>
      <c r="L792">
        <v>2647</v>
      </c>
      <c r="M792">
        <v>2652</v>
      </c>
      <c r="N792">
        <v>400</v>
      </c>
      <c r="O792" t="s">
        <v>1250</v>
      </c>
      <c r="P792">
        <v>0.67658053132282203</v>
      </c>
      <c r="Q792">
        <v>0.90578380909323797</v>
      </c>
      <c r="R792" s="15">
        <v>0.14440709058040499</v>
      </c>
      <c r="S792" s="15">
        <v>1.99519418011391E-2</v>
      </c>
      <c r="T792">
        <v>0.17196408742643299</v>
      </c>
      <c r="U792">
        <v>0.17196408742643299</v>
      </c>
      <c r="V792">
        <v>0.233667283894298</v>
      </c>
      <c r="W792">
        <v>0.81</v>
      </c>
      <c r="X792">
        <v>7.26</v>
      </c>
      <c r="Y792">
        <v>140122</v>
      </c>
      <c r="Z792">
        <v>7375</v>
      </c>
      <c r="AA792">
        <v>0.47</v>
      </c>
      <c r="AB792">
        <v>19</v>
      </c>
      <c r="AC792">
        <v>10</v>
      </c>
      <c r="AD792">
        <v>9</v>
      </c>
      <c r="AE792">
        <v>52.63</v>
      </c>
      <c r="AF792">
        <v>9</v>
      </c>
      <c r="AG792">
        <v>9</v>
      </c>
      <c r="AH792">
        <v>7</v>
      </c>
      <c r="AI792">
        <v>3</v>
      </c>
    </row>
    <row r="793" spans="1:35" x14ac:dyDescent="0.2">
      <c r="A793" s="102">
        <v>1508</v>
      </c>
      <c r="B793">
        <v>3865</v>
      </c>
      <c r="C793" t="s">
        <v>1197</v>
      </c>
      <c r="D793" t="s">
        <v>1463</v>
      </c>
      <c r="E793">
        <v>489</v>
      </c>
      <c r="F793">
        <v>492</v>
      </c>
      <c r="G793">
        <v>2200</v>
      </c>
      <c r="H793" t="s">
        <v>1247</v>
      </c>
      <c r="I793">
        <v>7321</v>
      </c>
      <c r="J793" t="s">
        <v>1451</v>
      </c>
      <c r="K793" t="s">
        <v>1303</v>
      </c>
      <c r="L793">
        <v>566</v>
      </c>
      <c r="M793">
        <v>571</v>
      </c>
      <c r="N793">
        <v>1900</v>
      </c>
      <c r="O793" t="s">
        <v>1250</v>
      </c>
      <c r="P793">
        <v>0.95172879442627001</v>
      </c>
      <c r="Q793">
        <v>0.83420961730585297</v>
      </c>
      <c r="R793">
        <v>4.4071425712550096E-3</v>
      </c>
      <c r="S793">
        <v>2.9124112325621902E-2</v>
      </c>
      <c r="T793">
        <v>2.0286229884845302</v>
      </c>
      <c r="U793">
        <v>2.0286229884845302</v>
      </c>
      <c r="V793">
        <v>2.3258538055383702</v>
      </c>
      <c r="W793">
        <v>6.04</v>
      </c>
      <c r="X793">
        <v>0.23</v>
      </c>
      <c r="Y793">
        <v>140121</v>
      </c>
      <c r="Z793">
        <v>11677</v>
      </c>
      <c r="AA793">
        <v>0.56000000000000005</v>
      </c>
      <c r="AB793">
        <v>12</v>
      </c>
      <c r="AC793">
        <v>7</v>
      </c>
      <c r="AD793">
        <v>5</v>
      </c>
      <c r="AE793">
        <v>58.33</v>
      </c>
      <c r="AF793">
        <v>13</v>
      </c>
      <c r="AG793">
        <v>3</v>
      </c>
      <c r="AH793">
        <v>1</v>
      </c>
      <c r="AI793">
        <v>8</v>
      </c>
    </row>
    <row r="794" spans="1:35" x14ac:dyDescent="0.2">
      <c r="A794" s="102">
        <v>1617</v>
      </c>
      <c r="B794">
        <v>3405</v>
      </c>
      <c r="C794" t="s">
        <v>1950</v>
      </c>
      <c r="D794" t="s">
        <v>1271</v>
      </c>
      <c r="E794">
        <v>1255</v>
      </c>
      <c r="F794">
        <v>1262</v>
      </c>
      <c r="G794">
        <v>800</v>
      </c>
      <c r="H794" t="s">
        <v>1250</v>
      </c>
      <c r="I794">
        <v>5301</v>
      </c>
      <c r="J794" t="s">
        <v>701</v>
      </c>
      <c r="K794" t="s">
        <v>1246</v>
      </c>
      <c r="L794">
        <v>1020</v>
      </c>
      <c r="M794">
        <v>1016</v>
      </c>
      <c r="N794">
        <v>1000</v>
      </c>
      <c r="O794" t="s">
        <v>1247</v>
      </c>
      <c r="P794">
        <v>0.52991748264636096</v>
      </c>
      <c r="Q794">
        <v>0.82608594201727903</v>
      </c>
      <c r="R794">
        <v>0.198276875796838</v>
      </c>
      <c r="S794">
        <v>2.3065652476371198E-2</v>
      </c>
      <c r="T794">
        <v>-0.34837906132713797</v>
      </c>
      <c r="U794">
        <v>0.34837906132713797</v>
      </c>
      <c r="V794">
        <v>0.32726486613316902</v>
      </c>
      <c r="W794">
        <v>-1.28</v>
      </c>
      <c r="X794">
        <v>0.63</v>
      </c>
      <c r="Y794">
        <v>139863</v>
      </c>
      <c r="Z794">
        <v>5828</v>
      </c>
      <c r="AA794">
        <v>0.34</v>
      </c>
      <c r="AB794">
        <v>24</v>
      </c>
      <c r="AC794">
        <v>14</v>
      </c>
      <c r="AD794">
        <v>10</v>
      </c>
      <c r="AE794">
        <v>58.33</v>
      </c>
      <c r="AF794">
        <v>8</v>
      </c>
      <c r="AG794">
        <v>13</v>
      </c>
      <c r="AH794">
        <v>9</v>
      </c>
      <c r="AI794">
        <v>2</v>
      </c>
    </row>
    <row r="795" spans="1:35" x14ac:dyDescent="0.2">
      <c r="A795" s="102">
        <v>1077</v>
      </c>
      <c r="B795">
        <v>8309</v>
      </c>
      <c r="C795" t="s">
        <v>866</v>
      </c>
      <c r="D795" t="s">
        <v>1303</v>
      </c>
      <c r="E795">
        <v>4021</v>
      </c>
      <c r="F795">
        <v>4053</v>
      </c>
      <c r="G795">
        <v>200</v>
      </c>
      <c r="H795" t="s">
        <v>1247</v>
      </c>
      <c r="I795">
        <v>9072</v>
      </c>
      <c r="J795" t="s">
        <v>1367</v>
      </c>
      <c r="K795" t="s">
        <v>1368</v>
      </c>
      <c r="L795">
        <v>2406</v>
      </c>
      <c r="M795">
        <v>2397</v>
      </c>
      <c r="N795">
        <v>300</v>
      </c>
      <c r="O795" t="s">
        <v>1250</v>
      </c>
      <c r="P795">
        <v>0.87459699950251601</v>
      </c>
      <c r="Q795">
        <v>0.862443177750848</v>
      </c>
      <c r="R795" s="106">
        <v>9.82967576867919E-2</v>
      </c>
      <c r="S795">
        <v>5.0178295294741604E-3</v>
      </c>
      <c r="T795">
        <v>3.2500556073280098</v>
      </c>
      <c r="U795">
        <v>3.2500556073280098</v>
      </c>
      <c r="V795">
        <v>2.79498778062599</v>
      </c>
      <c r="W795">
        <v>7.34</v>
      </c>
      <c r="X795">
        <v>11.29</v>
      </c>
      <c r="Y795">
        <v>139767</v>
      </c>
      <c r="Z795">
        <v>9318</v>
      </c>
      <c r="AA795">
        <v>0.56000000000000005</v>
      </c>
      <c r="AB795">
        <v>15</v>
      </c>
      <c r="AC795">
        <v>9</v>
      </c>
      <c r="AD795">
        <v>6</v>
      </c>
      <c r="AE795">
        <v>60</v>
      </c>
      <c r="AF795">
        <v>15</v>
      </c>
      <c r="AG795">
        <v>3</v>
      </c>
      <c r="AH795">
        <v>0</v>
      </c>
      <c r="AI795">
        <v>12</v>
      </c>
    </row>
    <row r="796" spans="1:35" x14ac:dyDescent="0.2">
      <c r="A796" s="102">
        <v>154</v>
      </c>
      <c r="B796">
        <v>3110</v>
      </c>
      <c r="C796" t="s">
        <v>540</v>
      </c>
      <c r="D796" t="s">
        <v>1246</v>
      </c>
      <c r="E796">
        <v>5020</v>
      </c>
      <c r="F796">
        <v>5130</v>
      </c>
      <c r="G796">
        <v>100</v>
      </c>
      <c r="H796" t="s">
        <v>1247</v>
      </c>
      <c r="I796">
        <v>6857</v>
      </c>
      <c r="J796" t="s">
        <v>1439</v>
      </c>
      <c r="K796" t="s">
        <v>1252</v>
      </c>
      <c r="L796">
        <v>5600</v>
      </c>
      <c r="M796">
        <v>5560</v>
      </c>
      <c r="N796">
        <v>100</v>
      </c>
      <c r="O796" t="s">
        <v>1250</v>
      </c>
      <c r="P796">
        <v>0.635706527796016</v>
      </c>
      <c r="Q796">
        <v>0.93600643053595001</v>
      </c>
      <c r="R796" s="15">
        <v>0.46947852206013801</v>
      </c>
      <c r="S796">
        <v>6.5345715242629596E-2</v>
      </c>
      <c r="T796">
        <v>2.2358421864968099</v>
      </c>
      <c r="U796">
        <v>2.2358421864968099</v>
      </c>
      <c r="V796">
        <v>1.97093970644229</v>
      </c>
      <c r="W796">
        <v>16.86</v>
      </c>
      <c r="X796">
        <v>7.73</v>
      </c>
      <c r="Y796">
        <v>139690</v>
      </c>
      <c r="Z796">
        <v>10745</v>
      </c>
      <c r="AA796">
        <v>0.54</v>
      </c>
      <c r="AB796">
        <v>13</v>
      </c>
      <c r="AC796">
        <v>7</v>
      </c>
      <c r="AD796">
        <v>6</v>
      </c>
      <c r="AE796">
        <v>53.85</v>
      </c>
      <c r="AF796">
        <v>11</v>
      </c>
      <c r="AG796">
        <v>6</v>
      </c>
      <c r="AH796">
        <v>4</v>
      </c>
      <c r="AI796">
        <v>3</v>
      </c>
    </row>
    <row r="797" spans="1:35" x14ac:dyDescent="0.2">
      <c r="A797" s="102">
        <v>191</v>
      </c>
      <c r="B797">
        <v>7205</v>
      </c>
      <c r="C797" t="s">
        <v>57</v>
      </c>
      <c r="D797" t="s">
        <v>1264</v>
      </c>
      <c r="E797">
        <v>1011</v>
      </c>
      <c r="F797">
        <v>1008</v>
      </c>
      <c r="G797">
        <v>900</v>
      </c>
      <c r="H797" t="s">
        <v>1247</v>
      </c>
      <c r="I797">
        <v>9810</v>
      </c>
      <c r="J797" t="s">
        <v>1214</v>
      </c>
      <c r="K797" t="s">
        <v>1254</v>
      </c>
      <c r="L797">
        <v>4575</v>
      </c>
      <c r="M797">
        <v>4615</v>
      </c>
      <c r="N797">
        <v>200</v>
      </c>
      <c r="O797" t="s">
        <v>1250</v>
      </c>
      <c r="P797">
        <v>0.92099900025983605</v>
      </c>
      <c r="Q797">
        <v>0.93086812898896398</v>
      </c>
      <c r="R797">
        <v>0.48596292275400399</v>
      </c>
      <c r="S797">
        <v>4.5619500267265002E-2</v>
      </c>
      <c r="T797">
        <v>7.6194442081968405E-2</v>
      </c>
      <c r="U797">
        <v>7.6194442081968405E-2</v>
      </c>
      <c r="V797">
        <v>0.50940796946606903</v>
      </c>
      <c r="W797">
        <v>0.18</v>
      </c>
      <c r="X797">
        <v>1.71</v>
      </c>
      <c r="Y797">
        <v>139371</v>
      </c>
      <c r="Z797">
        <v>8711</v>
      </c>
      <c r="AA797">
        <v>0.41</v>
      </c>
      <c r="AB797">
        <v>16</v>
      </c>
      <c r="AC797">
        <v>8</v>
      </c>
      <c r="AD797">
        <v>8</v>
      </c>
      <c r="AE797">
        <v>50</v>
      </c>
      <c r="AF797">
        <v>15</v>
      </c>
      <c r="AG797">
        <v>3</v>
      </c>
      <c r="AH797">
        <v>2</v>
      </c>
      <c r="AI797">
        <v>11</v>
      </c>
    </row>
    <row r="798" spans="1:35" x14ac:dyDescent="0.2">
      <c r="A798" s="102">
        <v>1719</v>
      </c>
      <c r="B798">
        <v>3148</v>
      </c>
      <c r="C798" t="s">
        <v>622</v>
      </c>
      <c r="D798" t="s">
        <v>1272</v>
      </c>
      <c r="E798">
        <v>2687</v>
      </c>
      <c r="F798">
        <v>2684</v>
      </c>
      <c r="G798">
        <v>400</v>
      </c>
      <c r="H798" t="s">
        <v>1250</v>
      </c>
      <c r="I798">
        <v>4666</v>
      </c>
      <c r="J798" t="s">
        <v>2104</v>
      </c>
      <c r="K798" t="s">
        <v>1268</v>
      </c>
      <c r="L798">
        <v>2585</v>
      </c>
      <c r="M798">
        <v>2579</v>
      </c>
      <c r="N798">
        <v>400</v>
      </c>
      <c r="O798" t="s">
        <v>1247</v>
      </c>
      <c r="P798">
        <v>0.70750936289857502</v>
      </c>
      <c r="Q798">
        <v>0.81792426189838197</v>
      </c>
      <c r="R798">
        <v>0.103728405611534</v>
      </c>
      <c r="S798" s="106">
        <v>7.1161719054863196E-2</v>
      </c>
      <c r="T798">
        <v>-0.47424719534718102</v>
      </c>
      <c r="U798">
        <v>0.47424719534718102</v>
      </c>
      <c r="V798">
        <v>0.75327180480473299</v>
      </c>
      <c r="W798">
        <v>-1.24</v>
      </c>
      <c r="X798">
        <v>3.91</v>
      </c>
      <c r="Y798">
        <v>139007</v>
      </c>
      <c r="Z798">
        <v>9267</v>
      </c>
      <c r="AA798">
        <v>0.43</v>
      </c>
      <c r="AB798">
        <v>15</v>
      </c>
      <c r="AC798">
        <v>8</v>
      </c>
      <c r="AD798">
        <v>7</v>
      </c>
      <c r="AE798">
        <v>53.33</v>
      </c>
      <c r="AF798">
        <v>13</v>
      </c>
      <c r="AG798">
        <v>4</v>
      </c>
      <c r="AH798">
        <v>1</v>
      </c>
      <c r="AI798">
        <v>10</v>
      </c>
    </row>
    <row r="799" spans="1:35" x14ac:dyDescent="0.2">
      <c r="A799" s="102">
        <v>981</v>
      </c>
      <c r="B799">
        <v>4543</v>
      </c>
      <c r="C799" t="s">
        <v>677</v>
      </c>
      <c r="D799" t="s">
        <v>1256</v>
      </c>
      <c r="E799">
        <v>3826</v>
      </c>
      <c r="F799">
        <v>3775</v>
      </c>
      <c r="G799">
        <v>200</v>
      </c>
      <c r="H799" t="s">
        <v>1250</v>
      </c>
      <c r="I799">
        <v>6479</v>
      </c>
      <c r="J799" t="s">
        <v>548</v>
      </c>
      <c r="K799" t="s">
        <v>1252</v>
      </c>
      <c r="L799">
        <v>2153</v>
      </c>
      <c r="M799">
        <v>2189</v>
      </c>
      <c r="N799">
        <v>300</v>
      </c>
      <c r="O799" t="s">
        <v>1247</v>
      </c>
      <c r="P799">
        <v>0.53655011998249802</v>
      </c>
      <c r="Q799">
        <v>0.87039042327114002</v>
      </c>
      <c r="R799">
        <v>0.22489529126676999</v>
      </c>
      <c r="S799">
        <v>4.8868865534863998E-2</v>
      </c>
      <c r="T799">
        <v>-0.17766271396564001</v>
      </c>
      <c r="U799">
        <v>0.17766271396564001</v>
      </c>
      <c r="V799">
        <v>0.59364300809980797</v>
      </c>
      <c r="W799">
        <v>-0.6</v>
      </c>
      <c r="X799">
        <v>13.02</v>
      </c>
      <c r="Y799">
        <v>138825</v>
      </c>
      <c r="Z799">
        <v>7712</v>
      </c>
      <c r="AA799">
        <v>0.35</v>
      </c>
      <c r="AB799">
        <v>18</v>
      </c>
      <c r="AC799">
        <v>12</v>
      </c>
      <c r="AD799">
        <v>6</v>
      </c>
      <c r="AE799">
        <v>66.67</v>
      </c>
      <c r="AF799">
        <v>10</v>
      </c>
      <c r="AG799">
        <v>8</v>
      </c>
      <c r="AH799">
        <v>5</v>
      </c>
      <c r="AI799">
        <v>5</v>
      </c>
    </row>
    <row r="800" spans="1:35" x14ac:dyDescent="0.2">
      <c r="A800" s="102">
        <v>163</v>
      </c>
      <c r="B800">
        <v>4204</v>
      </c>
      <c r="C800" t="s">
        <v>227</v>
      </c>
      <c r="D800" t="s">
        <v>1271</v>
      </c>
      <c r="E800">
        <v>1795</v>
      </c>
      <c r="F800">
        <v>1793</v>
      </c>
      <c r="G800">
        <v>600</v>
      </c>
      <c r="H800" t="s">
        <v>1250</v>
      </c>
      <c r="I800">
        <v>8002</v>
      </c>
      <c r="J800" t="s">
        <v>27</v>
      </c>
      <c r="K800" t="s">
        <v>1254</v>
      </c>
      <c r="L800">
        <v>787.8</v>
      </c>
      <c r="M800">
        <v>788.8</v>
      </c>
      <c r="N800">
        <v>1400</v>
      </c>
      <c r="O800" t="s">
        <v>1247</v>
      </c>
      <c r="P800">
        <v>0.65005691708487101</v>
      </c>
      <c r="Q800">
        <v>0.93496431498932397</v>
      </c>
      <c r="R800" s="106">
        <v>9.983398452308031E-4</v>
      </c>
      <c r="S800">
        <v>2.1234318602931599E-2</v>
      </c>
      <c r="T800">
        <v>-1.4653772611931299</v>
      </c>
      <c r="U800">
        <v>1.4653772611931299</v>
      </c>
      <c r="V800">
        <v>1.1943550130242599</v>
      </c>
      <c r="W800">
        <v>-3.27</v>
      </c>
      <c r="X800">
        <v>2.65</v>
      </c>
      <c r="Y800">
        <v>138748</v>
      </c>
      <c r="Z800">
        <v>7708</v>
      </c>
      <c r="AA800">
        <v>0.37</v>
      </c>
      <c r="AB800">
        <v>18</v>
      </c>
      <c r="AC800">
        <v>11</v>
      </c>
      <c r="AD800">
        <v>7</v>
      </c>
      <c r="AE800">
        <v>61.11</v>
      </c>
      <c r="AF800">
        <v>14</v>
      </c>
      <c r="AG800">
        <v>6</v>
      </c>
      <c r="AH800">
        <v>2</v>
      </c>
      <c r="AI800">
        <v>10</v>
      </c>
    </row>
    <row r="801" spans="1:35" x14ac:dyDescent="0.2">
      <c r="A801" s="102">
        <v>195</v>
      </c>
      <c r="B801">
        <v>2001</v>
      </c>
      <c r="C801" t="s">
        <v>1167</v>
      </c>
      <c r="D801" t="s">
        <v>1274</v>
      </c>
      <c r="E801">
        <v>1638</v>
      </c>
      <c r="F801">
        <v>1644</v>
      </c>
      <c r="G801">
        <v>600</v>
      </c>
      <c r="H801" t="s">
        <v>1247</v>
      </c>
      <c r="I801">
        <v>7261</v>
      </c>
      <c r="J801" t="s">
        <v>1622</v>
      </c>
      <c r="K801" t="s">
        <v>1264</v>
      </c>
      <c r="L801">
        <v>903</v>
      </c>
      <c r="M801">
        <v>897</v>
      </c>
      <c r="N801">
        <v>1100</v>
      </c>
      <c r="O801" t="s">
        <v>1250</v>
      </c>
      <c r="P801">
        <v>0.63514430138311095</v>
      </c>
      <c r="Q801">
        <v>0.93063848521264203</v>
      </c>
      <c r="R801">
        <v>0.23947085708420299</v>
      </c>
      <c r="S801">
        <v>4.4405600271844002E-3</v>
      </c>
      <c r="T801">
        <v>1.01182623983917</v>
      </c>
      <c r="U801">
        <v>1.01182623983917</v>
      </c>
      <c r="V801">
        <v>1.12095665843712</v>
      </c>
      <c r="W801">
        <v>2.34</v>
      </c>
      <c r="X801">
        <v>0.03</v>
      </c>
      <c r="Y801">
        <v>137628</v>
      </c>
      <c r="Z801">
        <v>6554</v>
      </c>
      <c r="AA801">
        <v>0.35</v>
      </c>
      <c r="AB801">
        <v>21</v>
      </c>
      <c r="AC801">
        <v>14</v>
      </c>
      <c r="AD801">
        <v>7</v>
      </c>
      <c r="AE801">
        <v>66.67</v>
      </c>
      <c r="AF801">
        <v>15</v>
      </c>
      <c r="AG801">
        <v>5</v>
      </c>
      <c r="AH801">
        <v>2</v>
      </c>
      <c r="AI801">
        <v>14</v>
      </c>
    </row>
    <row r="802" spans="1:35" x14ac:dyDescent="0.2">
      <c r="A802" s="102">
        <v>1198</v>
      </c>
      <c r="B802">
        <v>1812</v>
      </c>
      <c r="C802" t="s">
        <v>1344</v>
      </c>
      <c r="D802" t="s">
        <v>1257</v>
      </c>
      <c r="E802">
        <v>1270</v>
      </c>
      <c r="F802">
        <v>1260</v>
      </c>
      <c r="G802">
        <v>800</v>
      </c>
      <c r="H802" t="s">
        <v>1250</v>
      </c>
      <c r="I802">
        <v>7976</v>
      </c>
      <c r="J802" t="s">
        <v>1298</v>
      </c>
      <c r="K802" t="s">
        <v>1270</v>
      </c>
      <c r="L802">
        <v>1589</v>
      </c>
      <c r="M802">
        <v>1588</v>
      </c>
      <c r="N802">
        <v>600</v>
      </c>
      <c r="O802" t="s">
        <v>1247</v>
      </c>
      <c r="P802">
        <v>0.75726602626778095</v>
      </c>
      <c r="Q802">
        <v>0.85499954331011796</v>
      </c>
      <c r="R802" s="106">
        <v>0.116430861018197</v>
      </c>
      <c r="S802" s="106">
        <v>7.5003189069013695E-2</v>
      </c>
      <c r="T802">
        <v>-2.79505103368477</v>
      </c>
      <c r="U802">
        <v>2.79505103368477</v>
      </c>
      <c r="V802">
        <v>2.52302305860302</v>
      </c>
      <c r="W802">
        <v>-8.1</v>
      </c>
      <c r="X802">
        <v>5.79</v>
      </c>
      <c r="Y802">
        <v>137301</v>
      </c>
      <c r="Z802">
        <v>7628</v>
      </c>
      <c r="AA802">
        <v>0.26</v>
      </c>
      <c r="AB802">
        <v>18</v>
      </c>
      <c r="AC802">
        <v>8</v>
      </c>
      <c r="AD802">
        <v>10</v>
      </c>
      <c r="AE802">
        <v>44.44</v>
      </c>
      <c r="AF802">
        <v>13</v>
      </c>
      <c r="AG802">
        <v>6</v>
      </c>
      <c r="AH802">
        <v>3</v>
      </c>
      <c r="AI802">
        <v>9</v>
      </c>
    </row>
    <row r="803" spans="1:35" x14ac:dyDescent="0.2">
      <c r="A803" s="102">
        <v>1255</v>
      </c>
      <c r="B803">
        <v>1942</v>
      </c>
      <c r="C803" t="s">
        <v>1684</v>
      </c>
      <c r="D803" t="s">
        <v>1257</v>
      </c>
      <c r="E803">
        <v>1001</v>
      </c>
      <c r="F803">
        <v>997</v>
      </c>
      <c r="G803">
        <v>1000</v>
      </c>
      <c r="H803" t="s">
        <v>1247</v>
      </c>
      <c r="I803">
        <v>3076</v>
      </c>
      <c r="J803" t="s">
        <v>1565</v>
      </c>
      <c r="K803" t="s">
        <v>1254</v>
      </c>
      <c r="L803">
        <v>1735</v>
      </c>
      <c r="M803">
        <v>1717</v>
      </c>
      <c r="N803">
        <v>600</v>
      </c>
      <c r="O803" t="s">
        <v>1250</v>
      </c>
      <c r="P803">
        <v>0.70442244495095596</v>
      </c>
      <c r="Q803">
        <v>0.85078474946291704</v>
      </c>
      <c r="R803" s="106">
        <v>0.337860594622924</v>
      </c>
      <c r="S803">
        <v>4.9049549684331201E-2</v>
      </c>
      <c r="T803">
        <v>2.5325391106152</v>
      </c>
      <c r="U803">
        <v>2.5325391106152</v>
      </c>
      <c r="V803">
        <v>2.6059534817474699</v>
      </c>
      <c r="W803">
        <v>7.25</v>
      </c>
      <c r="X803">
        <v>3.22</v>
      </c>
      <c r="Y803">
        <v>137094</v>
      </c>
      <c r="Z803">
        <v>8064</v>
      </c>
      <c r="AA803">
        <v>0.46</v>
      </c>
      <c r="AB803">
        <v>17</v>
      </c>
      <c r="AC803">
        <v>10</v>
      </c>
      <c r="AD803">
        <v>7</v>
      </c>
      <c r="AE803">
        <v>58.82</v>
      </c>
      <c r="AF803">
        <v>14</v>
      </c>
      <c r="AG803">
        <v>6</v>
      </c>
      <c r="AH803">
        <v>3</v>
      </c>
      <c r="AI803">
        <v>8</v>
      </c>
    </row>
    <row r="804" spans="1:35" x14ac:dyDescent="0.2">
      <c r="A804" s="102">
        <v>1270</v>
      </c>
      <c r="B804">
        <v>4849</v>
      </c>
      <c r="C804" t="s">
        <v>546</v>
      </c>
      <c r="D804" t="s">
        <v>1261</v>
      </c>
      <c r="E804">
        <v>3460</v>
      </c>
      <c r="F804">
        <v>3435</v>
      </c>
      <c r="G804">
        <v>300</v>
      </c>
      <c r="H804" t="s">
        <v>1250</v>
      </c>
      <c r="I804">
        <v>6457</v>
      </c>
      <c r="J804" t="s">
        <v>1575</v>
      </c>
      <c r="K804" t="s">
        <v>1259</v>
      </c>
      <c r="L804">
        <v>3170</v>
      </c>
      <c r="M804">
        <v>3220</v>
      </c>
      <c r="N804">
        <v>300</v>
      </c>
      <c r="O804" t="s">
        <v>1247</v>
      </c>
      <c r="P804">
        <v>0.78611381478707398</v>
      </c>
      <c r="Q804">
        <v>0.85000328633019195</v>
      </c>
      <c r="R804">
        <v>6.6962070240758106E-2</v>
      </c>
      <c r="S804">
        <v>1.5665065339440801E-2</v>
      </c>
      <c r="T804">
        <v>-3.3401460639632301</v>
      </c>
      <c r="U804">
        <v>3.3401460639632301</v>
      </c>
      <c r="V804">
        <v>3.3288737825240702</v>
      </c>
      <c r="W804">
        <v>-36.64</v>
      </c>
      <c r="X804">
        <v>6.26</v>
      </c>
      <c r="Y804">
        <v>137007</v>
      </c>
      <c r="Z804">
        <v>13701</v>
      </c>
      <c r="AA804">
        <v>0.91</v>
      </c>
      <c r="AB804">
        <v>10</v>
      </c>
      <c r="AC804">
        <v>7</v>
      </c>
      <c r="AD804">
        <v>3</v>
      </c>
      <c r="AE804">
        <v>70</v>
      </c>
      <c r="AF804">
        <v>9</v>
      </c>
      <c r="AG804">
        <v>6</v>
      </c>
      <c r="AH804">
        <v>3</v>
      </c>
      <c r="AI804">
        <v>1</v>
      </c>
    </row>
    <row r="805" spans="1:35" x14ac:dyDescent="0.2">
      <c r="A805" s="102">
        <v>796</v>
      </c>
      <c r="B805">
        <v>3197</v>
      </c>
      <c r="C805" t="s">
        <v>629</v>
      </c>
      <c r="D805" t="s">
        <v>1272</v>
      </c>
      <c r="E805">
        <v>1850</v>
      </c>
      <c r="F805">
        <v>1836</v>
      </c>
      <c r="G805">
        <v>500</v>
      </c>
      <c r="H805" t="s">
        <v>1250</v>
      </c>
      <c r="I805">
        <v>4681</v>
      </c>
      <c r="J805" t="s">
        <v>1056</v>
      </c>
      <c r="K805" t="s">
        <v>1261</v>
      </c>
      <c r="L805">
        <v>1605</v>
      </c>
      <c r="M805">
        <v>1603</v>
      </c>
      <c r="N805">
        <v>600</v>
      </c>
      <c r="O805" t="s">
        <v>1247</v>
      </c>
      <c r="P805">
        <v>0.90626771193663103</v>
      </c>
      <c r="Q805">
        <v>0.88428362563209795</v>
      </c>
      <c r="R805">
        <v>1.9945309048596499E-3</v>
      </c>
      <c r="S805">
        <v>9.8957358376316598E-2</v>
      </c>
      <c r="T805">
        <v>-0.77361488793595901</v>
      </c>
      <c r="U805">
        <v>0.77361488793595901</v>
      </c>
      <c r="V805">
        <v>0.65601380497236295</v>
      </c>
      <c r="W805">
        <v>-2.04</v>
      </c>
      <c r="X805">
        <v>4.7699999999999996</v>
      </c>
      <c r="Y805">
        <v>136897</v>
      </c>
      <c r="Z805">
        <v>6845</v>
      </c>
      <c r="AA805">
        <v>0.28999999999999998</v>
      </c>
      <c r="AB805">
        <v>20</v>
      </c>
      <c r="AC805">
        <v>12</v>
      </c>
      <c r="AD805">
        <v>8</v>
      </c>
      <c r="AE805">
        <v>60</v>
      </c>
      <c r="AF805">
        <v>11</v>
      </c>
      <c r="AG805">
        <v>10</v>
      </c>
      <c r="AH805">
        <v>5</v>
      </c>
      <c r="AI805">
        <v>5</v>
      </c>
    </row>
    <row r="806" spans="1:35" x14ac:dyDescent="0.2">
      <c r="A806" s="102">
        <v>1457</v>
      </c>
      <c r="B806">
        <v>2220</v>
      </c>
      <c r="C806" t="s">
        <v>1562</v>
      </c>
      <c r="D806" t="s">
        <v>1274</v>
      </c>
      <c r="E806">
        <v>4750</v>
      </c>
      <c r="F806">
        <v>4770</v>
      </c>
      <c r="G806">
        <v>200</v>
      </c>
      <c r="H806" t="s">
        <v>1247</v>
      </c>
      <c r="I806">
        <v>7189</v>
      </c>
      <c r="J806" t="s">
        <v>42</v>
      </c>
      <c r="K806" t="s">
        <v>1303</v>
      </c>
      <c r="L806">
        <v>681</v>
      </c>
      <c r="M806">
        <v>679</v>
      </c>
      <c r="N806">
        <v>1400</v>
      </c>
      <c r="O806" t="s">
        <v>1250</v>
      </c>
      <c r="P806">
        <v>0.59979338358683898</v>
      </c>
      <c r="Q806">
        <v>0.83781206271171405</v>
      </c>
      <c r="R806">
        <v>0.32469903808591699</v>
      </c>
      <c r="S806">
        <v>4.6802281525626099E-3</v>
      </c>
      <c r="T806">
        <v>1.84398911757087</v>
      </c>
      <c r="U806">
        <v>1.84398911757087</v>
      </c>
      <c r="V806">
        <v>1.86349351899741</v>
      </c>
      <c r="W806">
        <v>11.97</v>
      </c>
      <c r="X806">
        <v>0.36</v>
      </c>
      <c r="Y806">
        <v>136602</v>
      </c>
      <c r="Z806">
        <v>5692</v>
      </c>
      <c r="AA806">
        <v>0.24</v>
      </c>
      <c r="AB806">
        <v>24</v>
      </c>
      <c r="AC806">
        <v>14</v>
      </c>
      <c r="AD806">
        <v>10</v>
      </c>
      <c r="AE806">
        <v>58.33</v>
      </c>
      <c r="AF806">
        <v>10</v>
      </c>
      <c r="AG806">
        <v>10</v>
      </c>
      <c r="AH806">
        <v>5</v>
      </c>
      <c r="AI806">
        <v>9</v>
      </c>
    </row>
    <row r="807" spans="1:35" x14ac:dyDescent="0.2">
      <c r="A807" s="102">
        <v>1464</v>
      </c>
      <c r="B807">
        <v>6113</v>
      </c>
      <c r="C807" t="s">
        <v>1573</v>
      </c>
      <c r="D807" t="s">
        <v>1259</v>
      </c>
      <c r="E807">
        <v>1078</v>
      </c>
      <c r="F807">
        <v>1070</v>
      </c>
      <c r="G807">
        <v>800</v>
      </c>
      <c r="H807" t="s">
        <v>1250</v>
      </c>
      <c r="I807">
        <v>6902</v>
      </c>
      <c r="J807" t="s">
        <v>769</v>
      </c>
      <c r="K807" t="s">
        <v>1264</v>
      </c>
      <c r="L807">
        <v>4470</v>
      </c>
      <c r="M807">
        <v>4452</v>
      </c>
      <c r="N807">
        <v>200</v>
      </c>
      <c r="O807" t="s">
        <v>1247</v>
      </c>
      <c r="P807">
        <v>0.93168213165015601</v>
      </c>
      <c r="Q807">
        <v>0.837035397647241</v>
      </c>
      <c r="R807">
        <v>0.23069348691564701</v>
      </c>
      <c r="S807">
        <v>3.0131657800859201E-2</v>
      </c>
      <c r="T807">
        <v>-2.5355664254910302</v>
      </c>
      <c r="U807">
        <v>2.5355664254910302</v>
      </c>
      <c r="V807">
        <v>2.0542930447368701</v>
      </c>
      <c r="W807">
        <v>-4.87</v>
      </c>
      <c r="X807">
        <v>3.86</v>
      </c>
      <c r="Y807">
        <v>135941</v>
      </c>
      <c r="Z807">
        <v>9063</v>
      </c>
      <c r="AA807">
        <v>0.42</v>
      </c>
      <c r="AB807">
        <v>15</v>
      </c>
      <c r="AC807">
        <v>10</v>
      </c>
      <c r="AD807">
        <v>5</v>
      </c>
      <c r="AE807">
        <v>66.67</v>
      </c>
      <c r="AF807">
        <v>15</v>
      </c>
      <c r="AG807">
        <v>3</v>
      </c>
      <c r="AH807">
        <v>2</v>
      </c>
      <c r="AI807">
        <v>10</v>
      </c>
    </row>
    <row r="808" spans="1:35" x14ac:dyDescent="0.2">
      <c r="A808" s="102">
        <v>442</v>
      </c>
      <c r="B808">
        <v>2127</v>
      </c>
      <c r="C808" t="s">
        <v>1429</v>
      </c>
      <c r="D808" t="s">
        <v>1261</v>
      </c>
      <c r="E808">
        <v>3655</v>
      </c>
      <c r="F808">
        <v>3675</v>
      </c>
      <c r="G808">
        <v>200</v>
      </c>
      <c r="H808" t="s">
        <v>1250</v>
      </c>
      <c r="I808">
        <v>8604</v>
      </c>
      <c r="J808" t="s">
        <v>438</v>
      </c>
      <c r="K808" t="s">
        <v>1438</v>
      </c>
      <c r="L808">
        <v>562.29999999999995</v>
      </c>
      <c r="M808">
        <v>561.79999999999995</v>
      </c>
      <c r="N808">
        <v>1300</v>
      </c>
      <c r="O808" t="s">
        <v>1247</v>
      </c>
      <c r="P808">
        <v>0.50524493840134399</v>
      </c>
      <c r="Q808">
        <v>0.90852612175471903</v>
      </c>
      <c r="R808" s="106">
        <v>2.3544208138168501E-3</v>
      </c>
      <c r="S808">
        <v>1.6810227478240101E-2</v>
      </c>
      <c r="T808">
        <v>-0.56103751147671699</v>
      </c>
      <c r="U808">
        <v>0.56103751147671699</v>
      </c>
      <c r="V808">
        <v>0.61619721442796305</v>
      </c>
      <c r="W808">
        <v>-2.14</v>
      </c>
      <c r="X808">
        <v>0.63</v>
      </c>
      <c r="Y808">
        <v>135114</v>
      </c>
      <c r="Z808">
        <v>5630</v>
      </c>
      <c r="AA808">
        <v>0.32</v>
      </c>
      <c r="AB808">
        <v>24</v>
      </c>
      <c r="AC808">
        <v>12</v>
      </c>
      <c r="AD808">
        <v>12</v>
      </c>
      <c r="AE808">
        <v>50</v>
      </c>
      <c r="AF808">
        <v>9</v>
      </c>
      <c r="AG808">
        <v>11</v>
      </c>
      <c r="AH808">
        <v>10</v>
      </c>
      <c r="AI808">
        <v>3</v>
      </c>
    </row>
    <row r="809" spans="1:35" x14ac:dyDescent="0.2">
      <c r="A809" s="102">
        <v>1616</v>
      </c>
      <c r="B809">
        <v>4917</v>
      </c>
      <c r="C809" t="s">
        <v>1585</v>
      </c>
      <c r="D809" t="s">
        <v>1271</v>
      </c>
      <c r="E809">
        <v>2546</v>
      </c>
      <c r="F809">
        <v>2548</v>
      </c>
      <c r="G809">
        <v>300</v>
      </c>
      <c r="H809" t="s">
        <v>1250</v>
      </c>
      <c r="I809">
        <v>7701</v>
      </c>
      <c r="J809" t="s">
        <v>1699</v>
      </c>
      <c r="K809" t="s">
        <v>1256</v>
      </c>
      <c r="L809">
        <v>2841</v>
      </c>
      <c r="M809">
        <v>2878</v>
      </c>
      <c r="N809">
        <v>300</v>
      </c>
      <c r="O809" t="s">
        <v>1247</v>
      </c>
      <c r="P809">
        <v>0.89138327252421601</v>
      </c>
      <c r="Q809">
        <v>0.82635763074227497</v>
      </c>
      <c r="R809" s="15">
        <v>0.23264586549835201</v>
      </c>
      <c r="S809" s="15">
        <v>4.0679960467760803E-3</v>
      </c>
      <c r="T809">
        <v>-0.27221863768649901</v>
      </c>
      <c r="U809">
        <v>0.27221863768649901</v>
      </c>
      <c r="V809">
        <v>0.26755468960597401</v>
      </c>
      <c r="W809">
        <v>-1.25</v>
      </c>
      <c r="X809">
        <v>11.47</v>
      </c>
      <c r="Y809">
        <v>135099</v>
      </c>
      <c r="Z809">
        <v>7947</v>
      </c>
      <c r="AA809">
        <v>0.41</v>
      </c>
      <c r="AB809">
        <v>17</v>
      </c>
      <c r="AC809">
        <v>9</v>
      </c>
      <c r="AD809">
        <v>8</v>
      </c>
      <c r="AE809">
        <v>52.94</v>
      </c>
      <c r="AF809">
        <v>11</v>
      </c>
      <c r="AG809">
        <v>8</v>
      </c>
      <c r="AH809">
        <v>6</v>
      </c>
      <c r="AI809">
        <v>3</v>
      </c>
    </row>
    <row r="810" spans="1:35" x14ac:dyDescent="0.2">
      <c r="A810" s="102">
        <v>1775</v>
      </c>
      <c r="B810">
        <v>2587</v>
      </c>
      <c r="C810" t="s">
        <v>1877</v>
      </c>
      <c r="D810" t="s">
        <v>1274</v>
      </c>
      <c r="E810">
        <v>4610</v>
      </c>
      <c r="F810">
        <v>4595</v>
      </c>
      <c r="G810">
        <v>200</v>
      </c>
      <c r="H810" t="s">
        <v>1247</v>
      </c>
      <c r="I810">
        <v>4324</v>
      </c>
      <c r="J810" t="s">
        <v>1481</v>
      </c>
      <c r="K810" t="s">
        <v>1261</v>
      </c>
      <c r="L810">
        <v>3385</v>
      </c>
      <c r="M810">
        <v>3325</v>
      </c>
      <c r="N810">
        <v>300</v>
      </c>
      <c r="O810" t="s">
        <v>1250</v>
      </c>
      <c r="P810">
        <v>0.55652707527433098</v>
      </c>
      <c r="Q810">
        <v>0.8131676756649</v>
      </c>
      <c r="R810">
        <v>0.209603096148296</v>
      </c>
      <c r="S810">
        <v>5.1407821384814195E-4</v>
      </c>
      <c r="T810">
        <v>3.0259468256796</v>
      </c>
      <c r="U810">
        <v>3.0259468256796</v>
      </c>
      <c r="V810">
        <v>3.1813585230172001</v>
      </c>
      <c r="W810">
        <v>11.67</v>
      </c>
      <c r="X810">
        <v>8.5399999999999991</v>
      </c>
      <c r="Y810">
        <v>134338</v>
      </c>
      <c r="Z810">
        <v>16792</v>
      </c>
      <c r="AA810">
        <v>0.68</v>
      </c>
      <c r="AB810">
        <v>8</v>
      </c>
      <c r="AC810">
        <v>4</v>
      </c>
      <c r="AD810">
        <v>4</v>
      </c>
      <c r="AE810">
        <v>50</v>
      </c>
      <c r="AF810">
        <v>16</v>
      </c>
      <c r="AG810">
        <v>3</v>
      </c>
      <c r="AH810">
        <v>1</v>
      </c>
      <c r="AI810">
        <v>4</v>
      </c>
    </row>
    <row r="811" spans="1:35" x14ac:dyDescent="0.2">
      <c r="A811" s="102">
        <v>956</v>
      </c>
      <c r="B811">
        <v>4917</v>
      </c>
      <c r="C811" t="s">
        <v>1585</v>
      </c>
      <c r="D811" t="s">
        <v>1271</v>
      </c>
      <c r="E811">
        <v>2546</v>
      </c>
      <c r="F811">
        <v>2548</v>
      </c>
      <c r="G811">
        <v>400</v>
      </c>
      <c r="H811" t="s">
        <v>1247</v>
      </c>
      <c r="I811">
        <v>6995</v>
      </c>
      <c r="J811" t="s">
        <v>48</v>
      </c>
      <c r="K811" t="s">
        <v>1264</v>
      </c>
      <c r="L811">
        <v>1819</v>
      </c>
      <c r="M811">
        <v>1810</v>
      </c>
      <c r="N811">
        <v>600</v>
      </c>
      <c r="O811" t="s">
        <v>1250</v>
      </c>
      <c r="P811">
        <v>0.89230111109029997</v>
      </c>
      <c r="Q811">
        <v>0.87213749058711698</v>
      </c>
      <c r="R811" s="15">
        <v>0.22550125890391401</v>
      </c>
      <c r="S811" s="15">
        <v>6.0846409342864196E-3</v>
      </c>
      <c r="T811">
        <v>0.25267600961499398</v>
      </c>
      <c r="U811">
        <v>0.25267600961499398</v>
      </c>
      <c r="V811">
        <v>8.4113331467879596E-2</v>
      </c>
      <c r="W811">
        <v>0.66</v>
      </c>
      <c r="X811">
        <v>6.55</v>
      </c>
      <c r="Y811">
        <v>134203</v>
      </c>
      <c r="Z811">
        <v>9586</v>
      </c>
      <c r="AA811">
        <v>0.51</v>
      </c>
      <c r="AB811">
        <v>14</v>
      </c>
      <c r="AC811">
        <v>9</v>
      </c>
      <c r="AD811">
        <v>5</v>
      </c>
      <c r="AE811">
        <v>64.290000000000006</v>
      </c>
      <c r="AF811">
        <v>13</v>
      </c>
      <c r="AG811">
        <v>5</v>
      </c>
      <c r="AH811">
        <v>2</v>
      </c>
      <c r="AI811">
        <v>7</v>
      </c>
    </row>
    <row r="812" spans="1:35" x14ac:dyDescent="0.2">
      <c r="A812" s="102">
        <v>1668</v>
      </c>
      <c r="B812">
        <v>6201</v>
      </c>
      <c r="C812" t="s">
        <v>1619</v>
      </c>
      <c r="D812" t="s">
        <v>1264</v>
      </c>
      <c r="E812">
        <v>6380</v>
      </c>
      <c r="F812">
        <v>6370</v>
      </c>
      <c r="G812">
        <v>100</v>
      </c>
      <c r="H812" t="s">
        <v>1247</v>
      </c>
      <c r="I812">
        <v>6807</v>
      </c>
      <c r="J812" t="s">
        <v>235</v>
      </c>
      <c r="K812" t="s">
        <v>1252</v>
      </c>
      <c r="L812">
        <v>1892</v>
      </c>
      <c r="M812">
        <v>1911</v>
      </c>
      <c r="N812">
        <v>300</v>
      </c>
      <c r="O812" t="s">
        <v>1250</v>
      </c>
      <c r="P812">
        <v>0.55683734303798504</v>
      </c>
      <c r="Q812">
        <v>0.82257780743410702</v>
      </c>
      <c r="R812" s="106">
        <v>0.14898612738251299</v>
      </c>
      <c r="S812">
        <v>9.1690155849669497E-2</v>
      </c>
      <c r="T812">
        <v>2.3522461551323799</v>
      </c>
      <c r="U812">
        <v>2.3522461551323799</v>
      </c>
      <c r="V812">
        <v>2.1661586995259001</v>
      </c>
      <c r="W812">
        <v>10.25</v>
      </c>
      <c r="X812">
        <v>10</v>
      </c>
      <c r="Y812">
        <v>134108</v>
      </c>
      <c r="Z812">
        <v>9579</v>
      </c>
      <c r="AA812">
        <v>0.84</v>
      </c>
      <c r="AB812">
        <v>14</v>
      </c>
      <c r="AC812">
        <v>8</v>
      </c>
      <c r="AD812">
        <v>6</v>
      </c>
      <c r="AE812">
        <v>57.14</v>
      </c>
      <c r="AF812">
        <v>10</v>
      </c>
      <c r="AG812">
        <v>7</v>
      </c>
      <c r="AH812">
        <v>4</v>
      </c>
      <c r="AI812">
        <v>3</v>
      </c>
    </row>
    <row r="813" spans="1:35" x14ac:dyDescent="0.2">
      <c r="A813" s="102">
        <v>1852</v>
      </c>
      <c r="B813">
        <v>2433</v>
      </c>
      <c r="C813" t="s">
        <v>1702</v>
      </c>
      <c r="D813" t="s">
        <v>1261</v>
      </c>
      <c r="E813">
        <v>1449</v>
      </c>
      <c r="F813">
        <v>1426</v>
      </c>
      <c r="G813">
        <v>700</v>
      </c>
      <c r="H813" t="s">
        <v>1250</v>
      </c>
      <c r="I813">
        <v>4553</v>
      </c>
      <c r="J813" t="s">
        <v>1198</v>
      </c>
      <c r="K813" t="s">
        <v>1269</v>
      </c>
      <c r="L813">
        <v>2385</v>
      </c>
      <c r="M813">
        <v>2408</v>
      </c>
      <c r="N813">
        <v>400</v>
      </c>
      <c r="O813" t="s">
        <v>1247</v>
      </c>
      <c r="P813">
        <v>0.95648223371872299</v>
      </c>
      <c r="Q813">
        <v>0.80774662749394099</v>
      </c>
      <c r="R813">
        <v>0.111504469802388</v>
      </c>
      <c r="S813">
        <v>2.02020015081429E-2</v>
      </c>
      <c r="T813">
        <v>-1.5345272781124999</v>
      </c>
      <c r="U813">
        <v>1.5345272781124999</v>
      </c>
      <c r="V813">
        <v>0.90489904712537494</v>
      </c>
      <c r="W813">
        <v>-4.7699999999999996</v>
      </c>
      <c r="X813">
        <v>3.63</v>
      </c>
      <c r="Y813">
        <v>134041</v>
      </c>
      <c r="Z813">
        <v>7885</v>
      </c>
      <c r="AA813">
        <v>0.47</v>
      </c>
      <c r="AB813">
        <v>17</v>
      </c>
      <c r="AC813">
        <v>10</v>
      </c>
      <c r="AD813">
        <v>7</v>
      </c>
      <c r="AE813">
        <v>58.82</v>
      </c>
      <c r="AF813">
        <v>12</v>
      </c>
      <c r="AG813">
        <v>8</v>
      </c>
      <c r="AH813">
        <v>5</v>
      </c>
      <c r="AI813">
        <v>4</v>
      </c>
    </row>
    <row r="814" spans="1:35" x14ac:dyDescent="0.2">
      <c r="A814" s="102">
        <v>422</v>
      </c>
      <c r="B814">
        <v>4188</v>
      </c>
      <c r="C814" t="s">
        <v>1462</v>
      </c>
      <c r="D814" t="s">
        <v>1271</v>
      </c>
      <c r="E814">
        <v>790.6</v>
      </c>
      <c r="F814">
        <v>789.3</v>
      </c>
      <c r="G814">
        <v>1100</v>
      </c>
      <c r="H814" t="s">
        <v>1247</v>
      </c>
      <c r="I814">
        <v>5471</v>
      </c>
      <c r="J814" t="s">
        <v>1466</v>
      </c>
      <c r="K814" t="s">
        <v>1301</v>
      </c>
      <c r="L814">
        <v>4190</v>
      </c>
      <c r="M814">
        <v>4250</v>
      </c>
      <c r="N814">
        <v>200</v>
      </c>
      <c r="O814" t="s">
        <v>1250</v>
      </c>
      <c r="P814">
        <v>0.88147878194221596</v>
      </c>
      <c r="Q814">
        <v>0.90958658712613205</v>
      </c>
      <c r="R814">
        <v>1.8779255917606499E-2</v>
      </c>
      <c r="S814">
        <v>6.8812487178295897E-2</v>
      </c>
      <c r="T814">
        <v>1.68540813152974</v>
      </c>
      <c r="U814">
        <v>1.68540813152974</v>
      </c>
      <c r="V814">
        <v>1.6077523470218</v>
      </c>
      <c r="W814">
        <v>6.71</v>
      </c>
      <c r="X814">
        <v>2.14</v>
      </c>
      <c r="Y814">
        <v>132810</v>
      </c>
      <c r="Z814">
        <v>6037</v>
      </c>
      <c r="AA814">
        <v>0.28999999999999998</v>
      </c>
      <c r="AB814">
        <v>22</v>
      </c>
      <c r="AC814">
        <v>12</v>
      </c>
      <c r="AD814">
        <v>10</v>
      </c>
      <c r="AE814">
        <v>54.55</v>
      </c>
      <c r="AF814">
        <v>12</v>
      </c>
      <c r="AG814">
        <v>8</v>
      </c>
      <c r="AH814">
        <v>3</v>
      </c>
      <c r="AI814">
        <v>11</v>
      </c>
    </row>
    <row r="815" spans="1:35" x14ac:dyDescent="0.2">
      <c r="A815" s="102">
        <v>440</v>
      </c>
      <c r="B815">
        <v>1941</v>
      </c>
      <c r="C815" t="s">
        <v>1637</v>
      </c>
      <c r="D815" t="s">
        <v>1257</v>
      </c>
      <c r="E815">
        <v>2429</v>
      </c>
      <c r="F815">
        <v>2430</v>
      </c>
      <c r="G815">
        <v>400</v>
      </c>
      <c r="H815" t="s">
        <v>1247</v>
      </c>
      <c r="I815">
        <v>9706</v>
      </c>
      <c r="J815" t="s">
        <v>1372</v>
      </c>
      <c r="K815" t="s">
        <v>1268</v>
      </c>
      <c r="L815">
        <v>5170</v>
      </c>
      <c r="M815">
        <v>5120</v>
      </c>
      <c r="N815">
        <v>200</v>
      </c>
      <c r="O815" t="s">
        <v>1250</v>
      </c>
      <c r="P815">
        <v>0.61565271836354296</v>
      </c>
      <c r="Q815">
        <v>0.90858981298775499</v>
      </c>
      <c r="R815">
        <v>0.46199310232284002</v>
      </c>
      <c r="S815">
        <v>5.46101868900346E-3</v>
      </c>
      <c r="T815">
        <v>0.93518903754898697</v>
      </c>
      <c r="U815">
        <v>0.93518903754898697</v>
      </c>
      <c r="V815">
        <v>0.82597131821187098</v>
      </c>
      <c r="W815">
        <v>4.4400000000000004</v>
      </c>
      <c r="X815">
        <v>5.08</v>
      </c>
      <c r="Y815">
        <v>132746</v>
      </c>
      <c r="Z815">
        <v>8297</v>
      </c>
      <c r="AA815">
        <v>0.47</v>
      </c>
      <c r="AB815">
        <v>16</v>
      </c>
      <c r="AC815">
        <v>10</v>
      </c>
      <c r="AD815">
        <v>6</v>
      </c>
      <c r="AE815">
        <v>62.5</v>
      </c>
      <c r="AF815">
        <v>13</v>
      </c>
      <c r="AG815">
        <v>6</v>
      </c>
      <c r="AH815">
        <v>2</v>
      </c>
      <c r="AI815">
        <v>8</v>
      </c>
    </row>
    <row r="816" spans="1:35" x14ac:dyDescent="0.2">
      <c r="A816" s="102">
        <v>391</v>
      </c>
      <c r="B816">
        <v>6856</v>
      </c>
      <c r="C816" t="s">
        <v>231</v>
      </c>
      <c r="D816" t="s">
        <v>1252</v>
      </c>
      <c r="E816">
        <v>6800</v>
      </c>
      <c r="F816">
        <v>6660</v>
      </c>
      <c r="G816">
        <v>100</v>
      </c>
      <c r="H816" t="s">
        <v>1247</v>
      </c>
      <c r="I816">
        <v>9706</v>
      </c>
      <c r="J816" t="s">
        <v>1372</v>
      </c>
      <c r="K816" t="s">
        <v>1268</v>
      </c>
      <c r="L816">
        <v>5170</v>
      </c>
      <c r="M816">
        <v>5120</v>
      </c>
      <c r="N816">
        <v>100</v>
      </c>
      <c r="O816" t="s">
        <v>1250</v>
      </c>
      <c r="P816">
        <v>0.76217280993634595</v>
      </c>
      <c r="Q816">
        <v>0.91137294225469101</v>
      </c>
      <c r="R816" s="15">
        <v>5.5970636158399402E-2</v>
      </c>
      <c r="S816">
        <v>8.6034700679896201E-2</v>
      </c>
      <c r="T816">
        <v>1.0812410922898801E-2</v>
      </c>
      <c r="U816">
        <v>1.0812410922898801E-2</v>
      </c>
      <c r="V816">
        <v>0.36520654431843802</v>
      </c>
      <c r="W816">
        <v>0.05</v>
      </c>
      <c r="X816">
        <v>23.12</v>
      </c>
      <c r="Y816">
        <v>132436</v>
      </c>
      <c r="Z816">
        <v>26487</v>
      </c>
      <c r="AA816">
        <v>1.54</v>
      </c>
      <c r="AB816">
        <v>5</v>
      </c>
      <c r="AC816">
        <v>4</v>
      </c>
      <c r="AD816">
        <v>1</v>
      </c>
      <c r="AE816">
        <v>80</v>
      </c>
      <c r="AF816">
        <v>6</v>
      </c>
      <c r="AG816">
        <v>3</v>
      </c>
      <c r="AH816">
        <v>1</v>
      </c>
      <c r="AI816">
        <v>1</v>
      </c>
    </row>
    <row r="817" spans="1:35" x14ac:dyDescent="0.2">
      <c r="A817" s="102">
        <v>136</v>
      </c>
      <c r="B817">
        <v>6770</v>
      </c>
      <c r="C817" t="s">
        <v>22</v>
      </c>
      <c r="D817" t="s">
        <v>1252</v>
      </c>
      <c r="E817">
        <v>1834</v>
      </c>
      <c r="F817">
        <v>1842</v>
      </c>
      <c r="G817">
        <v>500</v>
      </c>
      <c r="H817" t="s">
        <v>1250</v>
      </c>
      <c r="I817">
        <v>6995</v>
      </c>
      <c r="J817" t="s">
        <v>48</v>
      </c>
      <c r="K817" t="s">
        <v>1264</v>
      </c>
      <c r="L817">
        <v>1819</v>
      </c>
      <c r="M817">
        <v>1810</v>
      </c>
      <c r="N817">
        <v>500</v>
      </c>
      <c r="O817" t="s">
        <v>1247</v>
      </c>
      <c r="P817">
        <v>0.927505417846891</v>
      </c>
      <c r="Q817">
        <v>0.93834185341320897</v>
      </c>
      <c r="R817">
        <v>0.16962332227601201</v>
      </c>
      <c r="S817" s="15">
        <v>3.5888680071985403E-2</v>
      </c>
      <c r="T817">
        <v>-1.8997876276265699</v>
      </c>
      <c r="U817">
        <v>1.8997876276265699</v>
      </c>
      <c r="V817">
        <v>2.0817179113068098</v>
      </c>
      <c r="W817">
        <v>-11.68</v>
      </c>
      <c r="X817">
        <v>1.74</v>
      </c>
      <c r="Y817">
        <v>132283</v>
      </c>
      <c r="Z817">
        <v>6614</v>
      </c>
      <c r="AA817">
        <v>0.28000000000000003</v>
      </c>
      <c r="AB817">
        <v>20</v>
      </c>
      <c r="AC817">
        <v>11</v>
      </c>
      <c r="AD817">
        <v>9</v>
      </c>
      <c r="AE817">
        <v>55</v>
      </c>
      <c r="AF817">
        <v>12</v>
      </c>
      <c r="AG817">
        <v>7</v>
      </c>
      <c r="AH817">
        <v>5</v>
      </c>
      <c r="AI817">
        <v>8</v>
      </c>
    </row>
    <row r="818" spans="1:35" x14ac:dyDescent="0.2">
      <c r="A818" s="102">
        <v>1765</v>
      </c>
      <c r="B818">
        <v>4681</v>
      </c>
      <c r="C818" t="s">
        <v>1056</v>
      </c>
      <c r="D818" t="s">
        <v>1261</v>
      </c>
      <c r="E818">
        <v>1605</v>
      </c>
      <c r="F818">
        <v>1603</v>
      </c>
      <c r="G818">
        <v>600</v>
      </c>
      <c r="H818" t="s">
        <v>1250</v>
      </c>
      <c r="I818">
        <v>9684</v>
      </c>
      <c r="J818" t="s">
        <v>1431</v>
      </c>
      <c r="K818" t="s">
        <v>1249</v>
      </c>
      <c r="L818">
        <v>4980</v>
      </c>
      <c r="M818">
        <v>4945</v>
      </c>
      <c r="N818">
        <v>200</v>
      </c>
      <c r="O818" t="s">
        <v>1247</v>
      </c>
      <c r="P818">
        <v>0.80655491842695004</v>
      </c>
      <c r="Q818">
        <v>0.81423570564749903</v>
      </c>
      <c r="R818" s="15">
        <v>0.104987714902376</v>
      </c>
      <c r="S818" s="106">
        <v>4.96216747080922E-2</v>
      </c>
      <c r="T818">
        <v>-0.94876790790719701</v>
      </c>
      <c r="U818">
        <v>0.94876790790719701</v>
      </c>
      <c r="V818">
        <v>0.894731827922567</v>
      </c>
      <c r="W818">
        <v>-4.3899999999999997</v>
      </c>
      <c r="X818">
        <v>2.75</v>
      </c>
      <c r="Y818">
        <v>131472</v>
      </c>
      <c r="Z818">
        <v>5259</v>
      </c>
      <c r="AA818">
        <v>0.34</v>
      </c>
      <c r="AB818">
        <v>25</v>
      </c>
      <c r="AC818">
        <v>15</v>
      </c>
      <c r="AD818">
        <v>10</v>
      </c>
      <c r="AE818">
        <v>60</v>
      </c>
      <c r="AF818">
        <v>9</v>
      </c>
      <c r="AG818">
        <v>11</v>
      </c>
      <c r="AH818">
        <v>9</v>
      </c>
      <c r="AI818">
        <v>5</v>
      </c>
    </row>
    <row r="819" spans="1:35" x14ac:dyDescent="0.2">
      <c r="A819" s="102">
        <v>810</v>
      </c>
      <c r="B819">
        <v>3086</v>
      </c>
      <c r="C819" t="s">
        <v>619</v>
      </c>
      <c r="D819" t="s">
        <v>1272</v>
      </c>
      <c r="E819">
        <v>1290</v>
      </c>
      <c r="F819">
        <v>1287</v>
      </c>
      <c r="G819">
        <v>600</v>
      </c>
      <c r="H819" t="s">
        <v>1250</v>
      </c>
      <c r="I819">
        <v>5947</v>
      </c>
      <c r="J819" t="s">
        <v>228</v>
      </c>
      <c r="K819" t="s">
        <v>1446</v>
      </c>
      <c r="L819">
        <v>8140</v>
      </c>
      <c r="M819">
        <v>8190</v>
      </c>
      <c r="N819">
        <v>100</v>
      </c>
      <c r="O819" t="s">
        <v>1247</v>
      </c>
      <c r="P819">
        <v>0.77456306018717502</v>
      </c>
      <c r="Q819">
        <v>0.883256119928156</v>
      </c>
      <c r="R819" s="106">
        <v>0.31246919045371802</v>
      </c>
      <c r="S819">
        <v>7.5779573893082703E-3</v>
      </c>
      <c r="T819">
        <v>-2.3792024561892902</v>
      </c>
      <c r="U819">
        <v>2.3792024561892902</v>
      </c>
      <c r="V819">
        <v>2.4882493553035601</v>
      </c>
      <c r="W819">
        <v>-9.4600000000000009</v>
      </c>
      <c r="X819">
        <v>5.71</v>
      </c>
      <c r="Y819">
        <v>131430</v>
      </c>
      <c r="Z819">
        <v>5974</v>
      </c>
      <c r="AA819">
        <v>0.5</v>
      </c>
      <c r="AB819">
        <v>22</v>
      </c>
      <c r="AC819">
        <v>13</v>
      </c>
      <c r="AD819">
        <v>9</v>
      </c>
      <c r="AE819">
        <v>59.09</v>
      </c>
      <c r="AF819">
        <v>12</v>
      </c>
      <c r="AG819">
        <v>9</v>
      </c>
      <c r="AH819">
        <v>4</v>
      </c>
      <c r="AI819">
        <v>9</v>
      </c>
    </row>
    <row r="820" spans="1:35" x14ac:dyDescent="0.2">
      <c r="A820" s="102">
        <v>1777</v>
      </c>
      <c r="B820">
        <v>1835</v>
      </c>
      <c r="C820" t="s">
        <v>1095</v>
      </c>
      <c r="D820" t="s">
        <v>1257</v>
      </c>
      <c r="E820">
        <v>3065</v>
      </c>
      <c r="F820">
        <v>3010</v>
      </c>
      <c r="G820">
        <v>300</v>
      </c>
      <c r="H820" t="s">
        <v>1250</v>
      </c>
      <c r="I820">
        <v>6845</v>
      </c>
      <c r="J820" t="s">
        <v>1482</v>
      </c>
      <c r="K820" t="s">
        <v>1252</v>
      </c>
      <c r="L820">
        <v>2936</v>
      </c>
      <c r="M820">
        <v>2952</v>
      </c>
      <c r="N820">
        <v>300</v>
      </c>
      <c r="O820" t="s">
        <v>1247</v>
      </c>
      <c r="P820">
        <v>0.54004376986407698</v>
      </c>
      <c r="Q820">
        <v>0.81313730913077498</v>
      </c>
      <c r="R820" s="15">
        <v>0.101554340433215</v>
      </c>
      <c r="S820">
        <v>2.6636534843759601E-3</v>
      </c>
      <c r="T820">
        <v>-1.1075618052980001</v>
      </c>
      <c r="U820">
        <v>1.1075618052980001</v>
      </c>
      <c r="V820">
        <v>0.32708036649378902</v>
      </c>
      <c r="W820">
        <v>-3.41</v>
      </c>
      <c r="X820">
        <v>1.93</v>
      </c>
      <c r="Y820">
        <v>130664</v>
      </c>
      <c r="Z820">
        <v>8166</v>
      </c>
      <c r="AA820">
        <v>0.48</v>
      </c>
      <c r="AB820">
        <v>16</v>
      </c>
      <c r="AC820">
        <v>8</v>
      </c>
      <c r="AD820">
        <v>8</v>
      </c>
      <c r="AE820">
        <v>50</v>
      </c>
      <c r="AF820">
        <v>15</v>
      </c>
      <c r="AG820">
        <v>5</v>
      </c>
      <c r="AH820">
        <v>0</v>
      </c>
      <c r="AI820">
        <v>11</v>
      </c>
    </row>
    <row r="821" spans="1:35" x14ac:dyDescent="0.2">
      <c r="A821" s="102">
        <v>1509</v>
      </c>
      <c r="B821">
        <v>7459</v>
      </c>
      <c r="C821" t="s">
        <v>795</v>
      </c>
      <c r="D821" t="s">
        <v>1254</v>
      </c>
      <c r="E821">
        <v>2199</v>
      </c>
      <c r="F821">
        <v>2186</v>
      </c>
      <c r="G821">
        <v>500</v>
      </c>
      <c r="H821" t="s">
        <v>1250</v>
      </c>
      <c r="I821">
        <v>8276</v>
      </c>
      <c r="J821" t="s">
        <v>861</v>
      </c>
      <c r="K821" t="s">
        <v>1272</v>
      </c>
      <c r="L821">
        <v>1857</v>
      </c>
      <c r="M821">
        <v>1874</v>
      </c>
      <c r="N821">
        <v>600</v>
      </c>
      <c r="O821" t="s">
        <v>1247</v>
      </c>
      <c r="P821">
        <v>0.68651949300730997</v>
      </c>
      <c r="Q821">
        <v>0.83419244681261795</v>
      </c>
      <c r="R821" s="15">
        <v>9.3629405066291096E-2</v>
      </c>
      <c r="S821" s="15">
        <v>6.7896805359660304E-3</v>
      </c>
      <c r="T821">
        <v>-0.387034093519109</v>
      </c>
      <c r="U821">
        <v>0.387034093519109</v>
      </c>
      <c r="V821">
        <v>0.22702180282318099</v>
      </c>
      <c r="W821">
        <v>-1</v>
      </c>
      <c r="X821">
        <v>2.87</v>
      </c>
      <c r="Y821">
        <v>130568</v>
      </c>
      <c r="Z821">
        <v>6528</v>
      </c>
      <c r="AA821">
        <v>0.32</v>
      </c>
      <c r="AB821">
        <v>20</v>
      </c>
      <c r="AC821">
        <v>11</v>
      </c>
      <c r="AD821">
        <v>9</v>
      </c>
      <c r="AE821">
        <v>55</v>
      </c>
      <c r="AF821">
        <v>13</v>
      </c>
      <c r="AG821">
        <v>7</v>
      </c>
      <c r="AH821">
        <v>4</v>
      </c>
      <c r="AI821">
        <v>9</v>
      </c>
    </row>
    <row r="822" spans="1:35" x14ac:dyDescent="0.2">
      <c r="A822" s="102">
        <v>1507</v>
      </c>
      <c r="B822">
        <v>6473</v>
      </c>
      <c r="C822" t="s">
        <v>1102</v>
      </c>
      <c r="D822" t="s">
        <v>1259</v>
      </c>
      <c r="E822">
        <v>1162</v>
      </c>
      <c r="F822">
        <v>1156</v>
      </c>
      <c r="G822">
        <v>900</v>
      </c>
      <c r="H822" t="s">
        <v>1247</v>
      </c>
      <c r="I822">
        <v>7167</v>
      </c>
      <c r="J822" t="s">
        <v>1333</v>
      </c>
      <c r="K822" t="s">
        <v>1303</v>
      </c>
      <c r="L822">
        <v>235</v>
      </c>
      <c r="M822">
        <v>233</v>
      </c>
      <c r="N822">
        <v>4500</v>
      </c>
      <c r="O822" t="s">
        <v>1250</v>
      </c>
      <c r="P822">
        <v>0.94313819751102501</v>
      </c>
      <c r="Q822">
        <v>0.834212321958679</v>
      </c>
      <c r="R822" s="15">
        <v>0.45587457539961102</v>
      </c>
      <c r="S822" s="15">
        <v>8.4788834615067199E-2</v>
      </c>
      <c r="T822">
        <v>0.92267533147317504</v>
      </c>
      <c r="U822">
        <v>0.92267533147317504</v>
      </c>
      <c r="V822">
        <v>0.87142437571215803</v>
      </c>
      <c r="W822">
        <v>2.19</v>
      </c>
      <c r="X822">
        <v>0.78</v>
      </c>
      <c r="Y822">
        <v>130342</v>
      </c>
      <c r="Z822">
        <v>7241</v>
      </c>
      <c r="AA822">
        <v>0.32</v>
      </c>
      <c r="AB822">
        <v>18</v>
      </c>
      <c r="AC822">
        <v>8</v>
      </c>
      <c r="AD822">
        <v>10</v>
      </c>
      <c r="AE822">
        <v>44.44</v>
      </c>
      <c r="AF822">
        <v>14</v>
      </c>
      <c r="AG822">
        <v>6</v>
      </c>
      <c r="AH822">
        <v>3</v>
      </c>
      <c r="AI822">
        <v>9</v>
      </c>
    </row>
    <row r="823" spans="1:35" x14ac:dyDescent="0.2">
      <c r="A823" s="102">
        <v>953</v>
      </c>
      <c r="B823">
        <v>4183</v>
      </c>
      <c r="C823" t="s">
        <v>1442</v>
      </c>
      <c r="D823" t="s">
        <v>1271</v>
      </c>
      <c r="E823">
        <v>2542</v>
      </c>
      <c r="F823">
        <v>2546</v>
      </c>
      <c r="G823">
        <v>400</v>
      </c>
      <c r="H823" t="s">
        <v>1247</v>
      </c>
      <c r="I823">
        <v>6371</v>
      </c>
      <c r="J823" t="s">
        <v>1409</v>
      </c>
      <c r="K823" t="s">
        <v>1259</v>
      </c>
      <c r="L823">
        <v>3200</v>
      </c>
      <c r="M823">
        <v>3215</v>
      </c>
      <c r="N823">
        <v>300</v>
      </c>
      <c r="O823" t="s">
        <v>1250</v>
      </c>
      <c r="P823">
        <v>0.69872805826483797</v>
      </c>
      <c r="Q823">
        <v>0.872261890663526</v>
      </c>
      <c r="R823">
        <v>0.31818209270444597</v>
      </c>
      <c r="S823">
        <v>8.4305820825488105E-3</v>
      </c>
      <c r="T823">
        <v>2.60305102131771</v>
      </c>
      <c r="U823">
        <v>2.60305102131771</v>
      </c>
      <c r="V823">
        <v>2.6786251474520899</v>
      </c>
      <c r="W823">
        <v>10.78</v>
      </c>
      <c r="X823">
        <v>5.59</v>
      </c>
      <c r="Y823">
        <v>130090</v>
      </c>
      <c r="Z823">
        <v>7227</v>
      </c>
      <c r="AA823">
        <v>0.45</v>
      </c>
      <c r="AB823">
        <v>18</v>
      </c>
      <c r="AC823">
        <v>10</v>
      </c>
      <c r="AD823">
        <v>8</v>
      </c>
      <c r="AE823">
        <v>55.56</v>
      </c>
      <c r="AF823">
        <v>13</v>
      </c>
      <c r="AG823">
        <v>8</v>
      </c>
      <c r="AH823">
        <v>5</v>
      </c>
      <c r="AI823">
        <v>5</v>
      </c>
    </row>
    <row r="824" spans="1:35" x14ac:dyDescent="0.2">
      <c r="A824" s="102">
        <v>1019</v>
      </c>
      <c r="B824">
        <v>4118</v>
      </c>
      <c r="C824" t="s">
        <v>1494</v>
      </c>
      <c r="D824" t="s">
        <v>1271</v>
      </c>
      <c r="E824">
        <v>3310</v>
      </c>
      <c r="F824">
        <v>3315</v>
      </c>
      <c r="G824">
        <v>300</v>
      </c>
      <c r="H824" t="s">
        <v>1247</v>
      </c>
      <c r="I824">
        <v>7751</v>
      </c>
      <c r="J824" t="s">
        <v>1687</v>
      </c>
      <c r="K824" t="s">
        <v>1252</v>
      </c>
      <c r="L824">
        <v>2780</v>
      </c>
      <c r="M824">
        <v>2776</v>
      </c>
      <c r="N824">
        <v>400</v>
      </c>
      <c r="O824" t="s">
        <v>1250</v>
      </c>
      <c r="P824">
        <v>0.77949497427021897</v>
      </c>
      <c r="Q824">
        <v>0.86737461997263299</v>
      </c>
      <c r="R824" s="15">
        <v>0.29019720215705702</v>
      </c>
      <c r="S824" s="106">
        <v>6.1587800696835303E-2</v>
      </c>
      <c r="T824">
        <v>0.30635948103600502</v>
      </c>
      <c r="U824">
        <v>0.30635948103600502</v>
      </c>
      <c r="V824">
        <v>0.13547036594376699</v>
      </c>
      <c r="W824">
        <v>1.07</v>
      </c>
      <c r="X824">
        <v>11.65</v>
      </c>
      <c r="Y824">
        <v>129977</v>
      </c>
      <c r="Z824">
        <v>43326</v>
      </c>
      <c r="AA824">
        <v>1.93</v>
      </c>
      <c r="AB824">
        <v>3</v>
      </c>
      <c r="AC824">
        <v>3</v>
      </c>
      <c r="AD824">
        <v>0</v>
      </c>
      <c r="AE824">
        <v>100</v>
      </c>
      <c r="AF824">
        <v>11</v>
      </c>
      <c r="AG824">
        <v>2</v>
      </c>
      <c r="AH824">
        <v>0</v>
      </c>
      <c r="AI824">
        <v>1</v>
      </c>
    </row>
    <row r="825" spans="1:35" x14ac:dyDescent="0.2">
      <c r="A825" s="102">
        <v>217</v>
      </c>
      <c r="B825">
        <v>6301</v>
      </c>
      <c r="C825" t="s">
        <v>53</v>
      </c>
      <c r="D825" t="s">
        <v>1259</v>
      </c>
      <c r="E825">
        <v>2284.5</v>
      </c>
      <c r="F825">
        <v>2283</v>
      </c>
      <c r="G825">
        <v>400</v>
      </c>
      <c r="H825" t="s">
        <v>1247</v>
      </c>
      <c r="I825">
        <v>6472</v>
      </c>
      <c r="J825" t="s">
        <v>60</v>
      </c>
      <c r="K825" t="s">
        <v>1259</v>
      </c>
      <c r="L825">
        <v>291</v>
      </c>
      <c r="M825">
        <v>291</v>
      </c>
      <c r="N825">
        <v>3100</v>
      </c>
      <c r="O825" t="s">
        <v>1250</v>
      </c>
      <c r="P825">
        <v>0.95017706535388602</v>
      </c>
      <c r="Q825">
        <v>0.92792702190801901</v>
      </c>
      <c r="R825" s="15">
        <v>0.32252332327447197</v>
      </c>
      <c r="S825" s="15">
        <v>1.8423985430885699E-2</v>
      </c>
      <c r="T825">
        <v>0.482973291164353</v>
      </c>
      <c r="U825">
        <v>0.482973291164353</v>
      </c>
      <c r="V825">
        <v>0.39016703282742199</v>
      </c>
      <c r="W825">
        <v>1.38</v>
      </c>
      <c r="X825">
        <v>1.22</v>
      </c>
      <c r="Y825">
        <v>129736</v>
      </c>
      <c r="Z825">
        <v>6178</v>
      </c>
      <c r="AA825">
        <v>0.22</v>
      </c>
      <c r="AB825">
        <v>21</v>
      </c>
      <c r="AC825">
        <v>11</v>
      </c>
      <c r="AD825">
        <v>10</v>
      </c>
      <c r="AE825">
        <v>52.38</v>
      </c>
      <c r="AF825">
        <v>11</v>
      </c>
      <c r="AG825">
        <v>8</v>
      </c>
      <c r="AH825">
        <v>7</v>
      </c>
      <c r="AI825">
        <v>6</v>
      </c>
    </row>
    <row r="826" spans="1:35" x14ac:dyDescent="0.2">
      <c r="A826" s="102">
        <v>791</v>
      </c>
      <c r="B826">
        <v>1414</v>
      </c>
      <c r="C826" t="s">
        <v>1427</v>
      </c>
      <c r="D826" t="s">
        <v>1257</v>
      </c>
      <c r="E826">
        <v>4215</v>
      </c>
      <c r="F826">
        <v>4285</v>
      </c>
      <c r="G826">
        <v>200</v>
      </c>
      <c r="H826" t="s">
        <v>1250</v>
      </c>
      <c r="I826">
        <v>5714</v>
      </c>
      <c r="J826" t="s">
        <v>711</v>
      </c>
      <c r="K826" t="s">
        <v>1262</v>
      </c>
      <c r="L826">
        <v>3905</v>
      </c>
      <c r="M826">
        <v>3925</v>
      </c>
      <c r="N826">
        <v>200</v>
      </c>
      <c r="O826" t="s">
        <v>1247</v>
      </c>
      <c r="P826">
        <v>0.72853461240969297</v>
      </c>
      <c r="Q826">
        <v>0.88474202276791802</v>
      </c>
      <c r="R826">
        <v>0.32373974035463399</v>
      </c>
      <c r="S826">
        <v>5.7640117757868502E-2</v>
      </c>
      <c r="T826">
        <v>-0.80876622660098396</v>
      </c>
      <c r="U826">
        <v>0.80876622660098396</v>
      </c>
      <c r="V826">
        <v>1.44847231522901</v>
      </c>
      <c r="W826">
        <v>-2.0099999999999998</v>
      </c>
      <c r="X826">
        <v>8.4</v>
      </c>
      <c r="Y826">
        <v>129730</v>
      </c>
      <c r="Z826">
        <v>12973</v>
      </c>
      <c r="AA826">
        <v>0.82</v>
      </c>
      <c r="AB826">
        <v>10</v>
      </c>
      <c r="AC826">
        <v>6</v>
      </c>
      <c r="AD826">
        <v>4</v>
      </c>
      <c r="AE826">
        <v>60</v>
      </c>
      <c r="AF826">
        <v>13</v>
      </c>
      <c r="AG826">
        <v>4</v>
      </c>
      <c r="AH826">
        <v>2</v>
      </c>
      <c r="AI826">
        <v>4</v>
      </c>
    </row>
    <row r="827" spans="1:35" x14ac:dyDescent="0.2">
      <c r="A827" s="102">
        <v>116</v>
      </c>
      <c r="B827">
        <v>3436</v>
      </c>
      <c r="C827" t="s">
        <v>1502</v>
      </c>
      <c r="D827" t="s">
        <v>1446</v>
      </c>
      <c r="E827">
        <v>1891</v>
      </c>
      <c r="F827">
        <v>1967</v>
      </c>
      <c r="G827">
        <v>400</v>
      </c>
      <c r="H827" t="s">
        <v>1247</v>
      </c>
      <c r="I827">
        <v>7729</v>
      </c>
      <c r="J827" t="s">
        <v>544</v>
      </c>
      <c r="K827" t="s">
        <v>1256</v>
      </c>
      <c r="L827">
        <v>3845</v>
      </c>
      <c r="M827">
        <v>3865</v>
      </c>
      <c r="N827">
        <v>200</v>
      </c>
      <c r="O827" t="s">
        <v>1250</v>
      </c>
      <c r="P827">
        <v>0.58060353032574397</v>
      </c>
      <c r="Q827">
        <v>0.94169087289141296</v>
      </c>
      <c r="R827">
        <v>4.4377854045300298E-3</v>
      </c>
      <c r="S827">
        <v>2.4483102221602101E-2</v>
      </c>
      <c r="T827">
        <v>2.1652463733959899</v>
      </c>
      <c r="U827">
        <v>2.1652463733959899</v>
      </c>
      <c r="V827">
        <v>1.19650982970846</v>
      </c>
      <c r="W827">
        <v>11.91</v>
      </c>
      <c r="X827">
        <v>1.79</v>
      </c>
      <c r="Y827">
        <v>129480</v>
      </c>
      <c r="Z827">
        <v>6815</v>
      </c>
      <c r="AA827">
        <v>0.38</v>
      </c>
      <c r="AB827">
        <v>19</v>
      </c>
      <c r="AC827">
        <v>12</v>
      </c>
      <c r="AD827">
        <v>7</v>
      </c>
      <c r="AE827">
        <v>63.16</v>
      </c>
      <c r="AF827">
        <v>9</v>
      </c>
      <c r="AG827">
        <v>9</v>
      </c>
      <c r="AH827">
        <v>6</v>
      </c>
      <c r="AI827">
        <v>4</v>
      </c>
    </row>
    <row r="828" spans="1:35" x14ac:dyDescent="0.2">
      <c r="A828" s="102">
        <v>1923</v>
      </c>
      <c r="B828">
        <v>1963</v>
      </c>
      <c r="C828" t="s">
        <v>1496</v>
      </c>
      <c r="D828" t="s">
        <v>1257</v>
      </c>
      <c r="E828">
        <v>1541</v>
      </c>
      <c r="F828">
        <v>1566</v>
      </c>
      <c r="G828">
        <v>700</v>
      </c>
      <c r="H828" t="s">
        <v>1250</v>
      </c>
      <c r="I828">
        <v>8410</v>
      </c>
      <c r="J828" t="s">
        <v>1461</v>
      </c>
      <c r="K828" t="s">
        <v>1303</v>
      </c>
      <c r="L828">
        <v>317</v>
      </c>
      <c r="M828">
        <v>321</v>
      </c>
      <c r="N828">
        <v>3400</v>
      </c>
      <c r="O828" t="s">
        <v>1247</v>
      </c>
      <c r="P828">
        <v>0.89366841883988701</v>
      </c>
      <c r="Q828">
        <v>0.80181105607639602</v>
      </c>
      <c r="R828">
        <v>9.1204443071540603E-2</v>
      </c>
      <c r="S828">
        <v>4.6203916267443003E-2</v>
      </c>
      <c r="T828">
        <v>-0.21350468714418799</v>
      </c>
      <c r="U828">
        <v>0.21350468714418799</v>
      </c>
      <c r="V828">
        <v>0.35423355707482601</v>
      </c>
      <c r="W828">
        <v>-0.56000000000000005</v>
      </c>
      <c r="X828">
        <v>0.44</v>
      </c>
      <c r="Y828">
        <v>128963</v>
      </c>
      <c r="Z828">
        <v>5862</v>
      </c>
      <c r="AA828">
        <v>0.31</v>
      </c>
      <c r="AB828">
        <v>22</v>
      </c>
      <c r="AC828">
        <v>13</v>
      </c>
      <c r="AD828">
        <v>9</v>
      </c>
      <c r="AE828">
        <v>59.09</v>
      </c>
      <c r="AF828">
        <v>13</v>
      </c>
      <c r="AG828">
        <v>10</v>
      </c>
      <c r="AH828">
        <v>7</v>
      </c>
      <c r="AI828">
        <v>5</v>
      </c>
    </row>
    <row r="829" spans="1:35" x14ac:dyDescent="0.2">
      <c r="A829" s="102">
        <v>1936</v>
      </c>
      <c r="B829">
        <v>1721</v>
      </c>
      <c r="C829" t="s">
        <v>1944</v>
      </c>
      <c r="D829" t="s">
        <v>1257</v>
      </c>
      <c r="E829">
        <v>2899</v>
      </c>
      <c r="F829">
        <v>2855</v>
      </c>
      <c r="G829">
        <v>300</v>
      </c>
      <c r="H829" t="s">
        <v>1250</v>
      </c>
      <c r="I829">
        <v>3880</v>
      </c>
      <c r="J829" t="s">
        <v>1192</v>
      </c>
      <c r="K829" t="s">
        <v>1463</v>
      </c>
      <c r="L829">
        <v>1432</v>
      </c>
      <c r="M829">
        <v>1438</v>
      </c>
      <c r="N829">
        <v>600</v>
      </c>
      <c r="O829" t="s">
        <v>1247</v>
      </c>
      <c r="P829">
        <v>0.57991904642103898</v>
      </c>
      <c r="Q829">
        <v>0.80004044352682102</v>
      </c>
      <c r="R829">
        <v>0.43781700287004499</v>
      </c>
      <c r="S829" s="15">
        <v>7.9836072631271404E-2</v>
      </c>
      <c r="T829" s="15">
        <v>-2.6567900489983201</v>
      </c>
      <c r="U829" s="15">
        <v>2.6567900489983201</v>
      </c>
      <c r="V829">
        <v>2.0442759979585401</v>
      </c>
      <c r="W829">
        <v>-7.2</v>
      </c>
      <c r="X829">
        <v>0.74</v>
      </c>
      <c r="Y829">
        <v>128510</v>
      </c>
      <c r="Z829">
        <v>8032</v>
      </c>
      <c r="AA829">
        <v>0.35</v>
      </c>
      <c r="AB829">
        <v>16</v>
      </c>
      <c r="AC829">
        <v>9</v>
      </c>
      <c r="AD829">
        <v>7</v>
      </c>
      <c r="AE829">
        <v>56.25</v>
      </c>
      <c r="AF829">
        <v>14</v>
      </c>
      <c r="AG829">
        <v>7</v>
      </c>
      <c r="AH829">
        <v>4</v>
      </c>
      <c r="AI829">
        <v>5</v>
      </c>
    </row>
    <row r="830" spans="1:35" x14ac:dyDescent="0.2">
      <c r="A830" s="102">
        <v>1700</v>
      </c>
      <c r="B830">
        <v>3076</v>
      </c>
      <c r="C830" t="s">
        <v>1565</v>
      </c>
      <c r="D830" t="s">
        <v>1254</v>
      </c>
      <c r="E830">
        <v>1735</v>
      </c>
      <c r="F830">
        <v>1717</v>
      </c>
      <c r="G830">
        <v>500</v>
      </c>
      <c r="H830" t="s">
        <v>1250</v>
      </c>
      <c r="I830">
        <v>6592</v>
      </c>
      <c r="J830" t="s">
        <v>1474</v>
      </c>
      <c r="K830" t="s">
        <v>1252</v>
      </c>
      <c r="L830">
        <v>4185</v>
      </c>
      <c r="M830">
        <v>4120</v>
      </c>
      <c r="N830">
        <v>200</v>
      </c>
      <c r="O830" t="s">
        <v>1247</v>
      </c>
      <c r="P830">
        <v>0.60090170143460697</v>
      </c>
      <c r="Q830">
        <v>0.819359579360322</v>
      </c>
      <c r="R830">
        <v>6.3293046726988905E-2</v>
      </c>
      <c r="S830" s="106">
        <v>2.9896320215226799E-2</v>
      </c>
      <c r="T830">
        <v>-2.3545138789744402</v>
      </c>
      <c r="U830">
        <v>2.3545138789744402</v>
      </c>
      <c r="V830">
        <v>2.5209875447058998</v>
      </c>
      <c r="W830">
        <v>-10.07</v>
      </c>
      <c r="X830">
        <v>4.1900000000000004</v>
      </c>
      <c r="Y830">
        <v>128393</v>
      </c>
      <c r="Z830">
        <v>9876</v>
      </c>
      <c r="AA830">
        <v>0.41</v>
      </c>
      <c r="AB830">
        <v>13</v>
      </c>
      <c r="AC830">
        <v>5</v>
      </c>
      <c r="AD830">
        <v>8</v>
      </c>
      <c r="AE830">
        <v>38.46</v>
      </c>
      <c r="AF830">
        <v>12</v>
      </c>
      <c r="AG830">
        <v>5</v>
      </c>
      <c r="AH830">
        <v>3</v>
      </c>
      <c r="AI830">
        <v>5</v>
      </c>
    </row>
    <row r="831" spans="1:35" x14ac:dyDescent="0.2">
      <c r="A831" s="102">
        <v>299</v>
      </c>
      <c r="B831">
        <v>1911</v>
      </c>
      <c r="C831" t="s">
        <v>50</v>
      </c>
      <c r="D831" t="s">
        <v>1257</v>
      </c>
      <c r="E831">
        <v>1721</v>
      </c>
      <c r="F831">
        <v>1741</v>
      </c>
      <c r="G831">
        <v>500</v>
      </c>
      <c r="H831" t="s">
        <v>1247</v>
      </c>
      <c r="I831">
        <v>2897</v>
      </c>
      <c r="J831" t="s">
        <v>609</v>
      </c>
      <c r="K831" t="s">
        <v>1274</v>
      </c>
      <c r="L831">
        <v>8880</v>
      </c>
      <c r="M831">
        <v>8820</v>
      </c>
      <c r="N831">
        <v>100</v>
      </c>
      <c r="O831" t="s">
        <v>1250</v>
      </c>
      <c r="P831">
        <v>0.73571902042636295</v>
      </c>
      <c r="Q831">
        <v>0.91899772708928296</v>
      </c>
      <c r="R831" s="15">
        <v>0.11720919189911599</v>
      </c>
      <c r="S831" s="15">
        <v>5.0904986984067903E-2</v>
      </c>
      <c r="T831">
        <v>0.97517569382191605</v>
      </c>
      <c r="U831">
        <v>0.97517569382191605</v>
      </c>
      <c r="V831">
        <v>0.169828857113765</v>
      </c>
      <c r="W831">
        <v>2.4500000000000002</v>
      </c>
      <c r="X831">
        <v>1.3</v>
      </c>
      <c r="Y831">
        <v>128349</v>
      </c>
      <c r="Z831">
        <v>9873</v>
      </c>
      <c r="AA831">
        <v>0.63</v>
      </c>
      <c r="AB831">
        <v>13</v>
      </c>
      <c r="AC831">
        <v>5</v>
      </c>
      <c r="AD831">
        <v>8</v>
      </c>
      <c r="AE831">
        <v>38.46</v>
      </c>
      <c r="AF831">
        <v>15</v>
      </c>
      <c r="AG831">
        <v>4</v>
      </c>
      <c r="AH831">
        <v>0</v>
      </c>
      <c r="AI831">
        <v>9</v>
      </c>
    </row>
    <row r="832" spans="1:35" x14ac:dyDescent="0.2">
      <c r="A832" s="102">
        <v>119</v>
      </c>
      <c r="B832">
        <v>5406</v>
      </c>
      <c r="C832" t="s">
        <v>1582</v>
      </c>
      <c r="D832" t="s">
        <v>1301</v>
      </c>
      <c r="E832">
        <v>452</v>
      </c>
      <c r="F832">
        <v>448</v>
      </c>
      <c r="G832">
        <v>2000</v>
      </c>
      <c r="H832" t="s">
        <v>1250</v>
      </c>
      <c r="I832">
        <v>9201</v>
      </c>
      <c r="J832" t="s">
        <v>1507</v>
      </c>
      <c r="K832" t="s">
        <v>1508</v>
      </c>
      <c r="L832">
        <v>2995</v>
      </c>
      <c r="M832">
        <v>3000</v>
      </c>
      <c r="N832">
        <v>300</v>
      </c>
      <c r="O832" t="s">
        <v>1247</v>
      </c>
      <c r="P832">
        <v>0.90826832708660898</v>
      </c>
      <c r="Q832">
        <v>0.94119635719957495</v>
      </c>
      <c r="R832" s="15">
        <v>0.269460574132104</v>
      </c>
      <c r="S832">
        <v>2.38196938552095E-2</v>
      </c>
      <c r="T832">
        <v>-2.4213198188732901</v>
      </c>
      <c r="U832">
        <v>2.4213198188732901</v>
      </c>
      <c r="V832">
        <v>2.2565788865291698</v>
      </c>
      <c r="W832">
        <v>-13.42</v>
      </c>
      <c r="X832">
        <v>0.44</v>
      </c>
      <c r="Y832">
        <v>128268</v>
      </c>
      <c r="Z832">
        <v>7126</v>
      </c>
      <c r="AA832">
        <v>0.53</v>
      </c>
      <c r="AB832">
        <v>18</v>
      </c>
      <c r="AC832">
        <v>10</v>
      </c>
      <c r="AD832">
        <v>8</v>
      </c>
      <c r="AE832">
        <v>55.56</v>
      </c>
      <c r="AF832">
        <v>12</v>
      </c>
      <c r="AG832">
        <v>8</v>
      </c>
      <c r="AH832">
        <v>5</v>
      </c>
      <c r="AI832">
        <v>5</v>
      </c>
    </row>
    <row r="833" spans="1:35" x14ac:dyDescent="0.2">
      <c r="A833" s="102">
        <v>1467</v>
      </c>
      <c r="B833">
        <v>7321</v>
      </c>
      <c r="C833" t="s">
        <v>1451</v>
      </c>
      <c r="D833" t="s">
        <v>1303</v>
      </c>
      <c r="E833">
        <v>566</v>
      </c>
      <c r="F833">
        <v>571</v>
      </c>
      <c r="G833">
        <v>1600</v>
      </c>
      <c r="H833" t="s">
        <v>1250</v>
      </c>
      <c r="I833">
        <v>8129</v>
      </c>
      <c r="J833" t="s">
        <v>2088</v>
      </c>
      <c r="K833" t="s">
        <v>1254</v>
      </c>
      <c r="L833">
        <v>2237</v>
      </c>
      <c r="M833">
        <v>2250</v>
      </c>
      <c r="N833">
        <v>400</v>
      </c>
      <c r="O833" t="s">
        <v>1247</v>
      </c>
      <c r="P833">
        <v>0.84061602912841005</v>
      </c>
      <c r="Q833">
        <v>0.83685247460947099</v>
      </c>
      <c r="R833">
        <v>0.19721930928447401</v>
      </c>
      <c r="S833">
        <v>2.6898699714796299E-3</v>
      </c>
      <c r="T833">
        <v>-2.0621687328460099</v>
      </c>
      <c r="U833">
        <v>2.0621687328460099</v>
      </c>
      <c r="V833">
        <v>2.2220526950849502</v>
      </c>
      <c r="W833">
        <v>-9.0399999999999991</v>
      </c>
      <c r="X833">
        <v>1.51</v>
      </c>
      <c r="Y833">
        <v>128215</v>
      </c>
      <c r="Z833">
        <v>18316</v>
      </c>
      <c r="AA833">
        <v>1.1100000000000001</v>
      </c>
      <c r="AB833">
        <v>7</v>
      </c>
      <c r="AC833">
        <v>5</v>
      </c>
      <c r="AD833">
        <v>2</v>
      </c>
      <c r="AE833">
        <v>71.430000000000007</v>
      </c>
      <c r="AF833">
        <v>11</v>
      </c>
      <c r="AG833">
        <v>4</v>
      </c>
      <c r="AH833">
        <v>2</v>
      </c>
      <c r="AI833">
        <v>1</v>
      </c>
    </row>
    <row r="834" spans="1:35" x14ac:dyDescent="0.2">
      <c r="A834" s="102">
        <v>877</v>
      </c>
      <c r="B834">
        <v>4521</v>
      </c>
      <c r="C834" t="s">
        <v>675</v>
      </c>
      <c r="D834" t="s">
        <v>1269</v>
      </c>
      <c r="E834">
        <v>5780</v>
      </c>
      <c r="F834">
        <v>5820</v>
      </c>
      <c r="G834">
        <v>100</v>
      </c>
      <c r="H834" t="s">
        <v>1250</v>
      </c>
      <c r="I834">
        <v>8031</v>
      </c>
      <c r="J834" t="s">
        <v>832</v>
      </c>
      <c r="K834" t="s">
        <v>1254</v>
      </c>
      <c r="L834">
        <v>1938</v>
      </c>
      <c r="M834">
        <v>1942</v>
      </c>
      <c r="N834">
        <v>300</v>
      </c>
      <c r="O834" t="s">
        <v>1247</v>
      </c>
      <c r="P834">
        <v>0.71385409016624601</v>
      </c>
      <c r="Q834">
        <v>0.87862565403276804</v>
      </c>
      <c r="R834">
        <v>1.02704147271876E-2</v>
      </c>
      <c r="S834" s="15">
        <v>3.9736681181159403E-2</v>
      </c>
      <c r="T834">
        <v>-0.736972148231128</v>
      </c>
      <c r="U834">
        <v>0.736972148231128</v>
      </c>
      <c r="V834">
        <v>0.31835080009867101</v>
      </c>
      <c r="W834">
        <v>-1.24</v>
      </c>
      <c r="X834">
        <v>0.1</v>
      </c>
      <c r="Y834">
        <v>128189</v>
      </c>
      <c r="Z834">
        <v>9861</v>
      </c>
      <c r="AA834">
        <v>0.72</v>
      </c>
      <c r="AB834">
        <v>13</v>
      </c>
      <c r="AC834">
        <v>9</v>
      </c>
      <c r="AD834">
        <v>4</v>
      </c>
      <c r="AE834">
        <v>69.23</v>
      </c>
      <c r="AF834">
        <v>14</v>
      </c>
      <c r="AG834">
        <v>5</v>
      </c>
      <c r="AH834">
        <v>3</v>
      </c>
      <c r="AI834">
        <v>5</v>
      </c>
    </row>
    <row r="835" spans="1:35" x14ac:dyDescent="0.2">
      <c r="A835" s="102">
        <v>446</v>
      </c>
      <c r="B835">
        <v>1803</v>
      </c>
      <c r="C835" t="s">
        <v>1258</v>
      </c>
      <c r="D835" t="s">
        <v>1257</v>
      </c>
      <c r="E835">
        <v>1069</v>
      </c>
      <c r="F835">
        <v>1064</v>
      </c>
      <c r="G835">
        <v>1000</v>
      </c>
      <c r="H835" t="s">
        <v>1250</v>
      </c>
      <c r="I835">
        <v>6976</v>
      </c>
      <c r="J835" t="s">
        <v>776</v>
      </c>
      <c r="K835" t="s">
        <v>1252</v>
      </c>
      <c r="L835">
        <v>3460</v>
      </c>
      <c r="M835">
        <v>3535</v>
      </c>
      <c r="N835">
        <v>300</v>
      </c>
      <c r="O835" t="s">
        <v>1247</v>
      </c>
      <c r="P835">
        <v>0.62885517700828997</v>
      </c>
      <c r="Q835">
        <v>0.908148721014857</v>
      </c>
      <c r="R835" s="106">
        <v>1.7306750602114999E-2</v>
      </c>
      <c r="S835">
        <v>1.6020061812372699E-2</v>
      </c>
      <c r="T835">
        <v>-2.1748834199931002</v>
      </c>
      <c r="U835">
        <v>2.1748834199931002</v>
      </c>
      <c r="V835">
        <v>1.7977202451049901</v>
      </c>
      <c r="W835">
        <v>-14.73</v>
      </c>
      <c r="X835">
        <v>0.33</v>
      </c>
      <c r="Y835">
        <v>127275</v>
      </c>
      <c r="Z835">
        <v>7487</v>
      </c>
      <c r="AA835">
        <v>0.32</v>
      </c>
      <c r="AB835">
        <v>17</v>
      </c>
      <c r="AC835">
        <v>9</v>
      </c>
      <c r="AD835">
        <v>8</v>
      </c>
      <c r="AE835">
        <v>52.94</v>
      </c>
      <c r="AF835">
        <v>12</v>
      </c>
      <c r="AG835">
        <v>4</v>
      </c>
      <c r="AH835">
        <v>5</v>
      </c>
      <c r="AI835">
        <v>8</v>
      </c>
    </row>
    <row r="836" spans="1:35" x14ac:dyDescent="0.2">
      <c r="A836" s="102">
        <v>1211</v>
      </c>
      <c r="B836">
        <v>7180</v>
      </c>
      <c r="C836" t="s">
        <v>1074</v>
      </c>
      <c r="D836" t="s">
        <v>1303</v>
      </c>
      <c r="E836">
        <v>407</v>
      </c>
      <c r="F836">
        <v>408</v>
      </c>
      <c r="G836">
        <v>2200</v>
      </c>
      <c r="H836" t="s">
        <v>1250</v>
      </c>
      <c r="I836">
        <v>7267</v>
      </c>
      <c r="J836" t="s">
        <v>58</v>
      </c>
      <c r="K836" t="s">
        <v>1264</v>
      </c>
      <c r="L836">
        <v>3054</v>
      </c>
      <c r="M836">
        <v>3039</v>
      </c>
      <c r="N836">
        <v>300</v>
      </c>
      <c r="O836" t="s">
        <v>1247</v>
      </c>
      <c r="P836">
        <v>0.55087776734483695</v>
      </c>
      <c r="Q836">
        <v>0.854366660451362</v>
      </c>
      <c r="R836" s="15">
        <v>3.6376240760845999E-3</v>
      </c>
      <c r="S836">
        <v>1.9524980598850699E-4</v>
      </c>
      <c r="T836">
        <v>-3.2600494536597799</v>
      </c>
      <c r="U836">
        <v>3.2600494536597799</v>
      </c>
      <c r="V836">
        <v>3.45155347123338</v>
      </c>
      <c r="W836">
        <v>-14.22</v>
      </c>
      <c r="X836">
        <v>1.55</v>
      </c>
      <c r="Y836">
        <v>126415</v>
      </c>
      <c r="Z836">
        <v>7023</v>
      </c>
      <c r="AA836">
        <v>0.3</v>
      </c>
      <c r="AB836">
        <v>18</v>
      </c>
      <c r="AC836">
        <v>11</v>
      </c>
      <c r="AD836">
        <v>7</v>
      </c>
      <c r="AE836">
        <v>61.11</v>
      </c>
      <c r="AF836">
        <v>13</v>
      </c>
      <c r="AG836">
        <v>7</v>
      </c>
      <c r="AH836">
        <v>5</v>
      </c>
      <c r="AI836">
        <v>6</v>
      </c>
    </row>
    <row r="837" spans="1:35" x14ac:dyDescent="0.2">
      <c r="A837" s="102">
        <v>1609</v>
      </c>
      <c r="B837">
        <v>7846</v>
      </c>
      <c r="C837" t="s">
        <v>815</v>
      </c>
      <c r="D837" t="s">
        <v>1270</v>
      </c>
      <c r="E837">
        <v>4130</v>
      </c>
      <c r="F837">
        <v>4140</v>
      </c>
      <c r="G837">
        <v>200</v>
      </c>
      <c r="H837" t="s">
        <v>1247</v>
      </c>
      <c r="I837">
        <v>8308</v>
      </c>
      <c r="J837" t="s">
        <v>49</v>
      </c>
      <c r="K837" t="s">
        <v>1303</v>
      </c>
      <c r="L837">
        <v>440.3</v>
      </c>
      <c r="M837">
        <v>441</v>
      </c>
      <c r="N837">
        <v>1900</v>
      </c>
      <c r="O837" t="s">
        <v>1250</v>
      </c>
      <c r="P837">
        <v>0.74260868882970299</v>
      </c>
      <c r="Q837">
        <v>0.82713533828045804</v>
      </c>
      <c r="R837" s="15">
        <v>0.268137406939853</v>
      </c>
      <c r="S837">
        <v>7.9578542679026698E-2</v>
      </c>
      <c r="T837">
        <v>0.21704553757323</v>
      </c>
      <c r="U837">
        <v>0.21704553757323</v>
      </c>
      <c r="V837">
        <v>0.93593270930328998</v>
      </c>
      <c r="W837">
        <v>0.53</v>
      </c>
      <c r="X837">
        <v>1.2</v>
      </c>
      <c r="Y837">
        <v>126313</v>
      </c>
      <c r="Z837">
        <v>6316</v>
      </c>
      <c r="AA837">
        <v>0.39</v>
      </c>
      <c r="AB837">
        <v>20</v>
      </c>
      <c r="AC837">
        <v>14</v>
      </c>
      <c r="AD837">
        <v>6</v>
      </c>
      <c r="AE837">
        <v>70</v>
      </c>
      <c r="AF837">
        <v>12</v>
      </c>
      <c r="AG837">
        <v>6</v>
      </c>
      <c r="AH837">
        <v>5</v>
      </c>
      <c r="AI837">
        <v>9</v>
      </c>
    </row>
    <row r="838" spans="1:35" x14ac:dyDescent="0.2">
      <c r="A838" s="102">
        <v>1710</v>
      </c>
      <c r="B838">
        <v>1835</v>
      </c>
      <c r="C838" t="s">
        <v>1095</v>
      </c>
      <c r="D838" t="s">
        <v>1257</v>
      </c>
      <c r="E838">
        <v>3065</v>
      </c>
      <c r="F838">
        <v>3010</v>
      </c>
      <c r="G838">
        <v>400</v>
      </c>
      <c r="H838" t="s">
        <v>1247</v>
      </c>
      <c r="I838">
        <v>7649</v>
      </c>
      <c r="J838" t="s">
        <v>1476</v>
      </c>
      <c r="K838" t="s">
        <v>1272</v>
      </c>
      <c r="L838">
        <v>5450</v>
      </c>
      <c r="M838">
        <v>5430</v>
      </c>
      <c r="N838">
        <v>200</v>
      </c>
      <c r="O838" t="s">
        <v>1250</v>
      </c>
      <c r="P838">
        <v>0.50451291830493905</v>
      </c>
      <c r="Q838">
        <v>0.818417891129118</v>
      </c>
      <c r="R838" s="15">
        <v>0.18286079739450301</v>
      </c>
      <c r="S838">
        <v>2.3640020553596301E-3</v>
      </c>
      <c r="T838">
        <v>1.3534812563771601E-2</v>
      </c>
      <c r="U838">
        <v>1.3534812563771601E-2</v>
      </c>
      <c r="V838">
        <v>0.47579238120553802</v>
      </c>
      <c r="W838">
        <v>0.06</v>
      </c>
      <c r="X838">
        <v>10.87</v>
      </c>
      <c r="Y838">
        <v>126161</v>
      </c>
      <c r="Z838">
        <v>14018</v>
      </c>
      <c r="AA838">
        <v>0.91</v>
      </c>
      <c r="AB838">
        <v>9</v>
      </c>
      <c r="AC838">
        <v>6</v>
      </c>
      <c r="AD838">
        <v>3</v>
      </c>
      <c r="AE838">
        <v>66.67</v>
      </c>
      <c r="AF838">
        <v>13</v>
      </c>
      <c r="AG838">
        <v>4</v>
      </c>
      <c r="AH838">
        <v>1</v>
      </c>
      <c r="AI838">
        <v>4</v>
      </c>
    </row>
    <row r="839" spans="1:35" x14ac:dyDescent="0.2">
      <c r="A839" s="102">
        <v>230</v>
      </c>
      <c r="B839">
        <v>5714</v>
      </c>
      <c r="C839" t="s">
        <v>711</v>
      </c>
      <c r="D839" t="s">
        <v>1262</v>
      </c>
      <c r="E839">
        <v>3905</v>
      </c>
      <c r="F839">
        <v>3925</v>
      </c>
      <c r="G839">
        <v>200</v>
      </c>
      <c r="H839" t="s">
        <v>1247</v>
      </c>
      <c r="I839">
        <v>6134</v>
      </c>
      <c r="J839" t="s">
        <v>1471</v>
      </c>
      <c r="K839" t="s">
        <v>1259</v>
      </c>
      <c r="L839">
        <v>1880</v>
      </c>
      <c r="M839">
        <v>1870</v>
      </c>
      <c r="N839">
        <v>400</v>
      </c>
      <c r="O839" t="s">
        <v>1250</v>
      </c>
      <c r="P839">
        <v>0.53621003375257104</v>
      </c>
      <c r="Q839">
        <v>0.92601522931513602</v>
      </c>
      <c r="R839" s="15">
        <v>0.35260834668774299</v>
      </c>
      <c r="S839" s="15">
        <v>6.4198383209217499E-3</v>
      </c>
      <c r="T839">
        <v>0.17817542045722601</v>
      </c>
      <c r="U839">
        <v>0.17817542045722601</v>
      </c>
      <c r="V839">
        <v>0.26177405921642499</v>
      </c>
      <c r="W839">
        <v>0.67</v>
      </c>
      <c r="X839">
        <v>4.71</v>
      </c>
      <c r="Y839">
        <v>126106</v>
      </c>
      <c r="Z839">
        <v>7006</v>
      </c>
      <c r="AA839">
        <v>0.52</v>
      </c>
      <c r="AB839">
        <v>18</v>
      </c>
      <c r="AC839">
        <v>7</v>
      </c>
      <c r="AD839">
        <v>11</v>
      </c>
      <c r="AE839">
        <v>38.89</v>
      </c>
      <c r="AF839">
        <v>12</v>
      </c>
      <c r="AG839">
        <v>7</v>
      </c>
      <c r="AH839">
        <v>6</v>
      </c>
      <c r="AI839">
        <v>5</v>
      </c>
    </row>
    <row r="840" spans="1:35" x14ac:dyDescent="0.2">
      <c r="A840" s="102">
        <v>481</v>
      </c>
      <c r="B840">
        <v>7240</v>
      </c>
      <c r="C840" t="s">
        <v>787</v>
      </c>
      <c r="D840" t="s">
        <v>1264</v>
      </c>
      <c r="E840">
        <v>1563</v>
      </c>
      <c r="F840">
        <v>1570</v>
      </c>
      <c r="G840">
        <v>700</v>
      </c>
      <c r="H840" t="s">
        <v>1247</v>
      </c>
      <c r="I840">
        <v>8411</v>
      </c>
      <c r="J840" t="s">
        <v>1371</v>
      </c>
      <c r="K840" t="s">
        <v>1303</v>
      </c>
      <c r="L840">
        <v>159</v>
      </c>
      <c r="M840">
        <v>159.1</v>
      </c>
      <c r="N840">
        <v>6900</v>
      </c>
      <c r="O840" t="s">
        <v>1250</v>
      </c>
      <c r="P840">
        <v>0.89359493655076105</v>
      </c>
      <c r="Q840">
        <v>0.90568192103999701</v>
      </c>
      <c r="R840">
        <v>0.12378271543258999</v>
      </c>
      <c r="S840">
        <v>6.5399507205139804E-2</v>
      </c>
      <c r="T840">
        <v>8.6431016491952499E-3</v>
      </c>
      <c r="U840">
        <v>8.6431016491952499E-3</v>
      </c>
      <c r="V840">
        <v>3.4598735390001703E-2</v>
      </c>
      <c r="W840">
        <v>0.03</v>
      </c>
      <c r="X840">
        <v>0.11</v>
      </c>
      <c r="Y840">
        <v>125948</v>
      </c>
      <c r="Z840">
        <v>6297</v>
      </c>
      <c r="AA840">
        <v>0.28999999999999998</v>
      </c>
      <c r="AB840">
        <v>20</v>
      </c>
      <c r="AC840">
        <v>11</v>
      </c>
      <c r="AD840">
        <v>9</v>
      </c>
      <c r="AE840">
        <v>55</v>
      </c>
      <c r="AF840">
        <v>13</v>
      </c>
      <c r="AG840">
        <v>8</v>
      </c>
      <c r="AH840">
        <v>3</v>
      </c>
      <c r="AI840">
        <v>9</v>
      </c>
    </row>
    <row r="841" spans="1:35" x14ac:dyDescent="0.2">
      <c r="A841" s="102">
        <v>1058</v>
      </c>
      <c r="B841">
        <v>4681</v>
      </c>
      <c r="C841" t="s">
        <v>1056</v>
      </c>
      <c r="D841" t="s">
        <v>1261</v>
      </c>
      <c r="E841">
        <v>1605</v>
      </c>
      <c r="F841">
        <v>1603</v>
      </c>
      <c r="G841">
        <v>500</v>
      </c>
      <c r="H841" t="s">
        <v>1247</v>
      </c>
      <c r="I841">
        <v>8919</v>
      </c>
      <c r="J841" t="s">
        <v>1672</v>
      </c>
      <c r="K841" t="s">
        <v>1268</v>
      </c>
      <c r="L841">
        <v>4005</v>
      </c>
      <c r="M841">
        <v>3945</v>
      </c>
      <c r="N841">
        <v>200</v>
      </c>
      <c r="O841" t="s">
        <v>1250</v>
      </c>
      <c r="P841">
        <v>0.77543067859756598</v>
      </c>
      <c r="Q841">
        <v>0.863634440800499</v>
      </c>
      <c r="R841" s="15">
        <v>0.29531790545722703</v>
      </c>
      <c r="S841" s="106">
        <v>7.6862810347696096E-3</v>
      </c>
      <c r="T841">
        <v>1.4683477921825301</v>
      </c>
      <c r="U841">
        <v>1.4683477921825301</v>
      </c>
      <c r="V841">
        <v>1.47530372092738</v>
      </c>
      <c r="W841">
        <v>5.58</v>
      </c>
      <c r="X841">
        <v>1.58</v>
      </c>
      <c r="Y841">
        <v>125776</v>
      </c>
      <c r="Z841">
        <v>10481</v>
      </c>
      <c r="AA841">
        <v>0.42</v>
      </c>
      <c r="AB841">
        <v>12</v>
      </c>
      <c r="AC841">
        <v>6</v>
      </c>
      <c r="AD841">
        <v>6</v>
      </c>
      <c r="AE841">
        <v>50</v>
      </c>
      <c r="AF841">
        <v>8</v>
      </c>
      <c r="AG841">
        <v>6</v>
      </c>
      <c r="AH841">
        <v>4</v>
      </c>
      <c r="AI841">
        <v>2</v>
      </c>
    </row>
    <row r="842" spans="1:35" x14ac:dyDescent="0.2">
      <c r="A842" s="102">
        <v>1746</v>
      </c>
      <c r="B842">
        <v>2264</v>
      </c>
      <c r="C842" t="s">
        <v>1516</v>
      </c>
      <c r="D842" t="s">
        <v>1274</v>
      </c>
      <c r="E842">
        <v>4045</v>
      </c>
      <c r="F842">
        <v>4020</v>
      </c>
      <c r="G842">
        <v>200</v>
      </c>
      <c r="H842" t="s">
        <v>1247</v>
      </c>
      <c r="I842">
        <v>6544</v>
      </c>
      <c r="J842" t="s">
        <v>1685</v>
      </c>
      <c r="K842" t="s">
        <v>1261</v>
      </c>
      <c r="L842">
        <v>2199</v>
      </c>
      <c r="M842">
        <v>2160</v>
      </c>
      <c r="N842">
        <v>400</v>
      </c>
      <c r="O842" t="s">
        <v>1250</v>
      </c>
      <c r="P842">
        <v>0.73852686240649401</v>
      </c>
      <c r="Q842">
        <v>0.815745432370518</v>
      </c>
      <c r="R842">
        <v>0.48605305544331301</v>
      </c>
      <c r="S842">
        <v>1.5369655115409799E-2</v>
      </c>
      <c r="T842">
        <v>2.0845939141935399</v>
      </c>
      <c r="U842">
        <v>2.0845939141935399</v>
      </c>
      <c r="V842">
        <v>1.9389179792843201</v>
      </c>
      <c r="W842">
        <v>12</v>
      </c>
      <c r="X842">
        <v>7.46</v>
      </c>
      <c r="Y842">
        <v>125632</v>
      </c>
      <c r="Z842">
        <v>15704</v>
      </c>
      <c r="AA842">
        <v>0.88</v>
      </c>
      <c r="AB842">
        <v>8</v>
      </c>
      <c r="AC842">
        <v>6</v>
      </c>
      <c r="AD842">
        <v>2</v>
      </c>
      <c r="AE842">
        <v>75</v>
      </c>
      <c r="AF842">
        <v>9</v>
      </c>
      <c r="AG842">
        <v>5</v>
      </c>
      <c r="AH842">
        <v>2</v>
      </c>
      <c r="AI842">
        <v>1</v>
      </c>
    </row>
    <row r="843" spans="1:35" x14ac:dyDescent="0.2">
      <c r="A843" s="102">
        <v>75</v>
      </c>
      <c r="B843">
        <v>4095</v>
      </c>
      <c r="C843" t="s">
        <v>1965</v>
      </c>
      <c r="D843" t="s">
        <v>1271</v>
      </c>
      <c r="E843">
        <v>1107</v>
      </c>
      <c r="F843">
        <v>1105</v>
      </c>
      <c r="G843">
        <v>900</v>
      </c>
      <c r="H843" t="s">
        <v>1250</v>
      </c>
      <c r="I843">
        <v>5301</v>
      </c>
      <c r="J843" t="s">
        <v>701</v>
      </c>
      <c r="K843" t="s">
        <v>1246</v>
      </c>
      <c r="L843">
        <v>1020</v>
      </c>
      <c r="M843">
        <v>1016</v>
      </c>
      <c r="N843">
        <v>1000</v>
      </c>
      <c r="O843" t="s">
        <v>1247</v>
      </c>
      <c r="P843">
        <v>0.50040700767885304</v>
      </c>
      <c r="Q843">
        <v>0.95044519527542703</v>
      </c>
      <c r="R843">
        <v>7.5615551133444397E-2</v>
      </c>
      <c r="S843">
        <v>1.6863117793949199E-3</v>
      </c>
      <c r="T843">
        <v>-0.451488695369682</v>
      </c>
      <c r="U843">
        <v>0.451488695369682</v>
      </c>
      <c r="V843">
        <v>0.53724906551773099</v>
      </c>
      <c r="W843">
        <v>-1.82</v>
      </c>
      <c r="X843">
        <v>2.16</v>
      </c>
      <c r="Y843">
        <v>125251</v>
      </c>
      <c r="Z843">
        <v>5219</v>
      </c>
      <c r="AA843">
        <v>0.25</v>
      </c>
      <c r="AB843">
        <v>24</v>
      </c>
      <c r="AC843">
        <v>13</v>
      </c>
      <c r="AD843">
        <v>11</v>
      </c>
      <c r="AE843">
        <v>54.17</v>
      </c>
      <c r="AF843">
        <v>9</v>
      </c>
      <c r="AG843">
        <v>12</v>
      </c>
      <c r="AH843">
        <v>8</v>
      </c>
      <c r="AI843">
        <v>4</v>
      </c>
    </row>
    <row r="844" spans="1:35" x14ac:dyDescent="0.2">
      <c r="A844" s="102">
        <v>614</v>
      </c>
      <c r="B844">
        <v>4543</v>
      </c>
      <c r="C844" t="s">
        <v>677</v>
      </c>
      <c r="D844" t="s">
        <v>1256</v>
      </c>
      <c r="E844">
        <v>3826</v>
      </c>
      <c r="F844">
        <v>3775</v>
      </c>
      <c r="G844">
        <v>200</v>
      </c>
      <c r="H844" t="s">
        <v>1250</v>
      </c>
      <c r="I844">
        <v>6370</v>
      </c>
      <c r="J844" t="s">
        <v>1490</v>
      </c>
      <c r="K844" t="s">
        <v>1259</v>
      </c>
      <c r="L844">
        <v>3220</v>
      </c>
      <c r="M844">
        <v>3220</v>
      </c>
      <c r="N844">
        <v>200</v>
      </c>
      <c r="O844" t="s">
        <v>1247</v>
      </c>
      <c r="P844">
        <v>0.54030349877651995</v>
      </c>
      <c r="Q844">
        <v>0.89765938808301504</v>
      </c>
      <c r="R844">
        <v>1.1167669197516799E-3</v>
      </c>
      <c r="S844">
        <v>1.29013320719479E-2</v>
      </c>
      <c r="T844">
        <v>-1.0194281572080199</v>
      </c>
      <c r="U844">
        <v>1.0194281572080199</v>
      </c>
      <c r="V844">
        <v>0.50641912164061997</v>
      </c>
      <c r="W844">
        <v>-2.88</v>
      </c>
      <c r="X844">
        <v>14.7</v>
      </c>
      <c r="Y844">
        <v>125227</v>
      </c>
      <c r="Z844">
        <v>10436</v>
      </c>
      <c r="AA844">
        <v>0.52</v>
      </c>
      <c r="AB844">
        <v>12</v>
      </c>
      <c r="AC844">
        <v>7</v>
      </c>
      <c r="AD844">
        <v>5</v>
      </c>
      <c r="AE844">
        <v>58.33</v>
      </c>
      <c r="AF844">
        <v>12</v>
      </c>
      <c r="AG844">
        <v>6</v>
      </c>
      <c r="AH844">
        <v>4</v>
      </c>
      <c r="AI844">
        <v>2</v>
      </c>
    </row>
    <row r="845" spans="1:35" x14ac:dyDescent="0.2">
      <c r="A845" s="102">
        <v>1758</v>
      </c>
      <c r="B845">
        <v>4188</v>
      </c>
      <c r="C845" t="s">
        <v>1462</v>
      </c>
      <c r="D845" t="s">
        <v>1271</v>
      </c>
      <c r="E845">
        <v>790.6</v>
      </c>
      <c r="F845">
        <v>789.3</v>
      </c>
      <c r="G845">
        <v>1300</v>
      </c>
      <c r="H845" t="s">
        <v>1247</v>
      </c>
      <c r="I845">
        <v>5110</v>
      </c>
      <c r="J845" t="s">
        <v>1104</v>
      </c>
      <c r="K845" t="s">
        <v>1376</v>
      </c>
      <c r="L845">
        <v>1241</v>
      </c>
      <c r="M845">
        <v>1258</v>
      </c>
      <c r="N845">
        <v>800</v>
      </c>
      <c r="O845" t="s">
        <v>1250</v>
      </c>
      <c r="P845">
        <v>0.84537076435495395</v>
      </c>
      <c r="Q845">
        <v>0.81475580301403505</v>
      </c>
      <c r="R845" s="106">
        <v>7.8577905204284797E-3</v>
      </c>
      <c r="S845" s="106">
        <v>8.2665549650073306E-2</v>
      </c>
      <c r="T845">
        <v>0.42700417296865401</v>
      </c>
      <c r="U845">
        <v>0.42700417296865401</v>
      </c>
      <c r="V845">
        <v>0.60561269029789899</v>
      </c>
      <c r="W845">
        <v>1.88</v>
      </c>
      <c r="X845">
        <v>1.96</v>
      </c>
      <c r="Y845">
        <v>124659</v>
      </c>
      <c r="Z845">
        <v>7333</v>
      </c>
      <c r="AA845">
        <v>0.33</v>
      </c>
      <c r="AB845">
        <v>17</v>
      </c>
      <c r="AC845">
        <v>9</v>
      </c>
      <c r="AD845">
        <v>8</v>
      </c>
      <c r="AE845">
        <v>52.94</v>
      </c>
      <c r="AF845">
        <v>15</v>
      </c>
      <c r="AG845">
        <v>5</v>
      </c>
      <c r="AH845">
        <v>2</v>
      </c>
      <c r="AI845">
        <v>10</v>
      </c>
    </row>
    <row r="846" spans="1:35" x14ac:dyDescent="0.2">
      <c r="A846" s="102">
        <v>1305</v>
      </c>
      <c r="B846">
        <v>2815</v>
      </c>
      <c r="C846" t="s">
        <v>1910</v>
      </c>
      <c r="D846" t="s">
        <v>1274</v>
      </c>
      <c r="E846">
        <v>7480</v>
      </c>
      <c r="F846">
        <v>7420</v>
      </c>
      <c r="G846">
        <v>100</v>
      </c>
      <c r="H846" t="s">
        <v>1247</v>
      </c>
      <c r="I846">
        <v>6436</v>
      </c>
      <c r="J846" t="s">
        <v>1663</v>
      </c>
      <c r="K846" t="s">
        <v>1259</v>
      </c>
      <c r="L846">
        <v>2853</v>
      </c>
      <c r="M846">
        <v>2890</v>
      </c>
      <c r="N846">
        <v>300</v>
      </c>
      <c r="O846" t="s">
        <v>1250</v>
      </c>
      <c r="P846">
        <v>0.65555989206579701</v>
      </c>
      <c r="Q846">
        <v>0.847328414656361</v>
      </c>
      <c r="R846" s="106">
        <v>0.13169949461448699</v>
      </c>
      <c r="S846" s="106">
        <v>5.5762302066543597E-2</v>
      </c>
      <c r="T846">
        <v>1.0711715648967499</v>
      </c>
      <c r="U846">
        <v>1.0711715648967499</v>
      </c>
      <c r="V846">
        <v>1.33684413218889</v>
      </c>
      <c r="W846">
        <v>5.08</v>
      </c>
      <c r="X846">
        <v>16.850000000000001</v>
      </c>
      <c r="Y846">
        <v>124472</v>
      </c>
      <c r="Z846">
        <v>11316</v>
      </c>
      <c r="AA846">
        <v>0.76</v>
      </c>
      <c r="AB846">
        <v>11</v>
      </c>
      <c r="AC846">
        <v>6</v>
      </c>
      <c r="AD846">
        <v>5</v>
      </c>
      <c r="AE846">
        <v>54.55</v>
      </c>
      <c r="AF846">
        <v>9</v>
      </c>
      <c r="AG846">
        <v>4</v>
      </c>
      <c r="AH846">
        <v>4</v>
      </c>
      <c r="AI846">
        <v>3</v>
      </c>
    </row>
    <row r="847" spans="1:35" x14ac:dyDescent="0.2">
      <c r="A847" s="102">
        <v>557</v>
      </c>
      <c r="B847">
        <v>3099</v>
      </c>
      <c r="C847" t="s">
        <v>34</v>
      </c>
      <c r="D847" t="s">
        <v>1272</v>
      </c>
      <c r="E847">
        <v>805</v>
      </c>
      <c r="F847">
        <v>797</v>
      </c>
      <c r="G847">
        <v>1200</v>
      </c>
      <c r="H847" t="s">
        <v>1250</v>
      </c>
      <c r="I847">
        <v>8086</v>
      </c>
      <c r="J847" t="s">
        <v>1533</v>
      </c>
      <c r="K847" t="s">
        <v>1256</v>
      </c>
      <c r="L847">
        <v>1238</v>
      </c>
      <c r="M847">
        <v>1237</v>
      </c>
      <c r="N847">
        <v>800</v>
      </c>
      <c r="O847" t="s">
        <v>1247</v>
      </c>
      <c r="P847">
        <v>0.77545715077678501</v>
      </c>
      <c r="Q847">
        <v>0.90086325487583596</v>
      </c>
      <c r="R847" s="15">
        <v>0.12803773446680899</v>
      </c>
      <c r="S847">
        <v>1.66226354668319E-3</v>
      </c>
      <c r="T847">
        <v>-1.8970156121152399</v>
      </c>
      <c r="U847">
        <v>1.8970156121152399</v>
      </c>
      <c r="V847">
        <v>1.90257380950031</v>
      </c>
      <c r="W847">
        <v>-14.47</v>
      </c>
      <c r="X847">
        <v>3.35</v>
      </c>
      <c r="Y847">
        <v>124280</v>
      </c>
      <c r="Z847">
        <v>8285</v>
      </c>
      <c r="AA847">
        <v>0.41</v>
      </c>
      <c r="AB847">
        <v>15</v>
      </c>
      <c r="AC847">
        <v>9</v>
      </c>
      <c r="AD847">
        <v>6</v>
      </c>
      <c r="AE847">
        <v>60</v>
      </c>
      <c r="AF847">
        <v>9</v>
      </c>
      <c r="AG847">
        <v>8</v>
      </c>
      <c r="AH847">
        <v>6</v>
      </c>
      <c r="AI847">
        <v>1</v>
      </c>
    </row>
    <row r="848" spans="1:35" x14ac:dyDescent="0.2">
      <c r="A848" s="102">
        <v>1664</v>
      </c>
      <c r="B848">
        <v>3116</v>
      </c>
      <c r="C848" t="s">
        <v>1436</v>
      </c>
      <c r="D848" t="s">
        <v>1264</v>
      </c>
      <c r="E848">
        <v>1621</v>
      </c>
      <c r="F848">
        <v>1628</v>
      </c>
      <c r="G848">
        <v>600</v>
      </c>
      <c r="H848" t="s">
        <v>1247</v>
      </c>
      <c r="I848">
        <v>9072</v>
      </c>
      <c r="J848" t="s">
        <v>1367</v>
      </c>
      <c r="K848" t="s">
        <v>1368</v>
      </c>
      <c r="L848">
        <v>2406</v>
      </c>
      <c r="M848">
        <v>2397</v>
      </c>
      <c r="N848">
        <v>400</v>
      </c>
      <c r="O848" t="s">
        <v>1250</v>
      </c>
      <c r="P848">
        <v>0.83936694278894297</v>
      </c>
      <c r="Q848">
        <v>0.82299030203063805</v>
      </c>
      <c r="R848">
        <v>0.36425634390256001</v>
      </c>
      <c r="S848">
        <v>8.3571613588316301E-2</v>
      </c>
      <c r="T848">
        <v>2.3822256431113602</v>
      </c>
      <c r="U848">
        <v>2.3822256431113602</v>
      </c>
      <c r="V848">
        <v>2.2028656547060201</v>
      </c>
      <c r="W848">
        <v>5.68</v>
      </c>
      <c r="X848">
        <v>1.88</v>
      </c>
      <c r="Y848">
        <v>123691</v>
      </c>
      <c r="Z848">
        <v>6185</v>
      </c>
      <c r="AA848">
        <v>0.22</v>
      </c>
      <c r="AB848">
        <v>20</v>
      </c>
      <c r="AC848">
        <v>10</v>
      </c>
      <c r="AD848">
        <v>10</v>
      </c>
      <c r="AE848">
        <v>50</v>
      </c>
      <c r="AF848">
        <v>12</v>
      </c>
      <c r="AG848">
        <v>7</v>
      </c>
      <c r="AH848">
        <v>5</v>
      </c>
      <c r="AI848">
        <v>8</v>
      </c>
    </row>
    <row r="849" spans="1:35" x14ac:dyDescent="0.2">
      <c r="A849" s="102">
        <v>262</v>
      </c>
      <c r="B849">
        <v>1942</v>
      </c>
      <c r="C849" t="s">
        <v>1684</v>
      </c>
      <c r="D849" t="s">
        <v>1257</v>
      </c>
      <c r="E849">
        <v>1001</v>
      </c>
      <c r="F849">
        <v>997</v>
      </c>
      <c r="G849">
        <v>700</v>
      </c>
      <c r="H849" t="s">
        <v>1250</v>
      </c>
      <c r="I849">
        <v>2602</v>
      </c>
      <c r="J849" t="s">
        <v>550</v>
      </c>
      <c r="K849" t="s">
        <v>1274</v>
      </c>
      <c r="L849">
        <v>3725</v>
      </c>
      <c r="M849">
        <v>3715</v>
      </c>
      <c r="N849">
        <v>200</v>
      </c>
      <c r="O849" t="s">
        <v>1247</v>
      </c>
      <c r="P849">
        <v>0.69904655352637601</v>
      </c>
      <c r="Q849">
        <v>0.92345497905077101</v>
      </c>
      <c r="R849" s="15">
        <v>2.4298537341153999E-2</v>
      </c>
      <c r="S849" s="15">
        <v>5.1250709778759E-2</v>
      </c>
      <c r="T849">
        <v>-0.69090807660082199</v>
      </c>
      <c r="U849">
        <v>0.69090807660082199</v>
      </c>
      <c r="V849">
        <v>0.40964800096926401</v>
      </c>
      <c r="W849">
        <v>-1.81</v>
      </c>
      <c r="X849">
        <v>6.07</v>
      </c>
      <c r="Y849">
        <v>123548</v>
      </c>
      <c r="Z849">
        <v>8237</v>
      </c>
      <c r="AA849">
        <v>0.43</v>
      </c>
      <c r="AB849">
        <v>15</v>
      </c>
      <c r="AC849">
        <v>8</v>
      </c>
      <c r="AD849">
        <v>7</v>
      </c>
      <c r="AE849">
        <v>53.33</v>
      </c>
      <c r="AF849">
        <v>13</v>
      </c>
      <c r="AG849">
        <v>3</v>
      </c>
      <c r="AH849">
        <v>4</v>
      </c>
      <c r="AI849">
        <v>8</v>
      </c>
    </row>
    <row r="850" spans="1:35" x14ac:dyDescent="0.2">
      <c r="A850" s="102">
        <v>320</v>
      </c>
      <c r="B850">
        <v>1833</v>
      </c>
      <c r="C850" t="s">
        <v>1696</v>
      </c>
      <c r="D850" t="s">
        <v>1257</v>
      </c>
      <c r="E850">
        <v>2819</v>
      </c>
      <c r="F850">
        <v>2828</v>
      </c>
      <c r="G850">
        <v>300</v>
      </c>
      <c r="H850" t="s">
        <v>1247</v>
      </c>
      <c r="I850">
        <v>8136</v>
      </c>
      <c r="J850" t="s">
        <v>1355</v>
      </c>
      <c r="K850" t="s">
        <v>1254</v>
      </c>
      <c r="L850">
        <v>1963</v>
      </c>
      <c r="M850">
        <v>1902</v>
      </c>
      <c r="N850">
        <v>400</v>
      </c>
      <c r="O850" t="s">
        <v>1250</v>
      </c>
      <c r="P850">
        <v>0.70427538033452197</v>
      </c>
      <c r="Q850">
        <v>0.91757995058752595</v>
      </c>
      <c r="R850" s="15">
        <v>0.16277468514856</v>
      </c>
      <c r="S850">
        <v>3.6258923059859301E-3</v>
      </c>
      <c r="T850">
        <v>2.2114438636800702</v>
      </c>
      <c r="U850">
        <v>2.2114438636800702</v>
      </c>
      <c r="V850">
        <v>1.1525781014140599</v>
      </c>
      <c r="W850">
        <v>6.45</v>
      </c>
      <c r="X850">
        <v>10.33</v>
      </c>
      <c r="Y850">
        <v>123242</v>
      </c>
      <c r="Z850">
        <v>8216</v>
      </c>
      <c r="AA850">
        <v>0.38</v>
      </c>
      <c r="AB850">
        <v>15</v>
      </c>
      <c r="AC850">
        <v>8</v>
      </c>
      <c r="AD850">
        <v>7</v>
      </c>
      <c r="AE850">
        <v>53.33</v>
      </c>
      <c r="AF850">
        <v>12</v>
      </c>
      <c r="AG850">
        <v>6</v>
      </c>
      <c r="AH850">
        <v>5</v>
      </c>
      <c r="AI850">
        <v>4</v>
      </c>
    </row>
    <row r="851" spans="1:35" x14ac:dyDescent="0.2">
      <c r="A851" s="102">
        <v>338</v>
      </c>
      <c r="B851">
        <v>8309</v>
      </c>
      <c r="C851" t="s">
        <v>866</v>
      </c>
      <c r="D851" t="s">
        <v>1303</v>
      </c>
      <c r="E851">
        <v>4021</v>
      </c>
      <c r="F851">
        <v>4053</v>
      </c>
      <c r="G851">
        <v>200</v>
      </c>
      <c r="H851" t="s">
        <v>1247</v>
      </c>
      <c r="I851">
        <v>8341</v>
      </c>
      <c r="J851" t="s">
        <v>870</v>
      </c>
      <c r="K851" t="s">
        <v>1303</v>
      </c>
      <c r="L851">
        <v>1560</v>
      </c>
      <c r="M851">
        <v>1555</v>
      </c>
      <c r="N851">
        <v>500</v>
      </c>
      <c r="O851" t="s">
        <v>1250</v>
      </c>
      <c r="P851">
        <v>0.90264205083976201</v>
      </c>
      <c r="Q851">
        <v>0.91557980164008801</v>
      </c>
      <c r="R851" s="15">
        <v>0.13919310862308801</v>
      </c>
      <c r="S851">
        <v>2.1058869777385601E-2</v>
      </c>
      <c r="T851">
        <v>3.0823838776741699</v>
      </c>
      <c r="U851">
        <v>3.0823838776741699</v>
      </c>
      <c r="V851">
        <v>2.5111624802924402</v>
      </c>
      <c r="W851">
        <v>7.91</v>
      </c>
      <c r="X851">
        <v>4.08</v>
      </c>
      <c r="Y851">
        <v>122611</v>
      </c>
      <c r="Z851">
        <v>6812</v>
      </c>
      <c r="AA851">
        <v>0.47</v>
      </c>
      <c r="AB851">
        <v>18</v>
      </c>
      <c r="AC851">
        <v>10</v>
      </c>
      <c r="AD851">
        <v>8</v>
      </c>
      <c r="AE851">
        <v>55.56</v>
      </c>
      <c r="AF851">
        <v>14</v>
      </c>
      <c r="AG851">
        <v>5</v>
      </c>
      <c r="AH851">
        <v>3</v>
      </c>
      <c r="AI851">
        <v>10</v>
      </c>
    </row>
    <row r="852" spans="1:35" x14ac:dyDescent="0.2">
      <c r="A852" s="102">
        <v>353</v>
      </c>
      <c r="B852">
        <v>1719</v>
      </c>
      <c r="C852" t="s">
        <v>545</v>
      </c>
      <c r="D852" t="s">
        <v>1257</v>
      </c>
      <c r="E852">
        <v>863</v>
      </c>
      <c r="F852">
        <v>862</v>
      </c>
      <c r="G852">
        <v>1100</v>
      </c>
      <c r="H852" t="s">
        <v>1250</v>
      </c>
      <c r="I852">
        <v>8031</v>
      </c>
      <c r="J852" t="s">
        <v>832</v>
      </c>
      <c r="K852" t="s">
        <v>1254</v>
      </c>
      <c r="L852">
        <v>1938</v>
      </c>
      <c r="M852">
        <v>1942</v>
      </c>
      <c r="N852">
        <v>500</v>
      </c>
      <c r="O852" t="s">
        <v>1247</v>
      </c>
      <c r="P852">
        <v>0.656523231542396</v>
      </c>
      <c r="Q852">
        <v>0.91434413783114599</v>
      </c>
      <c r="R852">
        <v>2.7088841275479201E-2</v>
      </c>
      <c r="S852">
        <v>6.3768024885177202E-3</v>
      </c>
      <c r="T852">
        <v>-1.71055416605626</v>
      </c>
      <c r="U852">
        <v>1.71055416605626</v>
      </c>
      <c r="V852">
        <v>1.7564345481238199</v>
      </c>
      <c r="W852">
        <v>-6.33</v>
      </c>
      <c r="X852">
        <v>2.35</v>
      </c>
      <c r="Y852">
        <v>122488</v>
      </c>
      <c r="Z852">
        <v>7656</v>
      </c>
      <c r="AA852">
        <v>0.38</v>
      </c>
      <c r="AB852">
        <v>16</v>
      </c>
      <c r="AC852">
        <v>9</v>
      </c>
      <c r="AD852">
        <v>7</v>
      </c>
      <c r="AE852">
        <v>56.25</v>
      </c>
      <c r="AF852">
        <v>12</v>
      </c>
      <c r="AG852">
        <v>6</v>
      </c>
      <c r="AH852">
        <v>3</v>
      </c>
      <c r="AI852">
        <v>7</v>
      </c>
    </row>
    <row r="853" spans="1:35" x14ac:dyDescent="0.2">
      <c r="A853" s="102">
        <v>732</v>
      </c>
      <c r="B853">
        <v>3291</v>
      </c>
      <c r="C853" t="s">
        <v>56</v>
      </c>
      <c r="D853" t="s">
        <v>1268</v>
      </c>
      <c r="E853">
        <v>1629</v>
      </c>
      <c r="F853">
        <v>1631</v>
      </c>
      <c r="G853">
        <v>600</v>
      </c>
      <c r="H853" t="s">
        <v>1247</v>
      </c>
      <c r="I853">
        <v>7762</v>
      </c>
      <c r="J853" t="s">
        <v>1454</v>
      </c>
      <c r="K853" t="s">
        <v>1256</v>
      </c>
      <c r="L853">
        <v>484</v>
      </c>
      <c r="M853">
        <v>480</v>
      </c>
      <c r="N853">
        <v>2000</v>
      </c>
      <c r="O853" t="s">
        <v>1250</v>
      </c>
      <c r="P853">
        <v>0.845002821669951</v>
      </c>
      <c r="Q853">
        <v>0.88890902935974403</v>
      </c>
      <c r="R853">
        <v>2.7260767868675501E-2</v>
      </c>
      <c r="S853">
        <v>9.6972084727189906E-2</v>
      </c>
      <c r="T853">
        <v>0.87376021313357199</v>
      </c>
      <c r="U853">
        <v>0.87376021313357199</v>
      </c>
      <c r="V853">
        <v>0.51764109576389095</v>
      </c>
      <c r="W853">
        <v>4.01</v>
      </c>
      <c r="X853">
        <v>1.9</v>
      </c>
      <c r="Y853">
        <v>121131</v>
      </c>
      <c r="Z853">
        <v>8075</v>
      </c>
      <c r="AA853">
        <v>0.39</v>
      </c>
      <c r="AB853">
        <v>15</v>
      </c>
      <c r="AC853">
        <v>8</v>
      </c>
      <c r="AD853">
        <v>7</v>
      </c>
      <c r="AE853">
        <v>53.33</v>
      </c>
      <c r="AF853">
        <v>13</v>
      </c>
      <c r="AG853">
        <v>5</v>
      </c>
      <c r="AH853">
        <v>2</v>
      </c>
      <c r="AI853">
        <v>8</v>
      </c>
    </row>
    <row r="854" spans="1:35" x14ac:dyDescent="0.2">
      <c r="A854" s="102">
        <v>1629</v>
      </c>
      <c r="B854">
        <v>1941</v>
      </c>
      <c r="C854" t="s">
        <v>1637</v>
      </c>
      <c r="D854" t="s">
        <v>1257</v>
      </c>
      <c r="E854">
        <v>2429</v>
      </c>
      <c r="F854">
        <v>2430</v>
      </c>
      <c r="G854">
        <v>400</v>
      </c>
      <c r="H854" t="s">
        <v>1247</v>
      </c>
      <c r="I854">
        <v>9684</v>
      </c>
      <c r="J854" t="s">
        <v>1431</v>
      </c>
      <c r="K854" t="s">
        <v>1249</v>
      </c>
      <c r="L854">
        <v>4980</v>
      </c>
      <c r="M854">
        <v>4945</v>
      </c>
      <c r="N854">
        <v>200</v>
      </c>
      <c r="O854" t="s">
        <v>1250</v>
      </c>
      <c r="P854">
        <v>0.62762903813320803</v>
      </c>
      <c r="Q854">
        <v>0.82506994601916805</v>
      </c>
      <c r="R854">
        <v>0.39028134802776998</v>
      </c>
      <c r="S854">
        <v>6.2704948311195996E-2</v>
      </c>
      <c r="T854">
        <v>0.61978397649230499</v>
      </c>
      <c r="U854">
        <v>0.61978397649230499</v>
      </c>
      <c r="V854">
        <v>0.64986248584514295</v>
      </c>
      <c r="W854">
        <v>2.7</v>
      </c>
      <c r="X854">
        <v>1.72</v>
      </c>
      <c r="Y854">
        <v>120784</v>
      </c>
      <c r="Z854">
        <v>7549</v>
      </c>
      <c r="AA854">
        <v>0.19</v>
      </c>
      <c r="AB854">
        <v>16</v>
      </c>
      <c r="AC854">
        <v>9</v>
      </c>
      <c r="AD854">
        <v>7</v>
      </c>
      <c r="AE854">
        <v>56.25</v>
      </c>
      <c r="AF854">
        <v>11</v>
      </c>
      <c r="AG854">
        <v>8</v>
      </c>
      <c r="AH854">
        <v>5</v>
      </c>
      <c r="AI854">
        <v>3</v>
      </c>
    </row>
    <row r="855" spans="1:35" x14ac:dyDescent="0.2">
      <c r="A855" s="102">
        <v>383</v>
      </c>
      <c r="B855">
        <v>5332</v>
      </c>
      <c r="C855" t="s">
        <v>703</v>
      </c>
      <c r="D855" t="s">
        <v>1246</v>
      </c>
      <c r="E855">
        <v>4580</v>
      </c>
      <c r="F855">
        <v>4545</v>
      </c>
      <c r="G855">
        <v>200</v>
      </c>
      <c r="H855" t="s">
        <v>1247</v>
      </c>
      <c r="I855">
        <v>6448</v>
      </c>
      <c r="J855" t="s">
        <v>439</v>
      </c>
      <c r="K855" t="s">
        <v>1252</v>
      </c>
      <c r="L855">
        <v>2130</v>
      </c>
      <c r="M855">
        <v>2134</v>
      </c>
      <c r="N855">
        <v>400</v>
      </c>
      <c r="O855" t="s">
        <v>1250</v>
      </c>
      <c r="P855">
        <v>0.51329088573036097</v>
      </c>
      <c r="Q855">
        <v>0.91175865214733398</v>
      </c>
      <c r="R855">
        <v>0.14482717726866801</v>
      </c>
      <c r="S855">
        <v>2.0898229003769801E-2</v>
      </c>
      <c r="T855">
        <v>0.35334370203406601</v>
      </c>
      <c r="U855">
        <v>0.35334370203406601</v>
      </c>
      <c r="V855">
        <v>0.68809345169824698</v>
      </c>
      <c r="W855">
        <v>0.88</v>
      </c>
      <c r="X855">
        <v>6.09</v>
      </c>
      <c r="Y855">
        <v>120560</v>
      </c>
      <c r="Z855">
        <v>13396</v>
      </c>
      <c r="AA855">
        <v>0.57999999999999996</v>
      </c>
      <c r="AB855">
        <v>9</v>
      </c>
      <c r="AC855">
        <v>6</v>
      </c>
      <c r="AD855">
        <v>3</v>
      </c>
      <c r="AE855">
        <v>66.67</v>
      </c>
      <c r="AF855">
        <v>13</v>
      </c>
      <c r="AG855">
        <v>4</v>
      </c>
      <c r="AH855">
        <v>1</v>
      </c>
      <c r="AI855">
        <v>4</v>
      </c>
    </row>
    <row r="856" spans="1:35" x14ac:dyDescent="0.2">
      <c r="A856" s="102">
        <v>139</v>
      </c>
      <c r="B856">
        <v>4290</v>
      </c>
      <c r="C856" t="s">
        <v>1302</v>
      </c>
      <c r="D856" t="s">
        <v>1261</v>
      </c>
      <c r="E856">
        <v>980</v>
      </c>
      <c r="F856">
        <v>971</v>
      </c>
      <c r="G856">
        <v>800</v>
      </c>
      <c r="H856" t="s">
        <v>1250</v>
      </c>
      <c r="I856">
        <v>4568</v>
      </c>
      <c r="J856" t="s">
        <v>1518</v>
      </c>
      <c r="K856" t="s">
        <v>1269</v>
      </c>
      <c r="L856">
        <v>7693</v>
      </c>
      <c r="M856">
        <v>7655</v>
      </c>
      <c r="N856">
        <v>100</v>
      </c>
      <c r="O856" t="s">
        <v>1247</v>
      </c>
      <c r="P856">
        <v>0.62751364630307105</v>
      </c>
      <c r="Q856">
        <v>0.937858551570246</v>
      </c>
      <c r="R856">
        <v>0.18453938938464301</v>
      </c>
      <c r="S856">
        <v>1.1076144084219699E-3</v>
      </c>
      <c r="T856">
        <v>-1.36205786819054</v>
      </c>
      <c r="U856">
        <v>1.36205786819054</v>
      </c>
      <c r="V856">
        <v>1.1118334242366901</v>
      </c>
      <c r="W856">
        <v>-4.9800000000000004</v>
      </c>
      <c r="X856">
        <v>1.48</v>
      </c>
      <c r="Y856">
        <v>120502</v>
      </c>
      <c r="Z856">
        <v>7531</v>
      </c>
      <c r="AA856">
        <v>0.5</v>
      </c>
      <c r="AB856">
        <v>16</v>
      </c>
      <c r="AC856">
        <v>10</v>
      </c>
      <c r="AD856">
        <v>6</v>
      </c>
      <c r="AE856">
        <v>62.5</v>
      </c>
      <c r="AF856">
        <v>9</v>
      </c>
      <c r="AG856">
        <v>8</v>
      </c>
      <c r="AH856">
        <v>5</v>
      </c>
      <c r="AI856">
        <v>3</v>
      </c>
    </row>
    <row r="857" spans="1:35" x14ac:dyDescent="0.2">
      <c r="A857" s="102">
        <v>1519</v>
      </c>
      <c r="B857">
        <v>4676</v>
      </c>
      <c r="C857" t="s">
        <v>1706</v>
      </c>
      <c r="D857" t="s">
        <v>1249</v>
      </c>
      <c r="E857">
        <v>1419</v>
      </c>
      <c r="F857">
        <v>1411</v>
      </c>
      <c r="G857">
        <v>600</v>
      </c>
      <c r="H857" t="s">
        <v>1250</v>
      </c>
      <c r="I857">
        <v>8309</v>
      </c>
      <c r="J857" t="s">
        <v>866</v>
      </c>
      <c r="K857" t="s">
        <v>1303</v>
      </c>
      <c r="L857">
        <v>4021</v>
      </c>
      <c r="M857">
        <v>4053</v>
      </c>
      <c r="N857">
        <v>200</v>
      </c>
      <c r="O857" t="s">
        <v>1247</v>
      </c>
      <c r="P857">
        <v>0.64252259414470303</v>
      </c>
      <c r="Q857">
        <v>0.833490519315222</v>
      </c>
      <c r="R857">
        <v>0.23241102048445</v>
      </c>
      <c r="S857">
        <v>7.3776237066712894E-2</v>
      </c>
      <c r="T857">
        <v>-1.8396947914066499</v>
      </c>
      <c r="U857">
        <v>1.8396947914066499</v>
      </c>
      <c r="V857">
        <v>1.02416834030635</v>
      </c>
      <c r="W857">
        <v>-4.2699999999999996</v>
      </c>
      <c r="X857">
        <v>4.4400000000000004</v>
      </c>
      <c r="Y857">
        <v>120009</v>
      </c>
      <c r="Z857">
        <v>9231</v>
      </c>
      <c r="AA857">
        <v>0.56999999999999995</v>
      </c>
      <c r="AB857">
        <v>13</v>
      </c>
      <c r="AC857">
        <v>8</v>
      </c>
      <c r="AD857">
        <v>5</v>
      </c>
      <c r="AE857">
        <v>61.54</v>
      </c>
      <c r="AF857">
        <v>13</v>
      </c>
      <c r="AG857">
        <v>3</v>
      </c>
      <c r="AH857">
        <v>2</v>
      </c>
      <c r="AI857">
        <v>8</v>
      </c>
    </row>
    <row r="858" spans="1:35" x14ac:dyDescent="0.2">
      <c r="A858" s="102">
        <v>779</v>
      </c>
      <c r="B858">
        <v>7984</v>
      </c>
      <c r="C858" t="s">
        <v>825</v>
      </c>
      <c r="D858" t="s">
        <v>1270</v>
      </c>
      <c r="E858">
        <v>1580</v>
      </c>
      <c r="F858">
        <v>1594</v>
      </c>
      <c r="G858">
        <v>600</v>
      </c>
      <c r="H858" t="s">
        <v>1247</v>
      </c>
      <c r="I858">
        <v>8410</v>
      </c>
      <c r="J858" t="s">
        <v>1461</v>
      </c>
      <c r="K858" t="s">
        <v>1303</v>
      </c>
      <c r="L858">
        <v>317</v>
      </c>
      <c r="M858">
        <v>321</v>
      </c>
      <c r="N858">
        <v>3000</v>
      </c>
      <c r="O858" t="s">
        <v>1250</v>
      </c>
      <c r="P858">
        <v>0.74017532444021705</v>
      </c>
      <c r="Q858">
        <v>0.88547532265679896</v>
      </c>
      <c r="R858">
        <v>3.6234285258765098E-2</v>
      </c>
      <c r="S858">
        <v>6.1068610575057403E-4</v>
      </c>
      <c r="T858">
        <v>0.63731145435078895</v>
      </c>
      <c r="U858">
        <v>0.63731145435078895</v>
      </c>
      <c r="V858">
        <v>0.73970278078881502</v>
      </c>
      <c r="W858">
        <v>1.77</v>
      </c>
      <c r="X858">
        <v>0.69</v>
      </c>
      <c r="Y858">
        <v>119981</v>
      </c>
      <c r="Z858">
        <v>5999</v>
      </c>
      <c r="AA858">
        <v>0.35</v>
      </c>
      <c r="AB858">
        <v>20</v>
      </c>
      <c r="AC858">
        <v>11</v>
      </c>
      <c r="AD858">
        <v>9</v>
      </c>
      <c r="AE858">
        <v>55</v>
      </c>
      <c r="AF858">
        <v>13</v>
      </c>
      <c r="AG858">
        <v>9</v>
      </c>
      <c r="AH858">
        <v>6</v>
      </c>
      <c r="AI858">
        <v>5</v>
      </c>
    </row>
    <row r="859" spans="1:35" x14ac:dyDescent="0.2">
      <c r="A859" s="102">
        <v>1367</v>
      </c>
      <c r="B859">
        <v>6472</v>
      </c>
      <c r="C859" t="s">
        <v>60</v>
      </c>
      <c r="D859" t="s">
        <v>1259</v>
      </c>
      <c r="E859">
        <v>291</v>
      </c>
      <c r="F859">
        <v>291</v>
      </c>
      <c r="G859">
        <v>3700</v>
      </c>
      <c r="H859" t="s">
        <v>1250</v>
      </c>
      <c r="I859">
        <v>8385</v>
      </c>
      <c r="J859" t="s">
        <v>886</v>
      </c>
      <c r="K859" t="s">
        <v>1303</v>
      </c>
      <c r="L859">
        <v>532</v>
      </c>
      <c r="M859">
        <v>537</v>
      </c>
      <c r="N859">
        <v>2000</v>
      </c>
      <c r="O859" t="s">
        <v>1247</v>
      </c>
      <c r="P859">
        <v>0.88172823490448304</v>
      </c>
      <c r="Q859">
        <v>0.84351233845460105</v>
      </c>
      <c r="R859" s="15">
        <v>2.6669933542271401E-2</v>
      </c>
      <c r="S859">
        <v>1.1137722342369201E-3</v>
      </c>
      <c r="T859">
        <v>-0.86588396590802297</v>
      </c>
      <c r="U859">
        <v>0.86588396590802297</v>
      </c>
      <c r="V859">
        <v>0.55328418999666096</v>
      </c>
      <c r="W859">
        <v>-3.63</v>
      </c>
      <c r="X859">
        <v>0.25</v>
      </c>
      <c r="Y859">
        <v>119654</v>
      </c>
      <c r="Z859">
        <v>9204</v>
      </c>
      <c r="AA859">
        <v>0.44</v>
      </c>
      <c r="AB859">
        <v>13</v>
      </c>
      <c r="AC859">
        <v>9</v>
      </c>
      <c r="AD859">
        <v>4</v>
      </c>
      <c r="AE859">
        <v>69.23</v>
      </c>
      <c r="AF859">
        <v>14</v>
      </c>
      <c r="AG859">
        <v>4</v>
      </c>
      <c r="AH859">
        <v>3</v>
      </c>
      <c r="AI859">
        <v>6</v>
      </c>
    </row>
    <row r="860" spans="1:35" x14ac:dyDescent="0.2">
      <c r="A860" s="102">
        <v>1834</v>
      </c>
      <c r="B860">
        <v>4061</v>
      </c>
      <c r="C860" t="s">
        <v>1483</v>
      </c>
      <c r="D860" t="s">
        <v>1271</v>
      </c>
      <c r="E860">
        <v>2945</v>
      </c>
      <c r="F860">
        <v>2948</v>
      </c>
      <c r="G860">
        <v>300</v>
      </c>
      <c r="H860" t="s">
        <v>1247</v>
      </c>
      <c r="I860">
        <v>4471</v>
      </c>
      <c r="J860" t="s">
        <v>1703</v>
      </c>
      <c r="K860" t="s">
        <v>1271</v>
      </c>
      <c r="L860">
        <v>4820</v>
      </c>
      <c r="M860">
        <v>4835</v>
      </c>
      <c r="N860">
        <v>200</v>
      </c>
      <c r="O860" t="s">
        <v>1250</v>
      </c>
      <c r="P860">
        <v>0.90100788171284996</v>
      </c>
      <c r="Q860">
        <v>0.80882759014527095</v>
      </c>
      <c r="R860" s="15">
        <v>7.2998997737255794E-2</v>
      </c>
      <c r="S860">
        <v>2.5689073579095102E-2</v>
      </c>
      <c r="T860">
        <v>0.36330095208213697</v>
      </c>
      <c r="U860">
        <v>0.36330095208213697</v>
      </c>
      <c r="V860">
        <v>0.29913833264339201</v>
      </c>
      <c r="W860">
        <v>0.82</v>
      </c>
      <c r="X860">
        <v>8.5399999999999991</v>
      </c>
      <c r="Y860">
        <v>119215</v>
      </c>
      <c r="Z860">
        <v>11922</v>
      </c>
      <c r="AA860">
        <v>0.77</v>
      </c>
      <c r="AB860">
        <v>10</v>
      </c>
      <c r="AC860">
        <v>8</v>
      </c>
      <c r="AD860">
        <v>2</v>
      </c>
      <c r="AE860">
        <v>80</v>
      </c>
      <c r="AF860">
        <v>12</v>
      </c>
      <c r="AG860">
        <v>5</v>
      </c>
      <c r="AH860">
        <v>1</v>
      </c>
      <c r="AI860">
        <v>4</v>
      </c>
    </row>
    <row r="861" spans="1:35" x14ac:dyDescent="0.2">
      <c r="A861" s="102">
        <v>1497</v>
      </c>
      <c r="B861">
        <v>1861</v>
      </c>
      <c r="C861" t="s">
        <v>1704</v>
      </c>
      <c r="D861" t="s">
        <v>1257</v>
      </c>
      <c r="E861">
        <v>3205</v>
      </c>
      <c r="F861">
        <v>3180</v>
      </c>
      <c r="G861">
        <v>300</v>
      </c>
      <c r="H861" t="s">
        <v>1250</v>
      </c>
      <c r="I861">
        <v>9513</v>
      </c>
      <c r="J861" t="s">
        <v>1458</v>
      </c>
      <c r="K861" t="s">
        <v>1305</v>
      </c>
      <c r="L861">
        <v>2529</v>
      </c>
      <c r="M861">
        <v>2533</v>
      </c>
      <c r="N861">
        <v>400</v>
      </c>
      <c r="O861" t="s">
        <v>1247</v>
      </c>
      <c r="P861">
        <v>0.74587026113684296</v>
      </c>
      <c r="Q861">
        <v>0.83490486604174396</v>
      </c>
      <c r="R861" s="15">
        <v>3.6490404972943098E-2</v>
      </c>
      <c r="S861">
        <v>1.13460194477106E-2</v>
      </c>
      <c r="T861">
        <v>-0.249493453386783</v>
      </c>
      <c r="U861">
        <v>0.249493453386783</v>
      </c>
      <c r="V861">
        <v>7.8461714567555699E-2</v>
      </c>
      <c r="W861">
        <v>-0.45</v>
      </c>
      <c r="X861">
        <v>6.21</v>
      </c>
      <c r="Y861">
        <v>119070</v>
      </c>
      <c r="Z861">
        <v>6615</v>
      </c>
      <c r="AA861">
        <v>0.42</v>
      </c>
      <c r="AB861">
        <v>18</v>
      </c>
      <c r="AC861">
        <v>12</v>
      </c>
      <c r="AD861">
        <v>6</v>
      </c>
      <c r="AE861">
        <v>66.67</v>
      </c>
      <c r="AF861">
        <v>13</v>
      </c>
      <c r="AG861">
        <v>7</v>
      </c>
      <c r="AH861">
        <v>4</v>
      </c>
      <c r="AI861">
        <v>7</v>
      </c>
    </row>
    <row r="862" spans="1:35" x14ac:dyDescent="0.2">
      <c r="A862" s="102">
        <v>1594</v>
      </c>
      <c r="B862">
        <v>4183</v>
      </c>
      <c r="C862" t="s">
        <v>1442</v>
      </c>
      <c r="D862" t="s">
        <v>1271</v>
      </c>
      <c r="E862">
        <v>2542</v>
      </c>
      <c r="F862">
        <v>2546</v>
      </c>
      <c r="G862">
        <v>400</v>
      </c>
      <c r="H862" t="s">
        <v>1247</v>
      </c>
      <c r="I862">
        <v>7012</v>
      </c>
      <c r="J862" t="s">
        <v>1468</v>
      </c>
      <c r="K862" t="s">
        <v>1264</v>
      </c>
      <c r="L862">
        <v>2220</v>
      </c>
      <c r="M862">
        <v>2205</v>
      </c>
      <c r="N862">
        <v>500</v>
      </c>
      <c r="O862" t="s">
        <v>1250</v>
      </c>
      <c r="P862">
        <v>0.82878085348460195</v>
      </c>
      <c r="Q862">
        <v>0.828076794469361</v>
      </c>
      <c r="R862">
        <v>0.20668411684108701</v>
      </c>
      <c r="S862">
        <v>2.8800219150013601E-2</v>
      </c>
      <c r="T862">
        <v>1.61871373840126</v>
      </c>
      <c r="U862">
        <v>1.61871373840126</v>
      </c>
      <c r="V862">
        <v>1.37180505239699</v>
      </c>
      <c r="W862">
        <v>5.23</v>
      </c>
      <c r="X862">
        <v>8.26</v>
      </c>
      <c r="Y862">
        <v>118159</v>
      </c>
      <c r="Z862">
        <v>13129</v>
      </c>
      <c r="AA862">
        <v>0.7</v>
      </c>
      <c r="AB862">
        <v>9</v>
      </c>
      <c r="AC862">
        <v>4</v>
      </c>
      <c r="AD862">
        <v>5</v>
      </c>
      <c r="AE862">
        <v>44.44</v>
      </c>
      <c r="AF862">
        <v>13</v>
      </c>
      <c r="AG862">
        <v>4</v>
      </c>
      <c r="AH862">
        <v>1</v>
      </c>
      <c r="AI862">
        <v>4</v>
      </c>
    </row>
    <row r="863" spans="1:35" x14ac:dyDescent="0.2">
      <c r="A863" s="102">
        <v>753</v>
      </c>
      <c r="B863">
        <v>4004</v>
      </c>
      <c r="C863" t="s">
        <v>1441</v>
      </c>
      <c r="D863" t="s">
        <v>1271</v>
      </c>
      <c r="E863">
        <v>2670</v>
      </c>
      <c r="F863">
        <v>2654</v>
      </c>
      <c r="G863">
        <v>400</v>
      </c>
      <c r="H863" t="s">
        <v>1247</v>
      </c>
      <c r="I863">
        <v>9603</v>
      </c>
      <c r="J863" t="s">
        <v>1422</v>
      </c>
      <c r="K863" t="s">
        <v>1261</v>
      </c>
      <c r="L863">
        <v>2468</v>
      </c>
      <c r="M863">
        <v>2475</v>
      </c>
      <c r="N863">
        <v>400</v>
      </c>
      <c r="O863" t="s">
        <v>1250</v>
      </c>
      <c r="P863">
        <v>0.84258391710703096</v>
      </c>
      <c r="Q863">
        <v>0.88762084217555903</v>
      </c>
      <c r="R863" s="15">
        <v>0.39438303871880298</v>
      </c>
      <c r="S863" s="15">
        <v>6.6273358219114106E-2</v>
      </c>
      <c r="T863">
        <v>1.0011126022018899</v>
      </c>
      <c r="U863">
        <v>1.0011126022018899</v>
      </c>
      <c r="V863">
        <v>0.93388003564797994</v>
      </c>
      <c r="W863">
        <v>5.97</v>
      </c>
      <c r="X863">
        <v>6.74</v>
      </c>
      <c r="Y863">
        <v>117569</v>
      </c>
      <c r="Z863">
        <v>5112</v>
      </c>
      <c r="AA863">
        <v>0.28000000000000003</v>
      </c>
      <c r="AB863">
        <v>23</v>
      </c>
      <c r="AC863">
        <v>12</v>
      </c>
      <c r="AD863">
        <v>11</v>
      </c>
      <c r="AE863">
        <v>52.17</v>
      </c>
      <c r="AF863">
        <v>6</v>
      </c>
      <c r="AG863">
        <v>11</v>
      </c>
      <c r="AH863">
        <v>10</v>
      </c>
      <c r="AI863">
        <v>2</v>
      </c>
    </row>
    <row r="864" spans="1:35" x14ac:dyDescent="0.2">
      <c r="A864" s="102">
        <v>828</v>
      </c>
      <c r="B864">
        <v>4114</v>
      </c>
      <c r="C864" t="s">
        <v>1401</v>
      </c>
      <c r="D864" t="s">
        <v>1271</v>
      </c>
      <c r="E864">
        <v>6050</v>
      </c>
      <c r="F864">
        <v>6030</v>
      </c>
      <c r="G864">
        <v>100</v>
      </c>
      <c r="H864" t="s">
        <v>1247</v>
      </c>
      <c r="I864">
        <v>5401</v>
      </c>
      <c r="J864" t="s">
        <v>1587</v>
      </c>
      <c r="K864" t="s">
        <v>1301</v>
      </c>
      <c r="L864">
        <v>1366.5</v>
      </c>
      <c r="M864">
        <v>1349.5</v>
      </c>
      <c r="N864">
        <v>400</v>
      </c>
      <c r="O864" t="s">
        <v>1250</v>
      </c>
      <c r="P864">
        <v>0.84791498126427101</v>
      </c>
      <c r="Q864">
        <v>0.88182465470619797</v>
      </c>
      <c r="R864">
        <v>0.17587820998043899</v>
      </c>
      <c r="S864">
        <v>1.45894697373905E-2</v>
      </c>
      <c r="T864">
        <v>2.3408053595199498</v>
      </c>
      <c r="U864">
        <v>2.3408053595199498</v>
      </c>
      <c r="V864">
        <v>2.3478009691859798</v>
      </c>
      <c r="W864">
        <v>7.97</v>
      </c>
      <c r="X864">
        <v>10.48</v>
      </c>
      <c r="Y864">
        <v>117478</v>
      </c>
      <c r="Z864">
        <v>10680</v>
      </c>
      <c r="AA864">
        <v>0.78</v>
      </c>
      <c r="AB864">
        <v>11</v>
      </c>
      <c r="AC864">
        <v>7</v>
      </c>
      <c r="AD864">
        <v>4</v>
      </c>
      <c r="AE864">
        <v>63.64</v>
      </c>
      <c r="AF864">
        <v>12</v>
      </c>
      <c r="AG864">
        <v>5</v>
      </c>
      <c r="AH864">
        <v>2</v>
      </c>
      <c r="AI864">
        <v>4</v>
      </c>
    </row>
    <row r="865" spans="1:35" x14ac:dyDescent="0.2">
      <c r="A865" s="102">
        <v>1894</v>
      </c>
      <c r="B865">
        <v>4917</v>
      </c>
      <c r="C865" t="s">
        <v>1585</v>
      </c>
      <c r="D865" t="s">
        <v>1271</v>
      </c>
      <c r="E865">
        <v>2546</v>
      </c>
      <c r="F865">
        <v>2548</v>
      </c>
      <c r="G865">
        <v>400</v>
      </c>
      <c r="H865" t="s">
        <v>1250</v>
      </c>
      <c r="I865">
        <v>5201</v>
      </c>
      <c r="J865" t="s">
        <v>1643</v>
      </c>
      <c r="K865" t="s">
        <v>1246</v>
      </c>
      <c r="L865">
        <v>3450</v>
      </c>
      <c r="M865">
        <v>3470</v>
      </c>
      <c r="N865">
        <v>300</v>
      </c>
      <c r="O865" t="s">
        <v>1247</v>
      </c>
      <c r="P865">
        <v>0.88320249428586495</v>
      </c>
      <c r="Q865">
        <v>0.80421197842658498</v>
      </c>
      <c r="R865" s="106">
        <v>6.01331451111254E-2</v>
      </c>
      <c r="S865">
        <v>5.3972801510970503E-2</v>
      </c>
      <c r="T865">
        <v>-0.56241114133344094</v>
      </c>
      <c r="U865">
        <v>0.56241114133344094</v>
      </c>
      <c r="V865">
        <v>0.61212234348195804</v>
      </c>
      <c r="W865">
        <v>-1.58</v>
      </c>
      <c r="X865">
        <v>2.09</v>
      </c>
      <c r="Y865">
        <v>117368</v>
      </c>
      <c r="Z865">
        <v>10670</v>
      </c>
      <c r="AA865">
        <v>0.63</v>
      </c>
      <c r="AB865">
        <v>11</v>
      </c>
      <c r="AC865">
        <v>6</v>
      </c>
      <c r="AD865">
        <v>5</v>
      </c>
      <c r="AE865">
        <v>54.55</v>
      </c>
      <c r="AF865">
        <v>12</v>
      </c>
      <c r="AG865">
        <v>5</v>
      </c>
      <c r="AH865">
        <v>3</v>
      </c>
      <c r="AI865">
        <v>3</v>
      </c>
    </row>
    <row r="866" spans="1:35" x14ac:dyDescent="0.2">
      <c r="A866" s="102">
        <v>1230</v>
      </c>
      <c r="B866">
        <v>8304</v>
      </c>
      <c r="C866" t="s">
        <v>1578</v>
      </c>
      <c r="D866" t="s">
        <v>1303</v>
      </c>
      <c r="E866">
        <v>3030</v>
      </c>
      <c r="F866">
        <v>3030</v>
      </c>
      <c r="G866">
        <v>300</v>
      </c>
      <c r="H866" t="s">
        <v>1247</v>
      </c>
      <c r="I866">
        <v>8697</v>
      </c>
      <c r="J866" t="s">
        <v>900</v>
      </c>
      <c r="K866" t="s">
        <v>1253</v>
      </c>
      <c r="L866">
        <v>1965</v>
      </c>
      <c r="M866">
        <v>1973</v>
      </c>
      <c r="N866">
        <v>500</v>
      </c>
      <c r="O866" t="s">
        <v>1250</v>
      </c>
      <c r="P866">
        <v>0.64988293430143396</v>
      </c>
      <c r="Q866">
        <v>0.85332025389181199</v>
      </c>
      <c r="R866" s="106">
        <v>0.162702174193253</v>
      </c>
      <c r="S866">
        <v>8.3726618031610897E-2</v>
      </c>
      <c r="T866">
        <v>1.10723704114147</v>
      </c>
      <c r="U866">
        <v>1.10723704114147</v>
      </c>
      <c r="V866">
        <v>0.97449944803483202</v>
      </c>
      <c r="W866">
        <v>2.66</v>
      </c>
      <c r="X866">
        <v>8.5299999999999994</v>
      </c>
      <c r="Y866">
        <v>116771</v>
      </c>
      <c r="Z866">
        <v>7785</v>
      </c>
      <c r="AA866">
        <v>0.34</v>
      </c>
      <c r="AB866">
        <v>15</v>
      </c>
      <c r="AC866">
        <v>8</v>
      </c>
      <c r="AD866">
        <v>7</v>
      </c>
      <c r="AE866">
        <v>53.33</v>
      </c>
      <c r="AF866">
        <v>12</v>
      </c>
      <c r="AG866">
        <v>5</v>
      </c>
      <c r="AH866">
        <v>3</v>
      </c>
      <c r="AI866">
        <v>7</v>
      </c>
    </row>
    <row r="867" spans="1:35" x14ac:dyDescent="0.2">
      <c r="A867" s="102">
        <v>212</v>
      </c>
      <c r="B867">
        <v>3405</v>
      </c>
      <c r="C867" t="s">
        <v>1950</v>
      </c>
      <c r="D867" t="s">
        <v>1271</v>
      </c>
      <c r="E867">
        <v>1255</v>
      </c>
      <c r="F867">
        <v>1262</v>
      </c>
      <c r="G867">
        <v>700</v>
      </c>
      <c r="H867" t="s">
        <v>1250</v>
      </c>
      <c r="I867">
        <v>4631</v>
      </c>
      <c r="J867" t="s">
        <v>1509</v>
      </c>
      <c r="K867" t="s">
        <v>1271</v>
      </c>
      <c r="L867">
        <v>2917</v>
      </c>
      <c r="M867">
        <v>2909</v>
      </c>
      <c r="N867">
        <v>300</v>
      </c>
      <c r="O867" t="s">
        <v>1247</v>
      </c>
      <c r="P867">
        <v>0.59809039220579896</v>
      </c>
      <c r="Q867">
        <v>0.92833846439086398</v>
      </c>
      <c r="R867">
        <v>0.27408699363393102</v>
      </c>
      <c r="S867">
        <v>1.58313839488393E-2</v>
      </c>
      <c r="T867">
        <v>-0.68551189440452698</v>
      </c>
      <c r="U867">
        <v>0.68551189440452698</v>
      </c>
      <c r="V867">
        <v>0.87219291534255505</v>
      </c>
      <c r="W867">
        <v>-1.76</v>
      </c>
      <c r="X867">
        <v>1.23</v>
      </c>
      <c r="Y867">
        <v>116403</v>
      </c>
      <c r="Z867">
        <v>7760</v>
      </c>
      <c r="AA867">
        <v>0.5</v>
      </c>
      <c r="AB867">
        <v>15</v>
      </c>
      <c r="AC867">
        <v>8</v>
      </c>
      <c r="AD867">
        <v>7</v>
      </c>
      <c r="AE867">
        <v>53.33</v>
      </c>
      <c r="AF867">
        <v>13</v>
      </c>
      <c r="AG867">
        <v>5</v>
      </c>
      <c r="AH867">
        <v>2</v>
      </c>
      <c r="AI867">
        <v>8</v>
      </c>
    </row>
    <row r="868" spans="1:35" x14ac:dyDescent="0.2">
      <c r="A868" s="102">
        <v>668</v>
      </c>
      <c r="B868">
        <v>8086</v>
      </c>
      <c r="C868" t="s">
        <v>1533</v>
      </c>
      <c r="D868" t="s">
        <v>1256</v>
      </c>
      <c r="E868">
        <v>1238</v>
      </c>
      <c r="F868">
        <v>1237</v>
      </c>
      <c r="G868">
        <v>900</v>
      </c>
      <c r="H868" t="s">
        <v>1247</v>
      </c>
      <c r="I868">
        <v>8218</v>
      </c>
      <c r="J868" t="s">
        <v>1415</v>
      </c>
      <c r="K868" t="s">
        <v>1272</v>
      </c>
      <c r="L868">
        <v>2202</v>
      </c>
      <c r="M868">
        <v>2197</v>
      </c>
      <c r="N868">
        <v>500</v>
      </c>
      <c r="O868" t="s">
        <v>1250</v>
      </c>
      <c r="P868">
        <v>0.60854521172767095</v>
      </c>
      <c r="Q868">
        <v>0.89426472597446005</v>
      </c>
      <c r="R868">
        <v>0.12346008615826901</v>
      </c>
      <c r="S868">
        <v>2.8089464368010199E-3</v>
      </c>
      <c r="T868">
        <v>0.53957700274493803</v>
      </c>
      <c r="U868">
        <v>0.53957700274493803</v>
      </c>
      <c r="V868">
        <v>0.44583588779347699</v>
      </c>
      <c r="W868">
        <v>1.53</v>
      </c>
      <c r="X868">
        <v>1.35</v>
      </c>
      <c r="Y868">
        <v>116300</v>
      </c>
      <c r="Z868">
        <v>6841</v>
      </c>
      <c r="AA868">
        <v>0.34</v>
      </c>
      <c r="AB868">
        <v>17</v>
      </c>
      <c r="AC868">
        <v>10</v>
      </c>
      <c r="AD868">
        <v>7</v>
      </c>
      <c r="AE868">
        <v>58.82</v>
      </c>
      <c r="AF868">
        <v>12</v>
      </c>
      <c r="AG868">
        <v>7</v>
      </c>
      <c r="AH868">
        <v>5</v>
      </c>
      <c r="AI868">
        <v>5</v>
      </c>
    </row>
    <row r="869" spans="1:35" x14ac:dyDescent="0.2">
      <c r="A869" s="102">
        <v>393</v>
      </c>
      <c r="B869">
        <v>7267</v>
      </c>
      <c r="C869" t="s">
        <v>58</v>
      </c>
      <c r="D869" t="s">
        <v>1264</v>
      </c>
      <c r="E869">
        <v>3054</v>
      </c>
      <c r="F869">
        <v>3039</v>
      </c>
      <c r="G869">
        <v>200</v>
      </c>
      <c r="H869" t="s">
        <v>1247</v>
      </c>
      <c r="I869">
        <v>8316</v>
      </c>
      <c r="J869" t="s">
        <v>1465</v>
      </c>
      <c r="K869" t="s">
        <v>1303</v>
      </c>
      <c r="L869">
        <v>3763</v>
      </c>
      <c r="M869">
        <v>3754</v>
      </c>
      <c r="N869">
        <v>200</v>
      </c>
      <c r="O869" t="s">
        <v>1250</v>
      </c>
      <c r="P869">
        <v>0.712117105416186</v>
      </c>
      <c r="Q869">
        <v>0.91115350294334496</v>
      </c>
      <c r="R869" s="15">
        <v>0.238449025827568</v>
      </c>
      <c r="S869">
        <v>1.98694490255624E-2</v>
      </c>
      <c r="T869">
        <v>2.0858434169547002</v>
      </c>
      <c r="U869">
        <v>2.0858434169547002</v>
      </c>
      <c r="V869">
        <v>2.2462614127367102</v>
      </c>
      <c r="W869">
        <v>4.8600000000000003</v>
      </c>
      <c r="X869">
        <v>19.05</v>
      </c>
      <c r="Y869">
        <v>116197</v>
      </c>
      <c r="Z869">
        <v>12911</v>
      </c>
      <c r="AA869">
        <v>0.75</v>
      </c>
      <c r="AB869">
        <v>9</v>
      </c>
      <c r="AC869">
        <v>6</v>
      </c>
      <c r="AD869">
        <v>3</v>
      </c>
      <c r="AE869">
        <v>66.67</v>
      </c>
      <c r="AF869">
        <v>16</v>
      </c>
      <c r="AG869">
        <v>2</v>
      </c>
      <c r="AH869">
        <v>0</v>
      </c>
      <c r="AI869">
        <v>7</v>
      </c>
    </row>
    <row r="870" spans="1:35" x14ac:dyDescent="0.2">
      <c r="A870" s="102">
        <v>281</v>
      </c>
      <c r="B870">
        <v>4530</v>
      </c>
      <c r="C870" t="s">
        <v>1025</v>
      </c>
      <c r="D870" t="s">
        <v>1269</v>
      </c>
      <c r="E870">
        <v>5520</v>
      </c>
      <c r="F870">
        <v>5570</v>
      </c>
      <c r="G870">
        <v>100</v>
      </c>
      <c r="H870" t="s">
        <v>1247</v>
      </c>
      <c r="I870">
        <v>8601</v>
      </c>
      <c r="J870" t="s">
        <v>23</v>
      </c>
      <c r="K870" t="s">
        <v>1438</v>
      </c>
      <c r="L870">
        <v>538.5</v>
      </c>
      <c r="M870">
        <v>539</v>
      </c>
      <c r="N870">
        <v>1000</v>
      </c>
      <c r="O870" t="s">
        <v>1250</v>
      </c>
      <c r="P870">
        <v>0.72816934241672904</v>
      </c>
      <c r="Q870">
        <v>0.92105738477139598</v>
      </c>
      <c r="R870">
        <v>0.191811266929267</v>
      </c>
      <c r="S870" s="106">
        <v>2.9088428901674498E-2</v>
      </c>
      <c r="T870">
        <v>1.2097575946593699</v>
      </c>
      <c r="U870">
        <v>1.2097575946593699</v>
      </c>
      <c r="V870">
        <v>1.1054566275501301</v>
      </c>
      <c r="W870">
        <v>3.54</v>
      </c>
      <c r="X870">
        <v>3.23</v>
      </c>
      <c r="Y870">
        <v>116090</v>
      </c>
      <c r="Z870">
        <v>5528</v>
      </c>
      <c r="AA870">
        <v>0.24</v>
      </c>
      <c r="AB870">
        <v>21</v>
      </c>
      <c r="AC870">
        <v>11</v>
      </c>
      <c r="AD870">
        <v>10</v>
      </c>
      <c r="AE870">
        <v>52.38</v>
      </c>
      <c r="AF870">
        <v>13</v>
      </c>
      <c r="AG870">
        <v>9</v>
      </c>
      <c r="AH870">
        <v>6</v>
      </c>
      <c r="AI870">
        <v>6</v>
      </c>
    </row>
    <row r="871" spans="1:35" x14ac:dyDescent="0.2">
      <c r="A871" s="102">
        <v>439</v>
      </c>
      <c r="B871">
        <v>7240</v>
      </c>
      <c r="C871" t="s">
        <v>787</v>
      </c>
      <c r="D871" t="s">
        <v>1264</v>
      </c>
      <c r="E871">
        <v>1563</v>
      </c>
      <c r="F871">
        <v>1570</v>
      </c>
      <c r="G871">
        <v>700</v>
      </c>
      <c r="H871" t="s">
        <v>1247</v>
      </c>
      <c r="I871">
        <v>7762</v>
      </c>
      <c r="J871" t="s">
        <v>1454</v>
      </c>
      <c r="K871" t="s">
        <v>1256</v>
      </c>
      <c r="L871">
        <v>484</v>
      </c>
      <c r="M871">
        <v>480</v>
      </c>
      <c r="N871">
        <v>2300</v>
      </c>
      <c r="O871" t="s">
        <v>1250</v>
      </c>
      <c r="P871">
        <v>0.84791930672469296</v>
      </c>
      <c r="Q871">
        <v>0.90864094776312698</v>
      </c>
      <c r="R871">
        <v>0.21919779190635899</v>
      </c>
      <c r="S871" s="106">
        <v>6.3663166412677701E-3</v>
      </c>
      <c r="T871">
        <v>3.50018662701831</v>
      </c>
      <c r="U871">
        <v>3.50018662701831</v>
      </c>
      <c r="V871">
        <v>3.3104013668877998</v>
      </c>
      <c r="W871">
        <v>12.56</v>
      </c>
      <c r="X871">
        <v>0.45</v>
      </c>
      <c r="Y871">
        <v>115687</v>
      </c>
      <c r="Z871">
        <v>6427</v>
      </c>
      <c r="AA871">
        <v>0.33</v>
      </c>
      <c r="AB871">
        <v>18</v>
      </c>
      <c r="AC871">
        <v>11</v>
      </c>
      <c r="AD871">
        <v>7</v>
      </c>
      <c r="AE871">
        <v>61.11</v>
      </c>
      <c r="AF871">
        <v>15</v>
      </c>
      <c r="AG871">
        <v>6</v>
      </c>
      <c r="AH871">
        <v>2</v>
      </c>
      <c r="AI871">
        <v>10</v>
      </c>
    </row>
    <row r="872" spans="1:35" x14ac:dyDescent="0.2">
      <c r="A872" s="102">
        <v>74</v>
      </c>
      <c r="B872">
        <v>3863</v>
      </c>
      <c r="C872" t="s">
        <v>1464</v>
      </c>
      <c r="D872" t="s">
        <v>1463</v>
      </c>
      <c r="E872">
        <v>1709</v>
      </c>
      <c r="F872">
        <v>1705</v>
      </c>
      <c r="G872">
        <v>600</v>
      </c>
      <c r="H872" t="s">
        <v>1250</v>
      </c>
      <c r="I872">
        <v>7182</v>
      </c>
      <c r="J872" t="s">
        <v>1363</v>
      </c>
      <c r="K872" t="s">
        <v>1303</v>
      </c>
      <c r="L872">
        <v>1008</v>
      </c>
      <c r="M872">
        <v>1009</v>
      </c>
      <c r="N872">
        <v>1000</v>
      </c>
      <c r="O872" t="s">
        <v>1247</v>
      </c>
      <c r="P872">
        <v>0.87903451632423801</v>
      </c>
      <c r="Q872">
        <v>0.95081429177865096</v>
      </c>
      <c r="R872" s="106">
        <v>0.176756413055948</v>
      </c>
      <c r="S872" s="15">
        <v>8.4479905241979403E-2</v>
      </c>
      <c r="T872">
        <v>-2.7925519926280602</v>
      </c>
      <c r="U872">
        <v>2.7925519926280602</v>
      </c>
      <c r="V872">
        <v>2.2532800707553</v>
      </c>
      <c r="W872">
        <v>-4.57</v>
      </c>
      <c r="X872">
        <v>1.37</v>
      </c>
      <c r="Y872">
        <v>114843</v>
      </c>
      <c r="Z872">
        <v>6380</v>
      </c>
      <c r="AA872">
        <v>0.32</v>
      </c>
      <c r="AB872">
        <v>18</v>
      </c>
      <c r="AC872">
        <v>10</v>
      </c>
      <c r="AD872">
        <v>8</v>
      </c>
      <c r="AE872">
        <v>55.56</v>
      </c>
      <c r="AF872">
        <v>14</v>
      </c>
      <c r="AG872">
        <v>6</v>
      </c>
      <c r="AH872">
        <v>3</v>
      </c>
      <c r="AI872">
        <v>9</v>
      </c>
    </row>
    <row r="873" spans="1:35" x14ac:dyDescent="0.2">
      <c r="A873" s="102">
        <v>167</v>
      </c>
      <c r="B873">
        <v>4927</v>
      </c>
      <c r="C873" t="s">
        <v>1530</v>
      </c>
      <c r="D873" t="s">
        <v>1271</v>
      </c>
      <c r="E873">
        <v>2259</v>
      </c>
      <c r="F873">
        <v>2254</v>
      </c>
      <c r="G873">
        <v>400</v>
      </c>
      <c r="H873" t="s">
        <v>1250</v>
      </c>
      <c r="I873">
        <v>9956</v>
      </c>
      <c r="J873" t="s">
        <v>1202</v>
      </c>
      <c r="K873" t="s">
        <v>1272</v>
      </c>
      <c r="L873">
        <v>1805</v>
      </c>
      <c r="M873">
        <v>1806</v>
      </c>
      <c r="N873">
        <v>500</v>
      </c>
      <c r="O873" t="s">
        <v>1247</v>
      </c>
      <c r="P873">
        <v>0.87243630357907498</v>
      </c>
      <c r="Q873">
        <v>0.93443022182635005</v>
      </c>
      <c r="R873" s="15">
        <v>0.294676639930467</v>
      </c>
      <c r="S873">
        <v>4.0288533356683601E-2</v>
      </c>
      <c r="T873">
        <v>-0.793151648353978</v>
      </c>
      <c r="U873">
        <v>0.793151648353978</v>
      </c>
      <c r="V873">
        <v>0.54371858765123504</v>
      </c>
      <c r="W873">
        <v>-2.11</v>
      </c>
      <c r="X873">
        <v>0.16</v>
      </c>
      <c r="Y873">
        <v>114721</v>
      </c>
      <c r="Z873">
        <v>8194</v>
      </c>
      <c r="AA873">
        <v>0.4</v>
      </c>
      <c r="AB873">
        <v>14</v>
      </c>
      <c r="AC873">
        <v>8</v>
      </c>
      <c r="AD873">
        <v>6</v>
      </c>
      <c r="AE873">
        <v>57.14</v>
      </c>
      <c r="AF873">
        <v>11</v>
      </c>
      <c r="AG873">
        <v>5</v>
      </c>
      <c r="AH873">
        <v>4</v>
      </c>
      <c r="AI873">
        <v>5</v>
      </c>
    </row>
    <row r="874" spans="1:35" x14ac:dyDescent="0.2">
      <c r="A874" s="102">
        <v>1003</v>
      </c>
      <c r="B874">
        <v>6301</v>
      </c>
      <c r="C874" t="s">
        <v>53</v>
      </c>
      <c r="D874" t="s">
        <v>1259</v>
      </c>
      <c r="E874">
        <v>2284.5</v>
      </c>
      <c r="F874">
        <v>2283</v>
      </c>
      <c r="G874">
        <v>400</v>
      </c>
      <c r="H874" t="s">
        <v>1250</v>
      </c>
      <c r="I874">
        <v>7327</v>
      </c>
      <c r="J874" t="s">
        <v>1497</v>
      </c>
      <c r="K874" t="s">
        <v>1303</v>
      </c>
      <c r="L874">
        <v>2561</v>
      </c>
      <c r="M874">
        <v>2566</v>
      </c>
      <c r="N874">
        <v>400</v>
      </c>
      <c r="O874" t="s">
        <v>1247</v>
      </c>
      <c r="P874">
        <v>0.89859402086978801</v>
      </c>
      <c r="Q874">
        <v>0.86880116649607297</v>
      </c>
      <c r="R874">
        <v>0.120030374949916</v>
      </c>
      <c r="S874">
        <v>3.71904338082302E-2</v>
      </c>
      <c r="T874">
        <v>-6.3982878470999399E-2</v>
      </c>
      <c r="U874">
        <v>6.3982878470999399E-2</v>
      </c>
      <c r="V874">
        <v>0.484329834225315</v>
      </c>
      <c r="W874">
        <v>-0.17</v>
      </c>
      <c r="X874">
        <v>11.03</v>
      </c>
      <c r="Y874">
        <v>114666</v>
      </c>
      <c r="Z874">
        <v>38222</v>
      </c>
      <c r="AA874">
        <v>1.99</v>
      </c>
      <c r="AB874">
        <v>3</v>
      </c>
      <c r="AC874">
        <v>3</v>
      </c>
      <c r="AD874">
        <v>0</v>
      </c>
      <c r="AE874">
        <v>100</v>
      </c>
      <c r="AF874">
        <v>14</v>
      </c>
      <c r="AG874">
        <v>2</v>
      </c>
      <c r="AH874">
        <v>0</v>
      </c>
      <c r="AI874">
        <v>1</v>
      </c>
    </row>
    <row r="875" spans="1:35" x14ac:dyDescent="0.2">
      <c r="A875" s="102">
        <v>458</v>
      </c>
      <c r="B875">
        <v>3880</v>
      </c>
      <c r="C875" t="s">
        <v>1192</v>
      </c>
      <c r="D875" t="s">
        <v>1463</v>
      </c>
      <c r="E875">
        <v>1432</v>
      </c>
      <c r="F875">
        <v>1438</v>
      </c>
      <c r="G875">
        <v>700</v>
      </c>
      <c r="H875" t="s">
        <v>1247</v>
      </c>
      <c r="I875">
        <v>9303</v>
      </c>
      <c r="J875" t="s">
        <v>1654</v>
      </c>
      <c r="K875" t="s">
        <v>1677</v>
      </c>
      <c r="L875">
        <v>1435</v>
      </c>
      <c r="M875">
        <v>1433</v>
      </c>
      <c r="N875">
        <v>700</v>
      </c>
      <c r="O875" t="s">
        <v>1250</v>
      </c>
      <c r="P875">
        <v>0.82767491912458102</v>
      </c>
      <c r="Q875">
        <v>0.90729836738612801</v>
      </c>
      <c r="R875" s="106">
        <v>9.7062015336255303E-2</v>
      </c>
      <c r="S875" s="15">
        <v>3.4605843593155E-7</v>
      </c>
      <c r="T875">
        <v>0.70500240356593602</v>
      </c>
      <c r="U875">
        <v>0.70500240356593602</v>
      </c>
      <c r="V875">
        <v>0.47017352967325299</v>
      </c>
      <c r="W875">
        <v>0.79</v>
      </c>
      <c r="X875">
        <v>0.35</v>
      </c>
      <c r="Y875">
        <v>114539</v>
      </c>
      <c r="Z875">
        <v>7159</v>
      </c>
      <c r="AA875">
        <v>0.32</v>
      </c>
      <c r="AB875">
        <v>16</v>
      </c>
      <c r="AC875">
        <v>9</v>
      </c>
      <c r="AD875">
        <v>7</v>
      </c>
      <c r="AE875">
        <v>56.25</v>
      </c>
      <c r="AF875">
        <v>13</v>
      </c>
      <c r="AG875">
        <v>5</v>
      </c>
      <c r="AH875">
        <v>3</v>
      </c>
      <c r="AI875">
        <v>8</v>
      </c>
    </row>
    <row r="876" spans="1:35" x14ac:dyDescent="0.2">
      <c r="A876" s="102">
        <v>259</v>
      </c>
      <c r="B876">
        <v>4689</v>
      </c>
      <c r="C876" t="s">
        <v>1425</v>
      </c>
      <c r="D876" t="s">
        <v>1249</v>
      </c>
      <c r="E876">
        <v>423</v>
      </c>
      <c r="F876">
        <v>442</v>
      </c>
      <c r="G876">
        <v>2200</v>
      </c>
      <c r="H876" t="s">
        <v>1247</v>
      </c>
      <c r="I876">
        <v>6951</v>
      </c>
      <c r="J876" t="s">
        <v>226</v>
      </c>
      <c r="K876" t="s">
        <v>1252</v>
      </c>
      <c r="L876">
        <v>3295</v>
      </c>
      <c r="M876">
        <v>3275</v>
      </c>
      <c r="N876">
        <v>300</v>
      </c>
      <c r="O876" t="s">
        <v>1250</v>
      </c>
      <c r="P876">
        <v>0.71814612273286205</v>
      </c>
      <c r="Q876">
        <v>0.92365265393562801</v>
      </c>
      <c r="R876">
        <v>5.9893029562587401E-2</v>
      </c>
      <c r="S876">
        <v>8.1432388923871502E-2</v>
      </c>
      <c r="T876">
        <v>0.94438932952499999</v>
      </c>
      <c r="U876">
        <v>0.94438932952499999</v>
      </c>
      <c r="V876">
        <v>0.25153228378957199</v>
      </c>
      <c r="W876">
        <v>5.2</v>
      </c>
      <c r="X876">
        <v>1.03</v>
      </c>
      <c r="Y876">
        <v>114516</v>
      </c>
      <c r="Z876">
        <v>5726</v>
      </c>
      <c r="AA876">
        <v>0.32</v>
      </c>
      <c r="AB876">
        <v>20</v>
      </c>
      <c r="AC876">
        <v>10</v>
      </c>
      <c r="AD876">
        <v>10</v>
      </c>
      <c r="AE876">
        <v>50</v>
      </c>
      <c r="AF876">
        <v>9</v>
      </c>
      <c r="AG876">
        <v>8</v>
      </c>
      <c r="AH876">
        <v>8</v>
      </c>
      <c r="AI876">
        <v>4</v>
      </c>
    </row>
    <row r="877" spans="1:35" x14ac:dyDescent="0.2">
      <c r="A877" s="102">
        <v>1859</v>
      </c>
      <c r="B877">
        <v>4471</v>
      </c>
      <c r="C877" t="s">
        <v>1703</v>
      </c>
      <c r="D877" t="s">
        <v>1271</v>
      </c>
      <c r="E877">
        <v>4820</v>
      </c>
      <c r="F877">
        <v>4835</v>
      </c>
      <c r="G877">
        <v>200</v>
      </c>
      <c r="H877" t="s">
        <v>1247</v>
      </c>
      <c r="I877">
        <v>5801</v>
      </c>
      <c r="J877" t="s">
        <v>1531</v>
      </c>
      <c r="K877" t="s">
        <v>1262</v>
      </c>
      <c r="L877">
        <v>2551</v>
      </c>
      <c r="M877">
        <v>2552</v>
      </c>
      <c r="N877">
        <v>400</v>
      </c>
      <c r="O877" t="s">
        <v>1250</v>
      </c>
      <c r="P877">
        <v>0.86661442207120198</v>
      </c>
      <c r="Q877">
        <v>0.80696399023539001</v>
      </c>
      <c r="R877">
        <v>0.29534723996117701</v>
      </c>
      <c r="S877">
        <v>9.3567419514225397E-2</v>
      </c>
      <c r="T877">
        <v>0.46917158845963303</v>
      </c>
      <c r="U877">
        <v>0.46917158845963303</v>
      </c>
      <c r="V877">
        <v>0.29898024271219797</v>
      </c>
      <c r="W877">
        <v>1.89</v>
      </c>
      <c r="X877">
        <v>5.56</v>
      </c>
      <c r="Y877">
        <v>114023</v>
      </c>
      <c r="Z877">
        <v>10366</v>
      </c>
      <c r="AA877">
        <v>0.54</v>
      </c>
      <c r="AB877">
        <v>11</v>
      </c>
      <c r="AC877">
        <v>7</v>
      </c>
      <c r="AD877">
        <v>4</v>
      </c>
      <c r="AE877">
        <v>63.64</v>
      </c>
      <c r="AF877">
        <v>8</v>
      </c>
      <c r="AG877">
        <v>7</v>
      </c>
      <c r="AH877">
        <v>4</v>
      </c>
      <c r="AI877">
        <v>0</v>
      </c>
    </row>
    <row r="878" spans="1:35" x14ac:dyDescent="0.2">
      <c r="A878" s="102">
        <v>1214</v>
      </c>
      <c r="B878">
        <v>3401</v>
      </c>
      <c r="C878" t="s">
        <v>639</v>
      </c>
      <c r="D878" t="s">
        <v>1526</v>
      </c>
      <c r="E878">
        <v>1997</v>
      </c>
      <c r="F878">
        <v>1979</v>
      </c>
      <c r="G878">
        <v>500</v>
      </c>
      <c r="H878" t="s">
        <v>1250</v>
      </c>
      <c r="I878">
        <v>3880</v>
      </c>
      <c r="J878" t="s">
        <v>1192</v>
      </c>
      <c r="K878" t="s">
        <v>1463</v>
      </c>
      <c r="L878">
        <v>1432</v>
      </c>
      <c r="M878">
        <v>1438</v>
      </c>
      <c r="N878">
        <v>700</v>
      </c>
      <c r="O878" t="s">
        <v>1247</v>
      </c>
      <c r="P878">
        <v>0.827312755875527</v>
      </c>
      <c r="Q878">
        <v>0.85392863680036202</v>
      </c>
      <c r="R878">
        <v>5.4043048064267296E-4</v>
      </c>
      <c r="S878">
        <v>8.7724788577907206E-2</v>
      </c>
      <c r="T878">
        <v>-0.393133678558368</v>
      </c>
      <c r="U878">
        <v>0.393133678558368</v>
      </c>
      <c r="V878">
        <v>0.20018590370724901</v>
      </c>
      <c r="W878">
        <v>-0.82</v>
      </c>
      <c r="X878">
        <v>1.73</v>
      </c>
      <c r="Y878">
        <v>113949</v>
      </c>
      <c r="Z878">
        <v>6703</v>
      </c>
      <c r="AA878">
        <v>0.4</v>
      </c>
      <c r="AB878">
        <v>17</v>
      </c>
      <c r="AC878">
        <v>10</v>
      </c>
      <c r="AD878">
        <v>7</v>
      </c>
      <c r="AE878">
        <v>58.82</v>
      </c>
      <c r="AF878">
        <v>13</v>
      </c>
      <c r="AG878">
        <v>7</v>
      </c>
      <c r="AH878">
        <v>5</v>
      </c>
      <c r="AI878">
        <v>5</v>
      </c>
    </row>
    <row r="879" spans="1:35" x14ac:dyDescent="0.2">
      <c r="A879" s="102">
        <v>793</v>
      </c>
      <c r="B879">
        <v>3593</v>
      </c>
      <c r="C879" t="s">
        <v>2161</v>
      </c>
      <c r="D879" t="s">
        <v>1526</v>
      </c>
      <c r="E879">
        <v>3295</v>
      </c>
      <c r="F879">
        <v>3295</v>
      </c>
      <c r="G879">
        <v>300</v>
      </c>
      <c r="H879" t="s">
        <v>1247</v>
      </c>
      <c r="I879">
        <v>7458</v>
      </c>
      <c r="J879" t="s">
        <v>1691</v>
      </c>
      <c r="K879" t="s">
        <v>1254</v>
      </c>
      <c r="L879">
        <v>4795</v>
      </c>
      <c r="M879">
        <v>4750</v>
      </c>
      <c r="N879">
        <v>200</v>
      </c>
      <c r="O879" t="s">
        <v>1250</v>
      </c>
      <c r="P879">
        <v>0.55763491468821902</v>
      </c>
      <c r="Q879">
        <v>0.88461856591683996</v>
      </c>
      <c r="R879">
        <v>7.6894704157440697E-3</v>
      </c>
      <c r="S879" s="15">
        <v>2.63605152669096E-2</v>
      </c>
      <c r="T879">
        <v>1.11643571975986</v>
      </c>
      <c r="U879">
        <v>1.11643571975986</v>
      </c>
      <c r="V879">
        <v>0.93733984289361005</v>
      </c>
      <c r="W879">
        <v>4.04</v>
      </c>
      <c r="X879">
        <v>4.05</v>
      </c>
      <c r="Y879">
        <v>113707</v>
      </c>
      <c r="Z879">
        <v>14213</v>
      </c>
      <c r="AA879">
        <v>0.6</v>
      </c>
      <c r="AB879">
        <v>8</v>
      </c>
      <c r="AC879">
        <v>6</v>
      </c>
      <c r="AD879">
        <v>2</v>
      </c>
      <c r="AE879">
        <v>75</v>
      </c>
      <c r="AF879">
        <v>16</v>
      </c>
      <c r="AG879">
        <v>1</v>
      </c>
      <c r="AH879">
        <v>1</v>
      </c>
      <c r="AI879">
        <v>6</v>
      </c>
    </row>
    <row r="880" spans="1:35" x14ac:dyDescent="0.2">
      <c r="A880" s="102">
        <v>667</v>
      </c>
      <c r="B880">
        <v>4204</v>
      </c>
      <c r="C880" t="s">
        <v>227</v>
      </c>
      <c r="D880" t="s">
        <v>1271</v>
      </c>
      <c r="E880">
        <v>1795</v>
      </c>
      <c r="F880">
        <v>1793</v>
      </c>
      <c r="G880">
        <v>600</v>
      </c>
      <c r="H880" t="s">
        <v>1250</v>
      </c>
      <c r="I880">
        <v>8410</v>
      </c>
      <c r="J880" t="s">
        <v>1461</v>
      </c>
      <c r="K880" t="s">
        <v>1303</v>
      </c>
      <c r="L880">
        <v>317</v>
      </c>
      <c r="M880">
        <v>321</v>
      </c>
      <c r="N880">
        <v>3400</v>
      </c>
      <c r="O880" t="s">
        <v>1247</v>
      </c>
      <c r="P880">
        <v>0.59188313686924798</v>
      </c>
      <c r="Q880">
        <v>0.89430557153745005</v>
      </c>
      <c r="R880" s="15">
        <v>1.1184960549499301E-3</v>
      </c>
      <c r="S880">
        <v>9.9556002793086004E-2</v>
      </c>
      <c r="T880">
        <v>-0.19138290369092301</v>
      </c>
      <c r="U880">
        <v>0.19138290369092301</v>
      </c>
      <c r="V880">
        <v>0.17028629562363001</v>
      </c>
      <c r="W880">
        <v>-0.7</v>
      </c>
      <c r="X880">
        <v>1.45</v>
      </c>
      <c r="Y880">
        <v>113667</v>
      </c>
      <c r="Z880">
        <v>5683</v>
      </c>
      <c r="AA880">
        <v>0.28999999999999998</v>
      </c>
      <c r="AB880">
        <v>20</v>
      </c>
      <c r="AC880">
        <v>12</v>
      </c>
      <c r="AD880">
        <v>8</v>
      </c>
      <c r="AE880">
        <v>60</v>
      </c>
      <c r="AF880">
        <v>13</v>
      </c>
      <c r="AG880">
        <v>7</v>
      </c>
      <c r="AH880">
        <v>4</v>
      </c>
      <c r="AI880">
        <v>9</v>
      </c>
    </row>
    <row r="881" spans="1:35" x14ac:dyDescent="0.2">
      <c r="A881" s="102">
        <v>34</v>
      </c>
      <c r="B881">
        <v>3105</v>
      </c>
      <c r="C881" t="s">
        <v>47</v>
      </c>
      <c r="D881" t="s">
        <v>1252</v>
      </c>
      <c r="E881">
        <v>1034</v>
      </c>
      <c r="F881">
        <v>1051</v>
      </c>
      <c r="G881">
        <v>1000</v>
      </c>
      <c r="H881" t="s">
        <v>1247</v>
      </c>
      <c r="I881">
        <v>7282</v>
      </c>
      <c r="J881" t="s">
        <v>1498</v>
      </c>
      <c r="K881" t="s">
        <v>1264</v>
      </c>
      <c r="L881">
        <v>2517</v>
      </c>
      <c r="M881">
        <v>2535</v>
      </c>
      <c r="N881">
        <v>400</v>
      </c>
      <c r="O881" t="s">
        <v>1250</v>
      </c>
      <c r="P881">
        <v>0.71389691524183496</v>
      </c>
      <c r="Q881">
        <v>0.95895786805837602</v>
      </c>
      <c r="R881" s="106">
        <v>0.37565666012353</v>
      </c>
      <c r="S881">
        <v>9.5919313824596904E-3</v>
      </c>
      <c r="T881">
        <v>1.83814664380674</v>
      </c>
      <c r="U881">
        <v>1.83814664380674</v>
      </c>
      <c r="V881">
        <v>1.9392082785387601</v>
      </c>
      <c r="W881">
        <v>6.65</v>
      </c>
      <c r="X881">
        <v>3.65</v>
      </c>
      <c r="Y881">
        <v>113458</v>
      </c>
      <c r="Z881">
        <v>5157</v>
      </c>
      <c r="AA881">
        <v>0.21</v>
      </c>
      <c r="AB881">
        <v>22</v>
      </c>
      <c r="AC881">
        <v>12</v>
      </c>
      <c r="AD881">
        <v>10</v>
      </c>
      <c r="AE881">
        <v>54.55</v>
      </c>
      <c r="AF881">
        <v>11</v>
      </c>
      <c r="AG881">
        <v>8</v>
      </c>
      <c r="AH881">
        <v>8</v>
      </c>
      <c r="AI881">
        <v>6</v>
      </c>
    </row>
    <row r="882" spans="1:35" x14ac:dyDescent="0.2">
      <c r="A882" s="102">
        <v>1499</v>
      </c>
      <c r="B882">
        <v>7459</v>
      </c>
      <c r="C882" t="s">
        <v>795</v>
      </c>
      <c r="D882" t="s">
        <v>1254</v>
      </c>
      <c r="E882">
        <v>2199</v>
      </c>
      <c r="F882">
        <v>2186</v>
      </c>
      <c r="G882">
        <v>500</v>
      </c>
      <c r="H882" t="s">
        <v>1247</v>
      </c>
      <c r="I882">
        <v>9507</v>
      </c>
      <c r="J882" t="s">
        <v>1374</v>
      </c>
      <c r="K882" t="s">
        <v>1305</v>
      </c>
      <c r="L882">
        <v>876</v>
      </c>
      <c r="M882">
        <v>881</v>
      </c>
      <c r="N882">
        <v>1200</v>
      </c>
      <c r="O882" t="s">
        <v>1250</v>
      </c>
      <c r="P882">
        <v>0.53513721797353897</v>
      </c>
      <c r="Q882">
        <v>0.83482550684523804</v>
      </c>
      <c r="R882">
        <v>9.0217611521445001E-2</v>
      </c>
      <c r="S882">
        <v>1.6668156758262299E-3</v>
      </c>
      <c r="T882">
        <v>0.82794103314266299</v>
      </c>
      <c r="U882">
        <v>0.82794103314266299</v>
      </c>
      <c r="V882">
        <v>1.0855831997371601</v>
      </c>
      <c r="W882">
        <v>4.92</v>
      </c>
      <c r="X882">
        <v>3.28</v>
      </c>
      <c r="Y882">
        <v>113291</v>
      </c>
      <c r="Z882">
        <v>5395</v>
      </c>
      <c r="AA882">
        <v>0.28000000000000003</v>
      </c>
      <c r="AB882">
        <v>21</v>
      </c>
      <c r="AC882">
        <v>12</v>
      </c>
      <c r="AD882">
        <v>9</v>
      </c>
      <c r="AE882">
        <v>57.14</v>
      </c>
      <c r="AF882">
        <v>13</v>
      </c>
      <c r="AG882">
        <v>8</v>
      </c>
      <c r="AH882">
        <v>5</v>
      </c>
      <c r="AI882">
        <v>8</v>
      </c>
    </row>
    <row r="883" spans="1:35" x14ac:dyDescent="0.2">
      <c r="A883" s="102">
        <v>1653</v>
      </c>
      <c r="B883">
        <v>4917</v>
      </c>
      <c r="C883" t="s">
        <v>1585</v>
      </c>
      <c r="D883" t="s">
        <v>1271</v>
      </c>
      <c r="E883">
        <v>2546</v>
      </c>
      <c r="F883">
        <v>2548</v>
      </c>
      <c r="G883">
        <v>400</v>
      </c>
      <c r="H883" t="s">
        <v>1247</v>
      </c>
      <c r="I883">
        <v>7458</v>
      </c>
      <c r="J883" t="s">
        <v>1691</v>
      </c>
      <c r="K883" t="s">
        <v>1254</v>
      </c>
      <c r="L883">
        <v>4795</v>
      </c>
      <c r="M883">
        <v>4750</v>
      </c>
      <c r="N883">
        <v>200</v>
      </c>
      <c r="O883" t="s">
        <v>1250</v>
      </c>
      <c r="P883">
        <v>0.83841660882065605</v>
      </c>
      <c r="Q883">
        <v>0.82339375795329395</v>
      </c>
      <c r="R883" s="15">
        <v>0.25899194341998799</v>
      </c>
      <c r="S883" s="15">
        <v>2.05985064171215E-2</v>
      </c>
      <c r="T883">
        <v>8.5875156604723099E-2</v>
      </c>
      <c r="U883">
        <v>8.5875156604723099E-2</v>
      </c>
      <c r="V883">
        <v>0.146210168502307</v>
      </c>
      <c r="W883">
        <v>0.34</v>
      </c>
      <c r="X883">
        <v>7.28</v>
      </c>
      <c r="Y883">
        <v>113206</v>
      </c>
      <c r="Z883">
        <v>11321</v>
      </c>
      <c r="AA883">
        <v>0.54</v>
      </c>
      <c r="AB883">
        <v>10</v>
      </c>
      <c r="AC883">
        <v>5</v>
      </c>
      <c r="AD883">
        <v>5</v>
      </c>
      <c r="AE883">
        <v>50</v>
      </c>
      <c r="AF883">
        <v>14</v>
      </c>
      <c r="AG883">
        <v>3</v>
      </c>
      <c r="AH883">
        <v>2</v>
      </c>
      <c r="AI883">
        <v>5</v>
      </c>
    </row>
    <row r="884" spans="1:35" x14ac:dyDescent="0.2">
      <c r="A884" s="102">
        <v>665</v>
      </c>
      <c r="B884">
        <v>4095</v>
      </c>
      <c r="C884" t="s">
        <v>1965</v>
      </c>
      <c r="D884" t="s">
        <v>1271</v>
      </c>
      <c r="E884">
        <v>1107</v>
      </c>
      <c r="F884">
        <v>1105</v>
      </c>
      <c r="G884">
        <v>900</v>
      </c>
      <c r="H884" t="s">
        <v>1247</v>
      </c>
      <c r="I884">
        <v>9603</v>
      </c>
      <c r="J884" t="s">
        <v>1422</v>
      </c>
      <c r="K884" t="s">
        <v>1261</v>
      </c>
      <c r="L884">
        <v>2468</v>
      </c>
      <c r="M884">
        <v>2475</v>
      </c>
      <c r="N884">
        <v>400</v>
      </c>
      <c r="O884" t="s">
        <v>1250</v>
      </c>
      <c r="P884">
        <v>0.51035215995042105</v>
      </c>
      <c r="Q884">
        <v>0.89444782027745495</v>
      </c>
      <c r="R884">
        <v>0.12513738882980499</v>
      </c>
      <c r="S884" s="15">
        <v>3.2383937786604901E-2</v>
      </c>
      <c r="T884">
        <v>1.1861130196931</v>
      </c>
      <c r="U884">
        <v>1.1861130196931</v>
      </c>
      <c r="V884">
        <v>1.07875795814808</v>
      </c>
      <c r="W884">
        <v>8.14</v>
      </c>
      <c r="X884">
        <v>0.45</v>
      </c>
      <c r="Y884">
        <v>112744</v>
      </c>
      <c r="Z884">
        <v>5934</v>
      </c>
      <c r="AA884">
        <v>0.32</v>
      </c>
      <c r="AB884">
        <v>19</v>
      </c>
      <c r="AC884">
        <v>9</v>
      </c>
      <c r="AD884">
        <v>10</v>
      </c>
      <c r="AE884">
        <v>47.37</v>
      </c>
      <c r="AF884">
        <v>11</v>
      </c>
      <c r="AG884">
        <v>7</v>
      </c>
      <c r="AH884">
        <v>5</v>
      </c>
      <c r="AI884">
        <v>7</v>
      </c>
    </row>
    <row r="885" spans="1:35" x14ac:dyDescent="0.2">
      <c r="A885" s="102">
        <v>1529</v>
      </c>
      <c r="B885">
        <v>6371</v>
      </c>
      <c r="C885" t="s">
        <v>1409</v>
      </c>
      <c r="D885" t="s">
        <v>1259</v>
      </c>
      <c r="E885">
        <v>3200</v>
      </c>
      <c r="F885">
        <v>3215</v>
      </c>
      <c r="G885">
        <v>300</v>
      </c>
      <c r="H885" t="s">
        <v>1250</v>
      </c>
      <c r="I885">
        <v>9069</v>
      </c>
      <c r="J885" t="s">
        <v>1358</v>
      </c>
      <c r="K885" t="s">
        <v>1368</v>
      </c>
      <c r="L885">
        <v>864</v>
      </c>
      <c r="M885">
        <v>867</v>
      </c>
      <c r="N885">
        <v>1100</v>
      </c>
      <c r="O885" t="s">
        <v>1247</v>
      </c>
      <c r="P885">
        <v>0.91841884242764404</v>
      </c>
      <c r="Q885">
        <v>0.83260615032751795</v>
      </c>
      <c r="R885" s="106">
        <v>2.1097237490577101E-2</v>
      </c>
      <c r="S885" s="106">
        <v>6.2878242661026304E-3</v>
      </c>
      <c r="T885">
        <v>-2.1630922648989301</v>
      </c>
      <c r="U885">
        <v>2.1630922648989301</v>
      </c>
      <c r="V885">
        <v>2.2343114119640299</v>
      </c>
      <c r="W885">
        <v>-10.78</v>
      </c>
      <c r="X885">
        <v>1.1200000000000001</v>
      </c>
      <c r="Y885">
        <v>112155</v>
      </c>
      <c r="Z885">
        <v>6597</v>
      </c>
      <c r="AA885">
        <v>0.35</v>
      </c>
      <c r="AB885">
        <v>17</v>
      </c>
      <c r="AC885">
        <v>11</v>
      </c>
      <c r="AD885">
        <v>6</v>
      </c>
      <c r="AE885">
        <v>64.709999999999994</v>
      </c>
      <c r="AF885">
        <v>11</v>
      </c>
      <c r="AG885">
        <v>7</v>
      </c>
      <c r="AH885">
        <v>5</v>
      </c>
      <c r="AI885">
        <v>5</v>
      </c>
    </row>
    <row r="886" spans="1:35" x14ac:dyDescent="0.2">
      <c r="A886" s="102">
        <v>950</v>
      </c>
      <c r="B886">
        <v>5108</v>
      </c>
      <c r="C886" t="s">
        <v>1500</v>
      </c>
      <c r="D886" t="s">
        <v>1376</v>
      </c>
      <c r="E886">
        <v>3966</v>
      </c>
      <c r="F886">
        <v>3954</v>
      </c>
      <c r="G886">
        <v>200</v>
      </c>
      <c r="H886" t="s">
        <v>1247</v>
      </c>
      <c r="I886">
        <v>6136</v>
      </c>
      <c r="J886" t="s">
        <v>2061</v>
      </c>
      <c r="K886" t="s">
        <v>1259</v>
      </c>
      <c r="L886">
        <v>1781</v>
      </c>
      <c r="M886">
        <v>1763</v>
      </c>
      <c r="N886">
        <v>400</v>
      </c>
      <c r="O886" t="s">
        <v>1250</v>
      </c>
      <c r="P886">
        <v>0.898616794543731</v>
      </c>
      <c r="Q886">
        <v>0.87284490811616</v>
      </c>
      <c r="R886">
        <v>0.34914639056747399</v>
      </c>
      <c r="S886">
        <v>2.0907022620194398E-3</v>
      </c>
      <c r="T886">
        <v>3.0977856092582501</v>
      </c>
      <c r="U886">
        <v>3.0977856092582501</v>
      </c>
      <c r="V886">
        <v>3.3147280392837799</v>
      </c>
      <c r="W886">
        <v>10.98</v>
      </c>
      <c r="X886">
        <v>10.82</v>
      </c>
      <c r="Y886">
        <v>111823</v>
      </c>
      <c r="Z886">
        <v>7455</v>
      </c>
      <c r="AA886">
        <v>0.39</v>
      </c>
      <c r="AB886">
        <v>15</v>
      </c>
      <c r="AC886">
        <v>9</v>
      </c>
      <c r="AD886">
        <v>6</v>
      </c>
      <c r="AE886">
        <v>60</v>
      </c>
      <c r="AF886">
        <v>15</v>
      </c>
      <c r="AG886">
        <v>5</v>
      </c>
      <c r="AH886">
        <v>2</v>
      </c>
      <c r="AI886">
        <v>8</v>
      </c>
    </row>
    <row r="887" spans="1:35" x14ac:dyDescent="0.2">
      <c r="A887" s="102">
        <v>976</v>
      </c>
      <c r="B887">
        <v>7180</v>
      </c>
      <c r="C887" t="s">
        <v>1074</v>
      </c>
      <c r="D887" t="s">
        <v>1303</v>
      </c>
      <c r="E887">
        <v>407</v>
      </c>
      <c r="F887">
        <v>408</v>
      </c>
      <c r="G887">
        <v>2700</v>
      </c>
      <c r="H887" t="s">
        <v>1250</v>
      </c>
      <c r="I887">
        <v>7186</v>
      </c>
      <c r="J887" t="s">
        <v>543</v>
      </c>
      <c r="K887" t="s">
        <v>1303</v>
      </c>
      <c r="L887">
        <v>419</v>
      </c>
      <c r="M887">
        <v>420</v>
      </c>
      <c r="N887">
        <v>2600</v>
      </c>
      <c r="O887" t="s">
        <v>1247</v>
      </c>
      <c r="P887">
        <v>0.71742602504005903</v>
      </c>
      <c r="Q887">
        <v>0.87067229631264498</v>
      </c>
      <c r="R887">
        <v>0.16359718678842</v>
      </c>
      <c r="S887">
        <v>4.9127029375222999E-3</v>
      </c>
      <c r="T887">
        <v>-2.24683943014043</v>
      </c>
      <c r="U887">
        <v>2.24683943014043</v>
      </c>
      <c r="V887">
        <v>2.1907886844993998</v>
      </c>
      <c r="W887">
        <v>-9</v>
      </c>
      <c r="X887">
        <v>0.88</v>
      </c>
      <c r="Y887">
        <v>111773</v>
      </c>
      <c r="Z887">
        <v>5883</v>
      </c>
      <c r="AA887">
        <v>0.27</v>
      </c>
      <c r="AB887">
        <v>19</v>
      </c>
      <c r="AC887">
        <v>10</v>
      </c>
      <c r="AD887">
        <v>9</v>
      </c>
      <c r="AE887">
        <v>52.63</v>
      </c>
      <c r="AF887">
        <v>14</v>
      </c>
      <c r="AG887">
        <v>6</v>
      </c>
      <c r="AH887">
        <v>4</v>
      </c>
      <c r="AI887">
        <v>9</v>
      </c>
    </row>
    <row r="888" spans="1:35" x14ac:dyDescent="0.2">
      <c r="A888" s="102">
        <v>143</v>
      </c>
      <c r="B888">
        <v>4118</v>
      </c>
      <c r="C888" t="s">
        <v>1494</v>
      </c>
      <c r="D888" t="s">
        <v>1271</v>
      </c>
      <c r="E888">
        <v>3310</v>
      </c>
      <c r="F888">
        <v>3315</v>
      </c>
      <c r="G888">
        <v>300</v>
      </c>
      <c r="H888" t="s">
        <v>1247</v>
      </c>
      <c r="I888">
        <v>5401</v>
      </c>
      <c r="J888" t="s">
        <v>1587</v>
      </c>
      <c r="K888" t="s">
        <v>1301</v>
      </c>
      <c r="L888">
        <v>1366.5</v>
      </c>
      <c r="M888">
        <v>1349.5</v>
      </c>
      <c r="N888">
        <v>700</v>
      </c>
      <c r="O888" t="s">
        <v>1250</v>
      </c>
      <c r="P888">
        <v>0.83932137059298795</v>
      </c>
      <c r="Q888">
        <v>0.93707312782754804</v>
      </c>
      <c r="R888" s="106">
        <v>0.21531822821709601</v>
      </c>
      <c r="S888" s="106">
        <v>3.4229635137096502E-2</v>
      </c>
      <c r="T888">
        <v>2.41463178110559</v>
      </c>
      <c r="U888">
        <v>2.41463178110559</v>
      </c>
      <c r="V888">
        <v>2.3357506959987102</v>
      </c>
      <c r="W888">
        <v>10.44</v>
      </c>
      <c r="X888">
        <v>5.01</v>
      </c>
      <c r="Y888">
        <v>111269</v>
      </c>
      <c r="Z888">
        <v>10115</v>
      </c>
      <c r="AA888">
        <v>0.42</v>
      </c>
      <c r="AB888">
        <v>11</v>
      </c>
      <c r="AC888">
        <v>7</v>
      </c>
      <c r="AD888">
        <v>4</v>
      </c>
      <c r="AE888">
        <v>63.64</v>
      </c>
      <c r="AF888">
        <v>12</v>
      </c>
      <c r="AG888">
        <v>5</v>
      </c>
      <c r="AH888">
        <v>3</v>
      </c>
      <c r="AI888">
        <v>3</v>
      </c>
    </row>
    <row r="889" spans="1:35" x14ac:dyDescent="0.2">
      <c r="A889" s="102">
        <v>833</v>
      </c>
      <c r="B889">
        <v>3865</v>
      </c>
      <c r="C889" t="s">
        <v>1197</v>
      </c>
      <c r="D889" t="s">
        <v>1463</v>
      </c>
      <c r="E889">
        <v>489</v>
      </c>
      <c r="F889">
        <v>492</v>
      </c>
      <c r="G889">
        <v>2100</v>
      </c>
      <c r="H889" t="s">
        <v>1247</v>
      </c>
      <c r="I889">
        <v>5214</v>
      </c>
      <c r="J889" t="s">
        <v>1529</v>
      </c>
      <c r="K889" t="s">
        <v>1246</v>
      </c>
      <c r="L889">
        <v>2056</v>
      </c>
      <c r="M889">
        <v>2043</v>
      </c>
      <c r="N889">
        <v>500</v>
      </c>
      <c r="O889" t="s">
        <v>1250</v>
      </c>
      <c r="P889">
        <v>0.90535737264911098</v>
      </c>
      <c r="Q889">
        <v>0.88145124898148997</v>
      </c>
      <c r="R889">
        <v>0.35157049047502298</v>
      </c>
      <c r="S889">
        <v>1.6639371278765101E-2</v>
      </c>
      <c r="T889">
        <v>0.88788411567365499</v>
      </c>
      <c r="U889">
        <v>0.88788411567365499</v>
      </c>
      <c r="V889">
        <v>0.48964923591336901</v>
      </c>
      <c r="W889">
        <v>2.0499999999999998</v>
      </c>
      <c r="X889">
        <v>1.1499999999999999</v>
      </c>
      <c r="Y889">
        <v>111113</v>
      </c>
      <c r="Z889">
        <v>5556</v>
      </c>
      <c r="AA889">
        <v>0.28000000000000003</v>
      </c>
      <c r="AB889">
        <v>20</v>
      </c>
      <c r="AC889">
        <v>11</v>
      </c>
      <c r="AD889">
        <v>9</v>
      </c>
      <c r="AE889">
        <v>55</v>
      </c>
      <c r="AF889">
        <v>12</v>
      </c>
      <c r="AG889">
        <v>5</v>
      </c>
      <c r="AH889">
        <v>5</v>
      </c>
      <c r="AI889">
        <v>10</v>
      </c>
    </row>
    <row r="890" spans="1:35" x14ac:dyDescent="0.2">
      <c r="A890" s="102">
        <v>344</v>
      </c>
      <c r="B890">
        <v>7189</v>
      </c>
      <c r="C890" t="s">
        <v>42</v>
      </c>
      <c r="D890" t="s">
        <v>1303</v>
      </c>
      <c r="E890">
        <v>681</v>
      </c>
      <c r="F890">
        <v>679</v>
      </c>
      <c r="G890">
        <v>1600</v>
      </c>
      <c r="H890" t="s">
        <v>1250</v>
      </c>
      <c r="I890">
        <v>9003</v>
      </c>
      <c r="J890" t="s">
        <v>1480</v>
      </c>
      <c r="K890" t="s">
        <v>1368</v>
      </c>
      <c r="L890">
        <v>2700</v>
      </c>
      <c r="M890">
        <v>2712</v>
      </c>
      <c r="N890">
        <v>400</v>
      </c>
      <c r="O890" t="s">
        <v>1247</v>
      </c>
      <c r="P890">
        <v>0.83139621563385102</v>
      </c>
      <c r="Q890">
        <v>0.91491604477139199</v>
      </c>
      <c r="R890">
        <v>1.37605128730685E-2</v>
      </c>
      <c r="S890" s="15">
        <v>4.19661701833716E-2</v>
      </c>
      <c r="T890">
        <v>-1.43946269633877</v>
      </c>
      <c r="U890">
        <v>1.43946269633877</v>
      </c>
      <c r="V890">
        <v>1.3847996531254001</v>
      </c>
      <c r="W890">
        <v>-9.19</v>
      </c>
      <c r="X890">
        <v>0.15</v>
      </c>
      <c r="Y890">
        <v>110307</v>
      </c>
      <c r="Z890">
        <v>5253</v>
      </c>
      <c r="AA890">
        <v>0.25</v>
      </c>
      <c r="AB890">
        <v>21</v>
      </c>
      <c r="AC890">
        <v>11</v>
      </c>
      <c r="AD890">
        <v>10</v>
      </c>
      <c r="AE890">
        <v>52.38</v>
      </c>
      <c r="AF890">
        <v>13</v>
      </c>
      <c r="AG890">
        <v>8</v>
      </c>
      <c r="AH890">
        <v>4</v>
      </c>
      <c r="AI890">
        <v>9</v>
      </c>
    </row>
    <row r="891" spans="1:35" x14ac:dyDescent="0.2">
      <c r="A891" s="102">
        <v>1309</v>
      </c>
      <c r="B891">
        <v>6963</v>
      </c>
      <c r="C891" t="s">
        <v>2153</v>
      </c>
      <c r="D891" t="s">
        <v>1252</v>
      </c>
      <c r="E891">
        <v>8170</v>
      </c>
      <c r="F891">
        <v>8300</v>
      </c>
      <c r="G891">
        <v>100</v>
      </c>
      <c r="H891" t="s">
        <v>1247</v>
      </c>
      <c r="I891">
        <v>7649</v>
      </c>
      <c r="J891" t="s">
        <v>1476</v>
      </c>
      <c r="K891" t="s">
        <v>1272</v>
      </c>
      <c r="L891">
        <v>5450</v>
      </c>
      <c r="M891">
        <v>5430</v>
      </c>
      <c r="N891">
        <v>200</v>
      </c>
      <c r="O891" t="s">
        <v>1250</v>
      </c>
      <c r="P891">
        <v>0.67250642591374399</v>
      </c>
      <c r="Q891">
        <v>0.84715745109794904</v>
      </c>
      <c r="R891">
        <v>5.8778117505153098E-2</v>
      </c>
      <c r="S891">
        <v>4.31403599422268E-2</v>
      </c>
      <c r="T891">
        <v>0.60644605647505301</v>
      </c>
      <c r="U891">
        <v>0.60644605647505301</v>
      </c>
      <c r="V891">
        <v>0.42565269075371798</v>
      </c>
      <c r="W891">
        <v>2.57</v>
      </c>
      <c r="X891">
        <v>30.84</v>
      </c>
      <c r="Y891">
        <v>110279</v>
      </c>
      <c r="Z891">
        <v>36760</v>
      </c>
      <c r="AA891">
        <v>1.77</v>
      </c>
      <c r="AB891">
        <v>3</v>
      </c>
      <c r="AC891">
        <v>2</v>
      </c>
      <c r="AD891">
        <v>1</v>
      </c>
      <c r="AE891">
        <v>66.67</v>
      </c>
      <c r="AF891">
        <v>8</v>
      </c>
      <c r="AG891">
        <v>2</v>
      </c>
      <c r="AH891">
        <v>1</v>
      </c>
      <c r="AI891">
        <v>0</v>
      </c>
    </row>
    <row r="892" spans="1:35" x14ac:dyDescent="0.2">
      <c r="A892" s="102">
        <v>819</v>
      </c>
      <c r="B892">
        <v>6371</v>
      </c>
      <c r="C892" t="s">
        <v>1409</v>
      </c>
      <c r="D892" t="s">
        <v>1259</v>
      </c>
      <c r="E892">
        <v>3200</v>
      </c>
      <c r="F892">
        <v>3215</v>
      </c>
      <c r="G892">
        <v>300</v>
      </c>
      <c r="H892" t="s">
        <v>1250</v>
      </c>
      <c r="I892">
        <v>9072</v>
      </c>
      <c r="J892" t="s">
        <v>1367</v>
      </c>
      <c r="K892" t="s">
        <v>1368</v>
      </c>
      <c r="L892">
        <v>2406</v>
      </c>
      <c r="M892">
        <v>2397</v>
      </c>
      <c r="N892">
        <v>400</v>
      </c>
      <c r="O892" t="s">
        <v>1247</v>
      </c>
      <c r="P892">
        <v>0.94037921509131095</v>
      </c>
      <c r="Q892">
        <v>0.88247922571776904</v>
      </c>
      <c r="R892">
        <v>6.0133761309903298E-2</v>
      </c>
      <c r="S892">
        <v>1.04030558976949E-3</v>
      </c>
      <c r="T892">
        <v>-1.3983479234557901</v>
      </c>
      <c r="U892">
        <v>1.3983479234557901</v>
      </c>
      <c r="V892">
        <v>1.4843281518557101</v>
      </c>
      <c r="W892">
        <v>-4.2300000000000004</v>
      </c>
      <c r="X892">
        <v>0.59</v>
      </c>
      <c r="Y892">
        <v>110084</v>
      </c>
      <c r="Z892">
        <v>7339</v>
      </c>
      <c r="AA892">
        <v>0.43</v>
      </c>
      <c r="AB892">
        <v>15</v>
      </c>
      <c r="AC892">
        <v>9</v>
      </c>
      <c r="AD892">
        <v>6</v>
      </c>
      <c r="AE892">
        <v>60</v>
      </c>
      <c r="AF892">
        <v>15</v>
      </c>
      <c r="AG892">
        <v>4</v>
      </c>
      <c r="AH892">
        <v>1</v>
      </c>
      <c r="AI892">
        <v>10</v>
      </c>
    </row>
    <row r="893" spans="1:35" x14ac:dyDescent="0.2">
      <c r="A893" s="102">
        <v>1332</v>
      </c>
      <c r="B893">
        <v>4212</v>
      </c>
      <c r="C893" t="s">
        <v>668</v>
      </c>
      <c r="D893" t="s">
        <v>1271</v>
      </c>
      <c r="E893">
        <v>2358</v>
      </c>
      <c r="F893">
        <v>2359</v>
      </c>
      <c r="G893">
        <v>400</v>
      </c>
      <c r="H893" t="s">
        <v>1250</v>
      </c>
      <c r="I893">
        <v>5486</v>
      </c>
      <c r="J893" t="s">
        <v>709</v>
      </c>
      <c r="K893" t="s">
        <v>1301</v>
      </c>
      <c r="L893">
        <v>1682</v>
      </c>
      <c r="M893">
        <v>1700</v>
      </c>
      <c r="N893">
        <v>600</v>
      </c>
      <c r="O893" t="s">
        <v>1247</v>
      </c>
      <c r="P893">
        <v>0.63700669617443895</v>
      </c>
      <c r="Q893">
        <v>0.84535635016905097</v>
      </c>
      <c r="R893" s="106">
        <v>0.49610605398913199</v>
      </c>
      <c r="S893">
        <v>7.0336823016351205E-2</v>
      </c>
      <c r="T893">
        <v>-0.88488245315327496</v>
      </c>
      <c r="U893">
        <v>0.88488245315327496</v>
      </c>
      <c r="V893">
        <v>0.76255219466898605</v>
      </c>
      <c r="W893">
        <v>-5.78</v>
      </c>
      <c r="X893">
        <v>8.1</v>
      </c>
      <c r="Y893">
        <v>110072</v>
      </c>
      <c r="Z893">
        <v>7862</v>
      </c>
      <c r="AA893">
        <v>0.38</v>
      </c>
      <c r="AB893">
        <v>14</v>
      </c>
      <c r="AC893">
        <v>7</v>
      </c>
      <c r="AD893">
        <v>7</v>
      </c>
      <c r="AE893">
        <v>50</v>
      </c>
      <c r="AF893">
        <v>13</v>
      </c>
      <c r="AG893">
        <v>5</v>
      </c>
      <c r="AH893">
        <v>1</v>
      </c>
      <c r="AI893">
        <v>8</v>
      </c>
    </row>
    <row r="894" spans="1:35" x14ac:dyDescent="0.2">
      <c r="A894" s="102">
        <v>1237</v>
      </c>
      <c r="B894">
        <v>2678</v>
      </c>
      <c r="C894" t="s">
        <v>601</v>
      </c>
      <c r="D894" t="s">
        <v>1272</v>
      </c>
      <c r="E894">
        <v>3360</v>
      </c>
      <c r="F894">
        <v>3320</v>
      </c>
      <c r="G894">
        <v>200</v>
      </c>
      <c r="H894" t="s">
        <v>1247</v>
      </c>
      <c r="I894">
        <v>3046</v>
      </c>
      <c r="J894" t="s">
        <v>616</v>
      </c>
      <c r="K894" t="s">
        <v>1272</v>
      </c>
      <c r="L894">
        <v>7370</v>
      </c>
      <c r="M894">
        <v>7300</v>
      </c>
      <c r="N894">
        <v>100</v>
      </c>
      <c r="O894" t="s">
        <v>1250</v>
      </c>
      <c r="P894">
        <v>0.85850238698346304</v>
      </c>
      <c r="Q894">
        <v>0.85255177643088598</v>
      </c>
      <c r="R894" s="15">
        <v>0.2459520751275</v>
      </c>
      <c r="S894">
        <v>5.59914851204752E-2</v>
      </c>
      <c r="T894">
        <v>0.73255805873982804</v>
      </c>
      <c r="U894">
        <v>0.73255805873982804</v>
      </c>
      <c r="V894">
        <v>0.69390388582169904</v>
      </c>
      <c r="W894">
        <v>2.48</v>
      </c>
      <c r="X894">
        <v>9.0399999999999991</v>
      </c>
      <c r="Y894">
        <v>110038</v>
      </c>
      <c r="Z894">
        <v>12226</v>
      </c>
      <c r="AA894">
        <v>1.01</v>
      </c>
      <c r="AB894">
        <v>9</v>
      </c>
      <c r="AC894">
        <v>7</v>
      </c>
      <c r="AD894">
        <v>2</v>
      </c>
      <c r="AE894">
        <v>77.78</v>
      </c>
      <c r="AF894">
        <v>11</v>
      </c>
      <c r="AG894">
        <v>5</v>
      </c>
      <c r="AH894">
        <v>2</v>
      </c>
      <c r="AI894">
        <v>2</v>
      </c>
    </row>
    <row r="895" spans="1:35" x14ac:dyDescent="0.2">
      <c r="A895" s="102">
        <v>1803</v>
      </c>
      <c r="B895">
        <v>1941</v>
      </c>
      <c r="C895" t="s">
        <v>1637</v>
      </c>
      <c r="D895" t="s">
        <v>1257</v>
      </c>
      <c r="E895">
        <v>2429</v>
      </c>
      <c r="F895">
        <v>2430</v>
      </c>
      <c r="G895">
        <v>300</v>
      </c>
      <c r="H895" t="s">
        <v>1247</v>
      </c>
      <c r="I895">
        <v>8919</v>
      </c>
      <c r="J895" t="s">
        <v>1672</v>
      </c>
      <c r="K895" t="s">
        <v>1268</v>
      </c>
      <c r="L895">
        <v>4005</v>
      </c>
      <c r="M895">
        <v>3945</v>
      </c>
      <c r="N895">
        <v>200</v>
      </c>
      <c r="O895" t="s">
        <v>1250</v>
      </c>
      <c r="P895">
        <v>0.55630646078366397</v>
      </c>
      <c r="Q895">
        <v>0.81123904797246305</v>
      </c>
      <c r="R895">
        <v>0.48579617153513299</v>
      </c>
      <c r="S895">
        <v>4.6213636953817097E-2</v>
      </c>
      <c r="T895">
        <v>2.69243950779317</v>
      </c>
      <c r="U895">
        <v>2.69243950779317</v>
      </c>
      <c r="V895">
        <v>2.8021064689430801</v>
      </c>
      <c r="W895">
        <v>11.95</v>
      </c>
      <c r="X895">
        <v>7.6</v>
      </c>
      <c r="Y895">
        <v>109089</v>
      </c>
      <c r="Z895">
        <v>9091</v>
      </c>
      <c r="AA895">
        <v>0.64</v>
      </c>
      <c r="AB895">
        <v>12</v>
      </c>
      <c r="AC895">
        <v>8</v>
      </c>
      <c r="AD895">
        <v>4</v>
      </c>
      <c r="AE895">
        <v>66.67</v>
      </c>
      <c r="AF895">
        <v>9</v>
      </c>
      <c r="AG895">
        <v>7</v>
      </c>
      <c r="AH895">
        <v>3</v>
      </c>
      <c r="AI895">
        <v>2</v>
      </c>
    </row>
    <row r="896" spans="1:35" x14ac:dyDescent="0.2">
      <c r="A896" s="102">
        <v>556</v>
      </c>
      <c r="B896">
        <v>6807</v>
      </c>
      <c r="C896" t="s">
        <v>235</v>
      </c>
      <c r="D896" t="s">
        <v>1252</v>
      </c>
      <c r="E896">
        <v>1892</v>
      </c>
      <c r="F896">
        <v>1911</v>
      </c>
      <c r="G896">
        <v>500</v>
      </c>
      <c r="H896" t="s">
        <v>1250</v>
      </c>
      <c r="I896">
        <v>8031</v>
      </c>
      <c r="J896" t="s">
        <v>832</v>
      </c>
      <c r="K896" t="s">
        <v>1254</v>
      </c>
      <c r="L896">
        <v>1938</v>
      </c>
      <c r="M896">
        <v>1942</v>
      </c>
      <c r="N896">
        <v>500</v>
      </c>
      <c r="O896" t="s">
        <v>1247</v>
      </c>
      <c r="P896">
        <v>0.64679349680486398</v>
      </c>
      <c r="Q896">
        <v>0.90087551246081499</v>
      </c>
      <c r="R896">
        <v>0.49113374622808298</v>
      </c>
      <c r="S896" s="15">
        <v>6.7240691359516699E-2</v>
      </c>
      <c r="T896">
        <v>-2.1791333874621999</v>
      </c>
      <c r="U896">
        <v>2.1791333874621999</v>
      </c>
      <c r="V896">
        <v>2.0495687792290598</v>
      </c>
      <c r="W896">
        <v>-11.62</v>
      </c>
      <c r="X896">
        <v>1.6</v>
      </c>
      <c r="Y896">
        <v>108142</v>
      </c>
      <c r="Z896">
        <v>5692</v>
      </c>
      <c r="AA896">
        <v>0.26</v>
      </c>
      <c r="AB896">
        <v>19</v>
      </c>
      <c r="AC896">
        <v>9</v>
      </c>
      <c r="AD896">
        <v>10</v>
      </c>
      <c r="AE896">
        <v>47.37</v>
      </c>
      <c r="AF896">
        <v>11</v>
      </c>
      <c r="AG896">
        <v>8</v>
      </c>
      <c r="AH896">
        <v>5</v>
      </c>
      <c r="AI896">
        <v>6</v>
      </c>
    </row>
    <row r="897" spans="1:35" x14ac:dyDescent="0.2">
      <c r="A897" s="102">
        <v>1526</v>
      </c>
      <c r="B897">
        <v>7267</v>
      </c>
      <c r="C897" t="s">
        <v>58</v>
      </c>
      <c r="D897" t="s">
        <v>1264</v>
      </c>
      <c r="E897">
        <v>3054</v>
      </c>
      <c r="F897">
        <v>3039</v>
      </c>
      <c r="G897">
        <v>300</v>
      </c>
      <c r="H897" t="s">
        <v>1247</v>
      </c>
      <c r="I897">
        <v>8308</v>
      </c>
      <c r="J897" t="s">
        <v>49</v>
      </c>
      <c r="K897" t="s">
        <v>1303</v>
      </c>
      <c r="L897">
        <v>440.3</v>
      </c>
      <c r="M897">
        <v>441</v>
      </c>
      <c r="N897">
        <v>2100</v>
      </c>
      <c r="O897" t="s">
        <v>1250</v>
      </c>
      <c r="P897">
        <v>0.68657578308086098</v>
      </c>
      <c r="Q897">
        <v>0.83271620138119395</v>
      </c>
      <c r="R897">
        <v>0.46894324625745898</v>
      </c>
      <c r="S897" s="106">
        <v>4.2067763203198702E-2</v>
      </c>
      <c r="T897">
        <v>2.2493128229153401</v>
      </c>
      <c r="U897">
        <v>2.2493128229153401</v>
      </c>
      <c r="V897">
        <v>2.5258102345211202</v>
      </c>
      <c r="W897">
        <v>5.66</v>
      </c>
      <c r="X897">
        <v>1.58</v>
      </c>
      <c r="Y897">
        <v>108024</v>
      </c>
      <c r="Z897">
        <v>6354</v>
      </c>
      <c r="AA897">
        <v>0.37</v>
      </c>
      <c r="AB897">
        <v>17</v>
      </c>
      <c r="AC897">
        <v>8</v>
      </c>
      <c r="AD897">
        <v>9</v>
      </c>
      <c r="AE897">
        <v>47.06</v>
      </c>
      <c r="AF897">
        <v>14</v>
      </c>
      <c r="AG897">
        <v>6</v>
      </c>
      <c r="AH897">
        <v>1</v>
      </c>
      <c r="AI897">
        <v>10</v>
      </c>
    </row>
    <row r="898" spans="1:35" x14ac:dyDescent="0.2">
      <c r="A898" s="102">
        <v>475</v>
      </c>
      <c r="B898">
        <v>1719</v>
      </c>
      <c r="C898" t="s">
        <v>545</v>
      </c>
      <c r="D898" t="s">
        <v>1257</v>
      </c>
      <c r="E898">
        <v>863</v>
      </c>
      <c r="F898">
        <v>862</v>
      </c>
      <c r="G898">
        <v>900</v>
      </c>
      <c r="H898" t="s">
        <v>1250</v>
      </c>
      <c r="I898">
        <v>5714</v>
      </c>
      <c r="J898" t="s">
        <v>711</v>
      </c>
      <c r="K898" t="s">
        <v>1262</v>
      </c>
      <c r="L898">
        <v>3905</v>
      </c>
      <c r="M898">
        <v>3925</v>
      </c>
      <c r="N898">
        <v>200</v>
      </c>
      <c r="O898" t="s">
        <v>1247</v>
      </c>
      <c r="P898">
        <v>0.84598365981634105</v>
      </c>
      <c r="Q898">
        <v>0.90594345783808805</v>
      </c>
      <c r="R898">
        <v>2.0795443782511299E-2</v>
      </c>
      <c r="S898" s="106">
        <v>1.3074651732038801E-2</v>
      </c>
      <c r="T898">
        <v>-1.67588304027496</v>
      </c>
      <c r="U898">
        <v>1.67588304027496</v>
      </c>
      <c r="V898">
        <v>2.12169372838716</v>
      </c>
      <c r="W898">
        <v>-4.3600000000000003</v>
      </c>
      <c r="X898">
        <v>1.17</v>
      </c>
      <c r="Y898">
        <v>107659</v>
      </c>
      <c r="Z898">
        <v>6729</v>
      </c>
      <c r="AA898">
        <v>0.44</v>
      </c>
      <c r="AB898">
        <v>16</v>
      </c>
      <c r="AC898">
        <v>10</v>
      </c>
      <c r="AD898">
        <v>6</v>
      </c>
      <c r="AE898">
        <v>62.5</v>
      </c>
      <c r="AF898">
        <v>10</v>
      </c>
      <c r="AG898">
        <v>9</v>
      </c>
      <c r="AH898">
        <v>5</v>
      </c>
      <c r="AI898">
        <v>2</v>
      </c>
    </row>
    <row r="899" spans="1:35" x14ac:dyDescent="0.2">
      <c r="A899" s="102">
        <v>138</v>
      </c>
      <c r="B899">
        <v>5703</v>
      </c>
      <c r="C899" t="s">
        <v>219</v>
      </c>
      <c r="D899" t="s">
        <v>1262</v>
      </c>
      <c r="E899">
        <v>214</v>
      </c>
      <c r="F899">
        <v>217</v>
      </c>
      <c r="G899">
        <v>4700</v>
      </c>
      <c r="H899" t="s">
        <v>1247</v>
      </c>
      <c r="I899">
        <v>8377</v>
      </c>
      <c r="J899" t="s">
        <v>1369</v>
      </c>
      <c r="K899" t="s">
        <v>1303</v>
      </c>
      <c r="L899">
        <v>1009</v>
      </c>
      <c r="M899">
        <v>1013</v>
      </c>
      <c r="N899">
        <v>1000</v>
      </c>
      <c r="O899" t="s">
        <v>1250</v>
      </c>
      <c r="P899">
        <v>0.88465496669098498</v>
      </c>
      <c r="Q899">
        <v>0.93806220607092605</v>
      </c>
      <c r="R899">
        <v>5.1352747353475801E-2</v>
      </c>
      <c r="S899">
        <v>1.27866488859258E-3</v>
      </c>
      <c r="T899">
        <v>2.9412766182138101</v>
      </c>
      <c r="U899">
        <v>2.9412766182138101</v>
      </c>
      <c r="V899">
        <v>2.9242074625949499</v>
      </c>
      <c r="W899">
        <v>5.64</v>
      </c>
      <c r="X899">
        <v>0.68</v>
      </c>
      <c r="Y899">
        <v>107633</v>
      </c>
      <c r="Z899">
        <v>5665</v>
      </c>
      <c r="AA899">
        <v>0.27</v>
      </c>
      <c r="AB899">
        <v>19</v>
      </c>
      <c r="AC899">
        <v>11</v>
      </c>
      <c r="AD899">
        <v>8</v>
      </c>
      <c r="AE899">
        <v>57.89</v>
      </c>
      <c r="AF899">
        <v>13</v>
      </c>
      <c r="AG899">
        <v>6</v>
      </c>
      <c r="AH899">
        <v>5</v>
      </c>
      <c r="AI899">
        <v>8</v>
      </c>
    </row>
    <row r="900" spans="1:35" x14ac:dyDescent="0.2">
      <c r="A900" s="102">
        <v>126</v>
      </c>
      <c r="B900">
        <v>2914</v>
      </c>
      <c r="C900" t="s">
        <v>1398</v>
      </c>
      <c r="D900" t="s">
        <v>1274</v>
      </c>
      <c r="E900">
        <v>2267.5</v>
      </c>
      <c r="F900">
        <v>2268.5</v>
      </c>
      <c r="G900">
        <v>500</v>
      </c>
      <c r="H900" t="s">
        <v>1247</v>
      </c>
      <c r="I900">
        <v>9003</v>
      </c>
      <c r="J900" t="s">
        <v>1480</v>
      </c>
      <c r="K900" t="s">
        <v>1368</v>
      </c>
      <c r="L900">
        <v>2700</v>
      </c>
      <c r="M900">
        <v>2712</v>
      </c>
      <c r="N900">
        <v>400</v>
      </c>
      <c r="O900" t="s">
        <v>1250</v>
      </c>
      <c r="P900">
        <v>0.79932186127351501</v>
      </c>
      <c r="Q900">
        <v>0.94017518338325601</v>
      </c>
      <c r="R900">
        <v>0.24006968442715801</v>
      </c>
      <c r="S900">
        <v>2.8222674222556799E-2</v>
      </c>
      <c r="T900">
        <v>1.0834199515352301</v>
      </c>
      <c r="U900">
        <v>1.0834199515352301</v>
      </c>
      <c r="V900">
        <v>1.1104014715098001</v>
      </c>
      <c r="W900">
        <v>2.31</v>
      </c>
      <c r="X900">
        <v>4.5599999999999996</v>
      </c>
      <c r="Y900">
        <v>104818</v>
      </c>
      <c r="Z900">
        <v>9529</v>
      </c>
      <c r="AA900">
        <v>0.66</v>
      </c>
      <c r="AB900">
        <v>11</v>
      </c>
      <c r="AC900">
        <v>6</v>
      </c>
      <c r="AD900">
        <v>5</v>
      </c>
      <c r="AE900">
        <v>54.55</v>
      </c>
      <c r="AF900">
        <v>13</v>
      </c>
      <c r="AG900">
        <v>4</v>
      </c>
      <c r="AH900">
        <v>2</v>
      </c>
      <c r="AI900">
        <v>5</v>
      </c>
    </row>
    <row r="901" spans="1:35" x14ac:dyDescent="0.2">
      <c r="A901" s="102">
        <v>1919</v>
      </c>
      <c r="B901">
        <v>6201</v>
      </c>
      <c r="C901" t="s">
        <v>1619</v>
      </c>
      <c r="D901" t="s">
        <v>1264</v>
      </c>
      <c r="E901">
        <v>6380</v>
      </c>
      <c r="F901">
        <v>6370</v>
      </c>
      <c r="G901">
        <v>100</v>
      </c>
      <c r="H901" t="s">
        <v>1247</v>
      </c>
      <c r="I901">
        <v>7735</v>
      </c>
      <c r="J901" t="s">
        <v>1680</v>
      </c>
      <c r="K901" t="s">
        <v>1252</v>
      </c>
      <c r="L901">
        <v>6160</v>
      </c>
      <c r="M901">
        <v>6040</v>
      </c>
      <c r="N901">
        <v>100</v>
      </c>
      <c r="O901" t="s">
        <v>1250</v>
      </c>
      <c r="P901">
        <v>0.71128856328188905</v>
      </c>
      <c r="Q901">
        <v>0.80247814891189695</v>
      </c>
      <c r="R901">
        <v>8.07470206727679E-2</v>
      </c>
      <c r="S901">
        <v>6.2017565404173601E-2</v>
      </c>
      <c r="T901">
        <v>3.00233853804226</v>
      </c>
      <c r="U901">
        <v>3.00233853804226</v>
      </c>
      <c r="V901">
        <v>2.63024534156468</v>
      </c>
      <c r="W901">
        <v>16.66</v>
      </c>
      <c r="X901">
        <v>5.18</v>
      </c>
      <c r="Y901">
        <v>103609</v>
      </c>
      <c r="Z901">
        <v>12951</v>
      </c>
      <c r="AA901">
        <v>0.94</v>
      </c>
      <c r="AB901">
        <v>8</v>
      </c>
      <c r="AC901">
        <v>5</v>
      </c>
      <c r="AD901">
        <v>3</v>
      </c>
      <c r="AE901">
        <v>62.5</v>
      </c>
      <c r="AF901">
        <v>8</v>
      </c>
      <c r="AG901">
        <v>4</v>
      </c>
      <c r="AH901">
        <v>3</v>
      </c>
      <c r="AI901">
        <v>1</v>
      </c>
    </row>
    <row r="902" spans="1:35" x14ac:dyDescent="0.2">
      <c r="A902" s="102">
        <v>590</v>
      </c>
      <c r="B902">
        <v>7701</v>
      </c>
      <c r="C902" t="s">
        <v>1699</v>
      </c>
      <c r="D902" t="s">
        <v>1256</v>
      </c>
      <c r="E902">
        <v>2841</v>
      </c>
      <c r="F902">
        <v>2878</v>
      </c>
      <c r="G902">
        <v>200</v>
      </c>
      <c r="H902" t="s">
        <v>1250</v>
      </c>
      <c r="I902">
        <v>7951</v>
      </c>
      <c r="J902" t="s">
        <v>1577</v>
      </c>
      <c r="K902" t="s">
        <v>1270</v>
      </c>
      <c r="L902">
        <v>5790</v>
      </c>
      <c r="M902">
        <v>5740</v>
      </c>
      <c r="N902">
        <v>100</v>
      </c>
      <c r="O902" t="s">
        <v>1247</v>
      </c>
      <c r="P902">
        <v>0.75749158171908904</v>
      </c>
      <c r="Q902">
        <v>0.899215471702552</v>
      </c>
      <c r="R902">
        <v>0.21791217425192599</v>
      </c>
      <c r="S902">
        <v>4.6088553307342503E-2</v>
      </c>
      <c r="T902">
        <v>-2.2507688160268202</v>
      </c>
      <c r="U902">
        <v>2.2507688160268202</v>
      </c>
      <c r="V902">
        <v>2.9897860831430298</v>
      </c>
      <c r="W902">
        <v>-8.26</v>
      </c>
      <c r="X902">
        <v>0.28000000000000003</v>
      </c>
      <c r="Y902">
        <v>103608</v>
      </c>
      <c r="Z902">
        <v>10361</v>
      </c>
      <c r="AA902">
        <v>0.6</v>
      </c>
      <c r="AB902">
        <v>10</v>
      </c>
      <c r="AC902">
        <v>7</v>
      </c>
      <c r="AD902">
        <v>3</v>
      </c>
      <c r="AE902">
        <v>70</v>
      </c>
      <c r="AF902">
        <v>12</v>
      </c>
      <c r="AG902">
        <v>5</v>
      </c>
      <c r="AH902">
        <v>3</v>
      </c>
      <c r="AI902">
        <v>2</v>
      </c>
    </row>
    <row r="903" spans="1:35" x14ac:dyDescent="0.2">
      <c r="A903" s="102">
        <v>672</v>
      </c>
      <c r="B903">
        <v>6134</v>
      </c>
      <c r="C903" t="s">
        <v>1471</v>
      </c>
      <c r="D903" t="s">
        <v>1259</v>
      </c>
      <c r="E903">
        <v>1880</v>
      </c>
      <c r="F903">
        <v>1870</v>
      </c>
      <c r="G903">
        <v>500</v>
      </c>
      <c r="H903" t="s">
        <v>1247</v>
      </c>
      <c r="I903">
        <v>9989</v>
      </c>
      <c r="J903" t="s">
        <v>2162</v>
      </c>
      <c r="K903" t="s">
        <v>1272</v>
      </c>
      <c r="L903">
        <v>3315</v>
      </c>
      <c r="M903">
        <v>3315</v>
      </c>
      <c r="N903">
        <v>300</v>
      </c>
      <c r="O903" t="s">
        <v>1250</v>
      </c>
      <c r="P903">
        <v>0.567049386357663</v>
      </c>
      <c r="Q903">
        <v>0.89410703017850202</v>
      </c>
      <c r="R903">
        <v>0.40470689485958</v>
      </c>
      <c r="S903">
        <v>6.4307230767340795E-2</v>
      </c>
      <c r="T903">
        <v>2.40166744554478</v>
      </c>
      <c r="U903">
        <v>2.40166744554478</v>
      </c>
      <c r="V903">
        <v>3.1848565557352302</v>
      </c>
      <c r="W903">
        <v>10.42</v>
      </c>
      <c r="X903">
        <v>5.98</v>
      </c>
      <c r="Y903">
        <v>103345</v>
      </c>
      <c r="Z903">
        <v>4698</v>
      </c>
      <c r="AA903">
        <v>0.42</v>
      </c>
      <c r="AB903">
        <v>22</v>
      </c>
      <c r="AC903">
        <v>12</v>
      </c>
      <c r="AD903">
        <v>10</v>
      </c>
      <c r="AE903">
        <v>54.55</v>
      </c>
      <c r="AF903">
        <v>11</v>
      </c>
      <c r="AG903">
        <v>10</v>
      </c>
      <c r="AH903">
        <v>6</v>
      </c>
      <c r="AI903">
        <v>6</v>
      </c>
    </row>
    <row r="904" spans="1:35" x14ac:dyDescent="0.2">
      <c r="A904" s="102">
        <v>343</v>
      </c>
      <c r="B904">
        <v>5401</v>
      </c>
      <c r="C904" t="s">
        <v>1587</v>
      </c>
      <c r="D904" t="s">
        <v>1301</v>
      </c>
      <c r="E904">
        <v>1366.5</v>
      </c>
      <c r="F904">
        <v>1349.5</v>
      </c>
      <c r="G904">
        <v>600</v>
      </c>
      <c r="H904" t="s">
        <v>1250</v>
      </c>
      <c r="I904">
        <v>7751</v>
      </c>
      <c r="J904" t="s">
        <v>1687</v>
      </c>
      <c r="K904" t="s">
        <v>1252</v>
      </c>
      <c r="L904">
        <v>2780</v>
      </c>
      <c r="M904">
        <v>2776</v>
      </c>
      <c r="N904">
        <v>300</v>
      </c>
      <c r="O904" t="s">
        <v>1247</v>
      </c>
      <c r="P904">
        <v>0.89460779824057202</v>
      </c>
      <c r="Q904">
        <v>0.91498046983068104</v>
      </c>
      <c r="R904">
        <v>4.45394606516498E-2</v>
      </c>
      <c r="S904" s="106">
        <v>9.4602967450051392E-3</v>
      </c>
      <c r="T904">
        <v>-2.9928810064185698</v>
      </c>
      <c r="U904">
        <v>2.9928810064185698</v>
      </c>
      <c r="V904">
        <v>3.1639116556542701</v>
      </c>
      <c r="W904">
        <v>-10.58</v>
      </c>
      <c r="X904">
        <v>2.77</v>
      </c>
      <c r="Y904">
        <v>103232</v>
      </c>
      <c r="Z904">
        <v>8603</v>
      </c>
      <c r="AA904">
        <v>0.45</v>
      </c>
      <c r="AB904">
        <v>12</v>
      </c>
      <c r="AC904">
        <v>9</v>
      </c>
      <c r="AD904">
        <v>3</v>
      </c>
      <c r="AE904">
        <v>75</v>
      </c>
      <c r="AF904">
        <v>14</v>
      </c>
      <c r="AG904">
        <v>3</v>
      </c>
      <c r="AH904">
        <v>2</v>
      </c>
      <c r="AI904">
        <v>7</v>
      </c>
    </row>
    <row r="905" spans="1:35" x14ac:dyDescent="0.2">
      <c r="A905" s="102">
        <v>649</v>
      </c>
      <c r="B905">
        <v>2730</v>
      </c>
      <c r="C905" t="s">
        <v>604</v>
      </c>
      <c r="D905" t="s">
        <v>1272</v>
      </c>
      <c r="E905">
        <v>1007</v>
      </c>
      <c r="F905">
        <v>1001</v>
      </c>
      <c r="G905">
        <v>1000</v>
      </c>
      <c r="H905" t="s">
        <v>1250</v>
      </c>
      <c r="I905">
        <v>6457</v>
      </c>
      <c r="J905" t="s">
        <v>1575</v>
      </c>
      <c r="K905" t="s">
        <v>1259</v>
      </c>
      <c r="L905">
        <v>3170</v>
      </c>
      <c r="M905">
        <v>3220</v>
      </c>
      <c r="N905">
        <v>300</v>
      </c>
      <c r="O905" t="s">
        <v>1247</v>
      </c>
      <c r="P905">
        <v>0.78118368856216103</v>
      </c>
      <c r="Q905">
        <v>0.89581756669304002</v>
      </c>
      <c r="R905">
        <v>1.6542651077562701E-2</v>
      </c>
      <c r="S905">
        <v>2.7898139092696799E-3</v>
      </c>
      <c r="T905">
        <v>-3.1223064666783502</v>
      </c>
      <c r="U905">
        <v>3.1223064666783502</v>
      </c>
      <c r="V905">
        <v>2.62648617120785</v>
      </c>
      <c r="W905">
        <v>-14.22</v>
      </c>
      <c r="X905">
        <v>3.62</v>
      </c>
      <c r="Y905">
        <v>102388</v>
      </c>
      <c r="Z905">
        <v>6826</v>
      </c>
      <c r="AA905">
        <v>0.41</v>
      </c>
      <c r="AB905">
        <v>15</v>
      </c>
      <c r="AC905">
        <v>8</v>
      </c>
      <c r="AD905">
        <v>7</v>
      </c>
      <c r="AE905">
        <v>53.33</v>
      </c>
      <c r="AF905">
        <v>14</v>
      </c>
      <c r="AG905">
        <v>6</v>
      </c>
      <c r="AH905">
        <v>2</v>
      </c>
      <c r="AI905">
        <v>7</v>
      </c>
    </row>
    <row r="906" spans="1:35" x14ac:dyDescent="0.2">
      <c r="A906" s="102">
        <v>1153</v>
      </c>
      <c r="B906">
        <v>1721</v>
      </c>
      <c r="C906" t="s">
        <v>1944</v>
      </c>
      <c r="D906" t="s">
        <v>1257</v>
      </c>
      <c r="E906">
        <v>2899</v>
      </c>
      <c r="F906">
        <v>2855</v>
      </c>
      <c r="G906">
        <v>300</v>
      </c>
      <c r="H906" t="s">
        <v>1250</v>
      </c>
      <c r="I906">
        <v>3101</v>
      </c>
      <c r="J906" t="s">
        <v>1532</v>
      </c>
      <c r="K906" t="s">
        <v>1526</v>
      </c>
      <c r="L906">
        <v>1500</v>
      </c>
      <c r="M906">
        <v>1510</v>
      </c>
      <c r="N906">
        <v>600</v>
      </c>
      <c r="O906" t="s">
        <v>1247</v>
      </c>
      <c r="P906">
        <v>0.54140675214088596</v>
      </c>
      <c r="Q906">
        <v>0.85747126327396295</v>
      </c>
      <c r="R906">
        <v>0.18716413078746</v>
      </c>
      <c r="S906">
        <v>4.4688813023270997E-2</v>
      </c>
      <c r="T906">
        <v>-1.50860314425956</v>
      </c>
      <c r="U906">
        <v>1.50860314425956</v>
      </c>
      <c r="V906">
        <v>0.73936920707364895</v>
      </c>
      <c r="W906">
        <v>-5.48</v>
      </c>
      <c r="X906">
        <v>5.78</v>
      </c>
      <c r="Y906">
        <v>102144</v>
      </c>
      <c r="Z906">
        <v>5107</v>
      </c>
      <c r="AA906">
        <v>0.22</v>
      </c>
      <c r="AB906">
        <v>20</v>
      </c>
      <c r="AC906">
        <v>11</v>
      </c>
      <c r="AD906">
        <v>9</v>
      </c>
      <c r="AE906">
        <v>55</v>
      </c>
      <c r="AF906">
        <v>12</v>
      </c>
      <c r="AG906">
        <v>8</v>
      </c>
      <c r="AH906">
        <v>6</v>
      </c>
      <c r="AI906">
        <v>6</v>
      </c>
    </row>
    <row r="907" spans="1:35" x14ac:dyDescent="0.2">
      <c r="A907" s="102">
        <v>58</v>
      </c>
      <c r="B907">
        <v>6755</v>
      </c>
      <c r="C907" t="s">
        <v>528</v>
      </c>
      <c r="D907" t="s">
        <v>1252</v>
      </c>
      <c r="E907">
        <v>2412</v>
      </c>
      <c r="F907">
        <v>2414</v>
      </c>
      <c r="G907">
        <v>300</v>
      </c>
      <c r="H907" t="s">
        <v>1247</v>
      </c>
      <c r="I907">
        <v>6758</v>
      </c>
      <c r="J907" t="s">
        <v>1263</v>
      </c>
      <c r="K907" t="s">
        <v>1252</v>
      </c>
      <c r="L907">
        <v>7456</v>
      </c>
      <c r="M907">
        <v>7479</v>
      </c>
      <c r="N907">
        <v>100</v>
      </c>
      <c r="O907" t="s">
        <v>1250</v>
      </c>
      <c r="P907">
        <v>0.91301559133867605</v>
      </c>
      <c r="Q907">
        <v>0.95406316143358205</v>
      </c>
      <c r="R907">
        <v>0.14250902182327399</v>
      </c>
      <c r="S907">
        <v>6.5368452481562395E-2</v>
      </c>
      <c r="T907">
        <v>0.47002166849732702</v>
      </c>
      <c r="U907">
        <v>0.47002166849732702</v>
      </c>
      <c r="V907">
        <v>0.54775945780165602</v>
      </c>
      <c r="W907">
        <v>1.92</v>
      </c>
      <c r="X907">
        <v>3.17</v>
      </c>
      <c r="Y907">
        <v>101802</v>
      </c>
      <c r="Z907">
        <v>5988</v>
      </c>
      <c r="AA907">
        <v>0.33</v>
      </c>
      <c r="AB907">
        <v>17</v>
      </c>
      <c r="AC907">
        <v>10</v>
      </c>
      <c r="AD907">
        <v>7</v>
      </c>
      <c r="AE907">
        <v>58.82</v>
      </c>
      <c r="AF907">
        <v>10</v>
      </c>
      <c r="AG907">
        <v>8</v>
      </c>
      <c r="AH907">
        <v>5</v>
      </c>
      <c r="AI907">
        <v>4</v>
      </c>
    </row>
    <row r="908" spans="1:35" x14ac:dyDescent="0.2">
      <c r="A908" s="102">
        <v>1730</v>
      </c>
      <c r="B908">
        <v>4521</v>
      </c>
      <c r="C908" t="s">
        <v>675</v>
      </c>
      <c r="D908" t="s">
        <v>1269</v>
      </c>
      <c r="E908">
        <v>5780</v>
      </c>
      <c r="F908">
        <v>5820</v>
      </c>
      <c r="G908">
        <v>100</v>
      </c>
      <c r="H908" t="s">
        <v>1247</v>
      </c>
      <c r="I908">
        <v>6479</v>
      </c>
      <c r="J908" t="s">
        <v>548</v>
      </c>
      <c r="K908" t="s">
        <v>1252</v>
      </c>
      <c r="L908">
        <v>2153</v>
      </c>
      <c r="M908">
        <v>2189</v>
      </c>
      <c r="N908">
        <v>300</v>
      </c>
      <c r="O908" t="s">
        <v>1250</v>
      </c>
      <c r="P908">
        <v>0.62043003352626103</v>
      </c>
      <c r="Q908">
        <v>0.81695631509158395</v>
      </c>
      <c r="R908" s="106">
        <v>4.0070795795669897E-2</v>
      </c>
      <c r="S908" s="15">
        <v>3.93441027532698E-2</v>
      </c>
      <c r="T908">
        <v>2.33932372927089E-2</v>
      </c>
      <c r="U908">
        <v>2.33932372927089E-2</v>
      </c>
      <c r="V908">
        <v>0.27608240994682498</v>
      </c>
      <c r="W908">
        <v>7.0000000000000007E-2</v>
      </c>
      <c r="X908">
        <v>12.84</v>
      </c>
      <c r="Y908">
        <v>101652</v>
      </c>
      <c r="Z908">
        <v>6777</v>
      </c>
      <c r="AA908">
        <v>0.24</v>
      </c>
      <c r="AB908">
        <v>15</v>
      </c>
      <c r="AC908">
        <v>9</v>
      </c>
      <c r="AD908">
        <v>6</v>
      </c>
      <c r="AE908">
        <v>60</v>
      </c>
      <c r="AF908">
        <v>10</v>
      </c>
      <c r="AG908">
        <v>7</v>
      </c>
      <c r="AH908">
        <v>5</v>
      </c>
      <c r="AI908">
        <v>3</v>
      </c>
    </row>
    <row r="909" spans="1:35" x14ac:dyDescent="0.2">
      <c r="A909" s="102">
        <v>987</v>
      </c>
      <c r="B909">
        <v>4919</v>
      </c>
      <c r="C909" t="s">
        <v>690</v>
      </c>
      <c r="D909" t="s">
        <v>1271</v>
      </c>
      <c r="E909">
        <v>5860</v>
      </c>
      <c r="F909">
        <v>5770</v>
      </c>
      <c r="G909">
        <v>100</v>
      </c>
      <c r="H909" t="s">
        <v>1250</v>
      </c>
      <c r="I909">
        <v>6971</v>
      </c>
      <c r="J909" t="s">
        <v>775</v>
      </c>
      <c r="K909" t="s">
        <v>1252</v>
      </c>
      <c r="L909">
        <v>7423</v>
      </c>
      <c r="M909">
        <v>7452</v>
      </c>
      <c r="N909">
        <v>100</v>
      </c>
      <c r="O909" t="s">
        <v>1247</v>
      </c>
      <c r="P909">
        <v>0.55432885559134104</v>
      </c>
      <c r="Q909">
        <v>0.87004949778253204</v>
      </c>
      <c r="R909" s="15">
        <v>3.9960475771835501E-2</v>
      </c>
      <c r="S909" s="106">
        <v>2.55620082044937E-2</v>
      </c>
      <c r="T909">
        <v>-2.3255040404567699</v>
      </c>
      <c r="U909">
        <v>2.3255040404567699</v>
      </c>
      <c r="V909">
        <v>1.8203144345609299</v>
      </c>
      <c r="W909">
        <v>-6.6</v>
      </c>
      <c r="X909">
        <v>22.57</v>
      </c>
      <c r="Y909">
        <v>101531</v>
      </c>
      <c r="Z909">
        <v>20306</v>
      </c>
      <c r="AA909">
        <v>1.53</v>
      </c>
      <c r="AB909">
        <v>5</v>
      </c>
      <c r="AC909">
        <v>3</v>
      </c>
      <c r="AD909">
        <v>2</v>
      </c>
      <c r="AE909">
        <v>60</v>
      </c>
      <c r="AF909">
        <v>11</v>
      </c>
      <c r="AG909">
        <v>3</v>
      </c>
      <c r="AH909">
        <v>0</v>
      </c>
      <c r="AI909">
        <v>2</v>
      </c>
    </row>
    <row r="910" spans="1:35" x14ac:dyDescent="0.2">
      <c r="A910" s="102">
        <v>242</v>
      </c>
      <c r="B910">
        <v>4204</v>
      </c>
      <c r="C910" t="s">
        <v>227</v>
      </c>
      <c r="D910" t="s">
        <v>1271</v>
      </c>
      <c r="E910">
        <v>1795</v>
      </c>
      <c r="F910">
        <v>1793</v>
      </c>
      <c r="G910">
        <v>600</v>
      </c>
      <c r="H910" t="s">
        <v>1250</v>
      </c>
      <c r="I910">
        <v>8306</v>
      </c>
      <c r="J910" t="s">
        <v>1443</v>
      </c>
      <c r="K910" t="s">
        <v>1303</v>
      </c>
      <c r="L910">
        <v>564.5</v>
      </c>
      <c r="M910">
        <v>566.29999999999995</v>
      </c>
      <c r="N910">
        <v>1900</v>
      </c>
      <c r="O910" t="s">
        <v>1247</v>
      </c>
      <c r="P910">
        <v>0.64546127676221698</v>
      </c>
      <c r="Q910">
        <v>0.92522444187882102</v>
      </c>
      <c r="R910" s="15">
        <v>2.4884770052752301E-3</v>
      </c>
      <c r="S910" s="15">
        <v>3.5691090459460499E-2</v>
      </c>
      <c r="T910">
        <v>-1.8821845104106001</v>
      </c>
      <c r="U910">
        <v>1.8821845104106001</v>
      </c>
      <c r="V910">
        <v>1.07434207736433</v>
      </c>
      <c r="W910">
        <v>-3.13</v>
      </c>
      <c r="X910">
        <v>0.02</v>
      </c>
      <c r="Y910">
        <v>101259</v>
      </c>
      <c r="Z910">
        <v>5063</v>
      </c>
      <c r="AA910">
        <v>0.26</v>
      </c>
      <c r="AB910">
        <v>20</v>
      </c>
      <c r="AC910">
        <v>13</v>
      </c>
      <c r="AD910">
        <v>7</v>
      </c>
      <c r="AE910">
        <v>65</v>
      </c>
      <c r="AF910">
        <v>15</v>
      </c>
      <c r="AG910">
        <v>4</v>
      </c>
      <c r="AH910">
        <v>2</v>
      </c>
      <c r="AI910">
        <v>14</v>
      </c>
    </row>
    <row r="911" spans="1:35" x14ac:dyDescent="0.2">
      <c r="A911" s="102">
        <v>602</v>
      </c>
      <c r="B911">
        <v>4324</v>
      </c>
      <c r="C911" t="s">
        <v>1481</v>
      </c>
      <c r="D911" t="s">
        <v>1261</v>
      </c>
      <c r="E911">
        <v>3385</v>
      </c>
      <c r="F911">
        <v>3325</v>
      </c>
      <c r="G911">
        <v>300</v>
      </c>
      <c r="H911" t="s">
        <v>1247</v>
      </c>
      <c r="I911">
        <v>9507</v>
      </c>
      <c r="J911" t="s">
        <v>1374</v>
      </c>
      <c r="K911" t="s">
        <v>1305</v>
      </c>
      <c r="L911">
        <v>876</v>
      </c>
      <c r="M911">
        <v>881</v>
      </c>
      <c r="N911">
        <v>1100</v>
      </c>
      <c r="O911" t="s">
        <v>1250</v>
      </c>
      <c r="P911">
        <v>0.75359678535333696</v>
      </c>
      <c r="Q911">
        <v>0.89831198281394198</v>
      </c>
      <c r="R911" s="15">
        <v>0.38341590188132202</v>
      </c>
      <c r="S911">
        <v>5.0713613719464701E-2</v>
      </c>
      <c r="T911">
        <v>4.4106275175135101E-2</v>
      </c>
      <c r="U911">
        <v>4.4106275175135101E-2</v>
      </c>
      <c r="V911">
        <v>0.494711307677076</v>
      </c>
      <c r="W911">
        <v>0.22</v>
      </c>
      <c r="X911">
        <v>2.85</v>
      </c>
      <c r="Y911">
        <v>101222</v>
      </c>
      <c r="Z911">
        <v>5623</v>
      </c>
      <c r="AA911">
        <v>0.32</v>
      </c>
      <c r="AB911">
        <v>18</v>
      </c>
      <c r="AC911">
        <v>10</v>
      </c>
      <c r="AD911">
        <v>8</v>
      </c>
      <c r="AE911">
        <v>55.56</v>
      </c>
      <c r="AF911">
        <v>10</v>
      </c>
      <c r="AG911">
        <v>7</v>
      </c>
      <c r="AH911">
        <v>5</v>
      </c>
      <c r="AI911">
        <v>6</v>
      </c>
    </row>
    <row r="912" spans="1:35" x14ac:dyDescent="0.2">
      <c r="A912" s="102">
        <v>211</v>
      </c>
      <c r="B912">
        <v>2127</v>
      </c>
      <c r="C912" t="s">
        <v>1429</v>
      </c>
      <c r="D912" t="s">
        <v>1261</v>
      </c>
      <c r="E912">
        <v>3655</v>
      </c>
      <c r="F912">
        <v>3675</v>
      </c>
      <c r="G912">
        <v>200</v>
      </c>
      <c r="H912" t="s">
        <v>1247</v>
      </c>
      <c r="I912">
        <v>7729</v>
      </c>
      <c r="J912" t="s">
        <v>544</v>
      </c>
      <c r="K912" t="s">
        <v>1256</v>
      </c>
      <c r="L912">
        <v>3845</v>
      </c>
      <c r="M912">
        <v>3865</v>
      </c>
      <c r="N912">
        <v>200</v>
      </c>
      <c r="O912" t="s">
        <v>1250</v>
      </c>
      <c r="P912">
        <v>0.56084695638255999</v>
      </c>
      <c r="Q912">
        <v>0.92867899752168304</v>
      </c>
      <c r="R912">
        <v>8.5873012547626096E-2</v>
      </c>
      <c r="S912">
        <v>1.8167816263774501E-3</v>
      </c>
      <c r="T912">
        <v>0.78590318219451905</v>
      </c>
      <c r="U912">
        <v>0.78590318219451905</v>
      </c>
      <c r="V912">
        <v>0.775184209160103</v>
      </c>
      <c r="W912">
        <v>2.91</v>
      </c>
      <c r="X912">
        <v>4.92</v>
      </c>
      <c r="Y912">
        <v>101176</v>
      </c>
      <c r="Z912">
        <v>7227</v>
      </c>
      <c r="AA912">
        <v>0.31</v>
      </c>
      <c r="AB912">
        <v>14</v>
      </c>
      <c r="AC912">
        <v>7</v>
      </c>
      <c r="AD912">
        <v>7</v>
      </c>
      <c r="AE912">
        <v>50</v>
      </c>
      <c r="AF912">
        <v>9</v>
      </c>
      <c r="AG912">
        <v>7</v>
      </c>
      <c r="AH912">
        <v>7</v>
      </c>
      <c r="AI912">
        <v>0</v>
      </c>
    </row>
    <row r="913" spans="1:35" x14ac:dyDescent="0.2">
      <c r="A913" s="102">
        <v>71</v>
      </c>
      <c r="B913">
        <v>7729</v>
      </c>
      <c r="C913" t="s">
        <v>544</v>
      </c>
      <c r="D913" t="s">
        <v>1256</v>
      </c>
      <c r="E913">
        <v>3845</v>
      </c>
      <c r="F913">
        <v>3865</v>
      </c>
      <c r="G913">
        <v>200</v>
      </c>
      <c r="H913" t="s">
        <v>1250</v>
      </c>
      <c r="I913">
        <v>8425</v>
      </c>
      <c r="J913" t="s">
        <v>1426</v>
      </c>
      <c r="K913" t="s">
        <v>1253</v>
      </c>
      <c r="L913">
        <v>3215</v>
      </c>
      <c r="M913">
        <v>3230</v>
      </c>
      <c r="N913">
        <v>200</v>
      </c>
      <c r="O913" t="s">
        <v>1247</v>
      </c>
      <c r="P913">
        <v>0.77276299111982805</v>
      </c>
      <c r="Q913">
        <v>0.95122789997955304</v>
      </c>
      <c r="R913">
        <v>2.96769402325732E-3</v>
      </c>
      <c r="S913" s="15">
        <v>1.30836379755398E-2</v>
      </c>
      <c r="T913">
        <v>-0.35264114061465002</v>
      </c>
      <c r="U913">
        <v>0.35264114061465002</v>
      </c>
      <c r="V913">
        <v>0.180974165068056</v>
      </c>
      <c r="W913">
        <v>-1.27</v>
      </c>
      <c r="X913">
        <v>16.43</v>
      </c>
      <c r="Y913">
        <v>100667</v>
      </c>
      <c r="Z913">
        <v>10067</v>
      </c>
      <c r="AA913">
        <v>0.37</v>
      </c>
      <c r="AB913">
        <v>10</v>
      </c>
      <c r="AC913">
        <v>4</v>
      </c>
      <c r="AD913">
        <v>6</v>
      </c>
      <c r="AE913">
        <v>40</v>
      </c>
      <c r="AF913">
        <v>10</v>
      </c>
      <c r="AG913">
        <v>4</v>
      </c>
      <c r="AH913">
        <v>3</v>
      </c>
      <c r="AI913">
        <v>3</v>
      </c>
    </row>
    <row r="914" spans="1:35" x14ac:dyDescent="0.2">
      <c r="A914" s="102">
        <v>784</v>
      </c>
      <c r="B914">
        <v>2229</v>
      </c>
      <c r="C914" t="s">
        <v>1875</v>
      </c>
      <c r="D914" t="s">
        <v>1274</v>
      </c>
      <c r="E914">
        <v>3020</v>
      </c>
      <c r="F914">
        <v>3025</v>
      </c>
      <c r="G914">
        <v>300</v>
      </c>
      <c r="H914" t="s">
        <v>1250</v>
      </c>
      <c r="I914">
        <v>9989</v>
      </c>
      <c r="J914" t="s">
        <v>2162</v>
      </c>
      <c r="K914" t="s">
        <v>1272</v>
      </c>
      <c r="L914">
        <v>3315</v>
      </c>
      <c r="M914">
        <v>3315</v>
      </c>
      <c r="N914">
        <v>300</v>
      </c>
      <c r="O914" t="s">
        <v>1247</v>
      </c>
      <c r="P914">
        <v>0.86703214071269896</v>
      </c>
      <c r="Q914">
        <v>0.88523154223699596</v>
      </c>
      <c r="R914">
        <v>0.31815882311166099</v>
      </c>
      <c r="S914">
        <v>6.6307025917972204E-2</v>
      </c>
      <c r="T914">
        <v>-0.459116476528802</v>
      </c>
      <c r="U914">
        <v>0.459116476528802</v>
      </c>
      <c r="V914">
        <v>2.1765952910895201E-2</v>
      </c>
      <c r="W914">
        <v>-1.38</v>
      </c>
      <c r="X914">
        <v>8.75</v>
      </c>
      <c r="Y914">
        <v>100583</v>
      </c>
      <c r="Z914">
        <v>9144</v>
      </c>
      <c r="AA914">
        <v>0.48</v>
      </c>
      <c r="AB914">
        <v>11</v>
      </c>
      <c r="AC914">
        <v>6</v>
      </c>
      <c r="AD914">
        <v>5</v>
      </c>
      <c r="AE914">
        <v>54.55</v>
      </c>
      <c r="AF914">
        <v>15</v>
      </c>
      <c r="AG914">
        <v>2</v>
      </c>
      <c r="AH914">
        <v>2</v>
      </c>
      <c r="AI914">
        <v>7</v>
      </c>
    </row>
    <row r="915" spans="1:35" x14ac:dyDescent="0.2">
      <c r="A915" s="102">
        <v>1186</v>
      </c>
      <c r="B915">
        <v>2229</v>
      </c>
      <c r="C915" t="s">
        <v>1875</v>
      </c>
      <c r="D915" t="s">
        <v>1274</v>
      </c>
      <c r="E915">
        <v>3020</v>
      </c>
      <c r="F915">
        <v>3025</v>
      </c>
      <c r="G915">
        <v>300</v>
      </c>
      <c r="H915" t="s">
        <v>1250</v>
      </c>
      <c r="I915">
        <v>6952</v>
      </c>
      <c r="J915" t="s">
        <v>437</v>
      </c>
      <c r="K915" t="s">
        <v>1252</v>
      </c>
      <c r="L915">
        <v>2090</v>
      </c>
      <c r="M915">
        <v>2079</v>
      </c>
      <c r="N915">
        <v>400</v>
      </c>
      <c r="O915" t="s">
        <v>1247</v>
      </c>
      <c r="P915">
        <v>0.52435201292419398</v>
      </c>
      <c r="Q915">
        <v>0.85562131293784205</v>
      </c>
      <c r="R915">
        <v>0.15851496295833201</v>
      </c>
      <c r="S915">
        <v>4.4722043577801801E-3</v>
      </c>
      <c r="T915">
        <v>-1.9068128796853101</v>
      </c>
      <c r="U915">
        <v>1.9068128796853101</v>
      </c>
      <c r="V915">
        <v>1.9490798189195699</v>
      </c>
      <c r="W915">
        <v>-16.07</v>
      </c>
      <c r="X915">
        <v>8.36</v>
      </c>
      <c r="Y915">
        <v>100444</v>
      </c>
      <c r="Z915">
        <v>6696</v>
      </c>
      <c r="AA915">
        <v>0.3</v>
      </c>
      <c r="AB915">
        <v>15</v>
      </c>
      <c r="AC915">
        <v>7</v>
      </c>
      <c r="AD915">
        <v>8</v>
      </c>
      <c r="AE915">
        <v>46.67</v>
      </c>
      <c r="AF915">
        <v>14</v>
      </c>
      <c r="AG915">
        <v>4</v>
      </c>
      <c r="AH915">
        <v>2</v>
      </c>
      <c r="AI915">
        <v>9</v>
      </c>
    </row>
    <row r="916" spans="1:35" x14ac:dyDescent="0.2">
      <c r="A916" s="102">
        <v>196</v>
      </c>
      <c r="B916">
        <v>2206</v>
      </c>
      <c r="C916" t="s">
        <v>582</v>
      </c>
      <c r="D916" t="s">
        <v>1274</v>
      </c>
      <c r="E916">
        <v>4665</v>
      </c>
      <c r="F916">
        <v>4660</v>
      </c>
      <c r="G916">
        <v>200</v>
      </c>
      <c r="H916" t="s">
        <v>1247</v>
      </c>
      <c r="I916">
        <v>9603</v>
      </c>
      <c r="J916" t="s">
        <v>1422</v>
      </c>
      <c r="K916" t="s">
        <v>1261</v>
      </c>
      <c r="L916">
        <v>2468</v>
      </c>
      <c r="M916">
        <v>2475</v>
      </c>
      <c r="N916">
        <v>400</v>
      </c>
      <c r="O916" t="s">
        <v>1250</v>
      </c>
      <c r="P916">
        <v>0.79681959355662102</v>
      </c>
      <c r="Q916">
        <v>0.93058597177745495</v>
      </c>
      <c r="R916">
        <v>0.15400896366863301</v>
      </c>
      <c r="S916">
        <v>9.9539406224224206E-2</v>
      </c>
      <c r="T916">
        <v>1.6551040612308201</v>
      </c>
      <c r="U916">
        <v>1.6551040612308201</v>
      </c>
      <c r="V916">
        <v>1.81787566010822</v>
      </c>
      <c r="W916">
        <v>8.9499999999999993</v>
      </c>
      <c r="X916">
        <v>6.22</v>
      </c>
      <c r="Y916">
        <v>100232</v>
      </c>
      <c r="Z916">
        <v>9112</v>
      </c>
      <c r="AA916">
        <v>0.47</v>
      </c>
      <c r="AB916">
        <v>11</v>
      </c>
      <c r="AC916">
        <v>7</v>
      </c>
      <c r="AD916">
        <v>4</v>
      </c>
      <c r="AE916">
        <v>63.64</v>
      </c>
      <c r="AF916">
        <v>13</v>
      </c>
      <c r="AG916">
        <v>6</v>
      </c>
      <c r="AH916">
        <v>4</v>
      </c>
      <c r="AI916">
        <v>1</v>
      </c>
    </row>
    <row r="917" spans="1:35" x14ac:dyDescent="0.2">
      <c r="A917" s="102">
        <v>103</v>
      </c>
      <c r="B917">
        <v>4927</v>
      </c>
      <c r="C917" t="s">
        <v>1530</v>
      </c>
      <c r="D917" t="s">
        <v>1271</v>
      </c>
      <c r="E917">
        <v>2259</v>
      </c>
      <c r="F917">
        <v>2254</v>
      </c>
      <c r="G917">
        <v>400</v>
      </c>
      <c r="H917" t="s">
        <v>1247</v>
      </c>
      <c r="I917">
        <v>5406</v>
      </c>
      <c r="J917" t="s">
        <v>1582</v>
      </c>
      <c r="K917" t="s">
        <v>1301</v>
      </c>
      <c r="L917">
        <v>452</v>
      </c>
      <c r="M917">
        <v>448</v>
      </c>
      <c r="N917">
        <v>2000</v>
      </c>
      <c r="O917" t="s">
        <v>1250</v>
      </c>
      <c r="P917">
        <v>0.88257597864475601</v>
      </c>
      <c r="Q917">
        <v>0.94490039354808097</v>
      </c>
      <c r="R917" s="15">
        <v>0.23192502332475101</v>
      </c>
      <c r="S917">
        <v>2.2490816739611199E-2</v>
      </c>
      <c r="T917">
        <v>1.9168129391325699</v>
      </c>
      <c r="U917">
        <v>1.9168129391325699</v>
      </c>
      <c r="V917">
        <v>1.7392470514296301</v>
      </c>
      <c r="W917">
        <v>8.8699999999999992</v>
      </c>
      <c r="X917">
        <v>0.62</v>
      </c>
      <c r="Y917">
        <v>99733</v>
      </c>
      <c r="Z917">
        <v>5249</v>
      </c>
      <c r="AA917">
        <v>0.36</v>
      </c>
      <c r="AB917">
        <v>19</v>
      </c>
      <c r="AC917">
        <v>12</v>
      </c>
      <c r="AD917">
        <v>7</v>
      </c>
      <c r="AE917">
        <v>63.16</v>
      </c>
      <c r="AF917">
        <v>11</v>
      </c>
      <c r="AG917">
        <v>9</v>
      </c>
      <c r="AH917">
        <v>4</v>
      </c>
      <c r="AI917">
        <v>6</v>
      </c>
    </row>
    <row r="918" spans="1:35" x14ac:dyDescent="0.2">
      <c r="A918" s="102">
        <v>633</v>
      </c>
      <c r="B918">
        <v>3865</v>
      </c>
      <c r="C918" t="s">
        <v>1197</v>
      </c>
      <c r="D918" t="s">
        <v>1463</v>
      </c>
      <c r="E918">
        <v>489</v>
      </c>
      <c r="F918">
        <v>492</v>
      </c>
      <c r="G918">
        <v>2200</v>
      </c>
      <c r="H918" t="s">
        <v>1247</v>
      </c>
      <c r="I918">
        <v>7189</v>
      </c>
      <c r="J918" t="s">
        <v>42</v>
      </c>
      <c r="K918" t="s">
        <v>1303</v>
      </c>
      <c r="L918">
        <v>681</v>
      </c>
      <c r="M918">
        <v>679</v>
      </c>
      <c r="N918">
        <v>1600</v>
      </c>
      <c r="O918" t="s">
        <v>1250</v>
      </c>
      <c r="P918">
        <v>0.96449879386611004</v>
      </c>
      <c r="Q918">
        <v>0.89676146441209903</v>
      </c>
      <c r="R918">
        <v>1.1534740703463499E-2</v>
      </c>
      <c r="S918">
        <v>5.4631981637788003E-3</v>
      </c>
      <c r="T918">
        <v>1.64646548433629</v>
      </c>
      <c r="U918">
        <v>1.64646548433629</v>
      </c>
      <c r="V918">
        <v>1.5211188899774399</v>
      </c>
      <c r="W918">
        <v>6</v>
      </c>
      <c r="X918">
        <v>0.37</v>
      </c>
      <c r="Y918">
        <v>99125</v>
      </c>
      <c r="Z918">
        <v>4130</v>
      </c>
      <c r="AA918">
        <v>0.17</v>
      </c>
      <c r="AB918">
        <v>24</v>
      </c>
      <c r="AC918">
        <v>13</v>
      </c>
      <c r="AD918">
        <v>11</v>
      </c>
      <c r="AE918">
        <v>54.17</v>
      </c>
      <c r="AF918">
        <v>10</v>
      </c>
      <c r="AG918">
        <v>11</v>
      </c>
      <c r="AH918">
        <v>8</v>
      </c>
      <c r="AI918">
        <v>5</v>
      </c>
    </row>
    <row r="919" spans="1:35" x14ac:dyDescent="0.2">
      <c r="A919" s="102">
        <v>1083</v>
      </c>
      <c r="B919">
        <v>3076</v>
      </c>
      <c r="C919" t="s">
        <v>1565</v>
      </c>
      <c r="D919" t="s">
        <v>1254</v>
      </c>
      <c r="E919">
        <v>1735</v>
      </c>
      <c r="F919">
        <v>1717</v>
      </c>
      <c r="G919">
        <v>500</v>
      </c>
      <c r="H919" t="s">
        <v>1250</v>
      </c>
      <c r="I919">
        <v>5947</v>
      </c>
      <c r="J919" t="s">
        <v>228</v>
      </c>
      <c r="K919" t="s">
        <v>1446</v>
      </c>
      <c r="L919">
        <v>8140</v>
      </c>
      <c r="M919">
        <v>8190</v>
      </c>
      <c r="N919">
        <v>100</v>
      </c>
      <c r="O919" t="s">
        <v>1247</v>
      </c>
      <c r="P919">
        <v>0.76557644369478395</v>
      </c>
      <c r="Q919">
        <v>0.861948310608185</v>
      </c>
      <c r="R919">
        <v>5.0805542870092299E-3</v>
      </c>
      <c r="S919">
        <v>5.7474424137303297E-3</v>
      </c>
      <c r="T919">
        <v>-3.7033281702512402</v>
      </c>
      <c r="U919">
        <v>3.7033281702512402</v>
      </c>
      <c r="V919">
        <v>3.72947011956273</v>
      </c>
      <c r="W919">
        <v>-11.66</v>
      </c>
      <c r="X919">
        <v>4.82</v>
      </c>
      <c r="Y919">
        <v>98830</v>
      </c>
      <c r="Z919">
        <v>7602</v>
      </c>
      <c r="AA919">
        <v>0.48</v>
      </c>
      <c r="AB919">
        <v>13</v>
      </c>
      <c r="AC919">
        <v>9</v>
      </c>
      <c r="AD919">
        <v>4</v>
      </c>
      <c r="AE919">
        <v>69.23</v>
      </c>
      <c r="AF919">
        <v>13</v>
      </c>
      <c r="AG919">
        <v>4</v>
      </c>
      <c r="AH919">
        <v>4</v>
      </c>
      <c r="AI919">
        <v>5</v>
      </c>
    </row>
    <row r="920" spans="1:35" x14ac:dyDescent="0.2">
      <c r="A920" s="102">
        <v>221</v>
      </c>
      <c r="B920">
        <v>3231</v>
      </c>
      <c r="C920" t="s">
        <v>440</v>
      </c>
      <c r="D920" t="s">
        <v>1268</v>
      </c>
      <c r="E920">
        <v>2737</v>
      </c>
      <c r="F920">
        <v>2725</v>
      </c>
      <c r="G920">
        <v>400</v>
      </c>
      <c r="H920" t="s">
        <v>1250</v>
      </c>
      <c r="I920">
        <v>9433</v>
      </c>
      <c r="J920" t="s">
        <v>547</v>
      </c>
      <c r="K920" t="s">
        <v>1249</v>
      </c>
      <c r="L920">
        <v>3425</v>
      </c>
      <c r="M920">
        <v>3425</v>
      </c>
      <c r="N920">
        <v>300</v>
      </c>
      <c r="O920" t="s">
        <v>1247</v>
      </c>
      <c r="P920">
        <v>0.65720858998179299</v>
      </c>
      <c r="Q920">
        <v>0.927720680180944</v>
      </c>
      <c r="R920">
        <v>0.30654876795840502</v>
      </c>
      <c r="S920">
        <v>5.3588629796414398E-2</v>
      </c>
      <c r="T920">
        <v>-1.45694941240523</v>
      </c>
      <c r="U920">
        <v>1.45694941240523</v>
      </c>
      <c r="V920">
        <v>0.85904503665630005</v>
      </c>
      <c r="W920">
        <v>-3.3</v>
      </c>
      <c r="X920">
        <v>6.08</v>
      </c>
      <c r="Y920">
        <v>98665</v>
      </c>
      <c r="Z920">
        <v>6578</v>
      </c>
      <c r="AA920">
        <v>0.33</v>
      </c>
      <c r="AB920">
        <v>15</v>
      </c>
      <c r="AC920">
        <v>8</v>
      </c>
      <c r="AD920">
        <v>7</v>
      </c>
      <c r="AE920">
        <v>53.33</v>
      </c>
      <c r="AF920">
        <v>14</v>
      </c>
      <c r="AG920">
        <v>4</v>
      </c>
      <c r="AH920">
        <v>2</v>
      </c>
      <c r="AI920">
        <v>9</v>
      </c>
    </row>
    <row r="921" spans="1:35" x14ac:dyDescent="0.2">
      <c r="A921" s="102">
        <v>772</v>
      </c>
      <c r="B921">
        <v>6370</v>
      </c>
      <c r="C921" t="s">
        <v>1490</v>
      </c>
      <c r="D921" t="s">
        <v>1259</v>
      </c>
      <c r="E921">
        <v>3220</v>
      </c>
      <c r="F921">
        <v>3220</v>
      </c>
      <c r="G921">
        <v>300</v>
      </c>
      <c r="H921" t="s">
        <v>1250</v>
      </c>
      <c r="I921">
        <v>8572</v>
      </c>
      <c r="J921" t="s">
        <v>1215</v>
      </c>
      <c r="K921" t="s">
        <v>1253</v>
      </c>
      <c r="L921">
        <v>519</v>
      </c>
      <c r="M921">
        <v>517</v>
      </c>
      <c r="N921">
        <v>1900</v>
      </c>
      <c r="O921" t="s">
        <v>1247</v>
      </c>
      <c r="P921">
        <v>0.70614163230293303</v>
      </c>
      <c r="Q921">
        <v>0.88585053757916898</v>
      </c>
      <c r="R921">
        <v>3.5077756667178599E-2</v>
      </c>
      <c r="S921">
        <v>8.5176840978103005E-2</v>
      </c>
      <c r="T921">
        <v>-1.0537384605696001</v>
      </c>
      <c r="U921">
        <v>1.0537384605696001</v>
      </c>
      <c r="V921">
        <v>1.1625274851034799</v>
      </c>
      <c r="W921">
        <v>-6.11</v>
      </c>
      <c r="X921">
        <v>1.69</v>
      </c>
      <c r="Y921">
        <v>98434</v>
      </c>
      <c r="Z921">
        <v>6152</v>
      </c>
      <c r="AA921">
        <v>0.28000000000000003</v>
      </c>
      <c r="AB921">
        <v>16</v>
      </c>
      <c r="AC921">
        <v>8</v>
      </c>
      <c r="AD921">
        <v>8</v>
      </c>
      <c r="AE921">
        <v>50</v>
      </c>
      <c r="AF921">
        <v>14</v>
      </c>
      <c r="AG921">
        <v>5</v>
      </c>
      <c r="AH921">
        <v>2</v>
      </c>
      <c r="AI921">
        <v>9</v>
      </c>
    </row>
    <row r="922" spans="1:35" x14ac:dyDescent="0.2">
      <c r="A922" s="102">
        <v>807</v>
      </c>
      <c r="B922">
        <v>1803</v>
      </c>
      <c r="C922" t="s">
        <v>1258</v>
      </c>
      <c r="D922" t="s">
        <v>1257</v>
      </c>
      <c r="E922">
        <v>1069</v>
      </c>
      <c r="F922">
        <v>1064</v>
      </c>
      <c r="G922">
        <v>1000</v>
      </c>
      <c r="H922" t="s">
        <v>1250</v>
      </c>
      <c r="I922">
        <v>6479</v>
      </c>
      <c r="J922" t="s">
        <v>548</v>
      </c>
      <c r="K922" t="s">
        <v>1252</v>
      </c>
      <c r="L922">
        <v>2153</v>
      </c>
      <c r="M922">
        <v>2189</v>
      </c>
      <c r="N922">
        <v>500</v>
      </c>
      <c r="O922" t="s">
        <v>1247</v>
      </c>
      <c r="P922">
        <v>0.70952284638896201</v>
      </c>
      <c r="Q922">
        <v>0.88342605149710196</v>
      </c>
      <c r="R922">
        <v>0.15447134389369799</v>
      </c>
      <c r="S922">
        <v>4.8259170835307098E-2</v>
      </c>
      <c r="T922">
        <v>-0.65283847467799505</v>
      </c>
      <c r="U922">
        <v>0.65283847467799505</v>
      </c>
      <c r="V922">
        <v>0.26081837706670902</v>
      </c>
      <c r="W922">
        <v>-1.76</v>
      </c>
      <c r="X922">
        <v>2.79</v>
      </c>
      <c r="Y922">
        <v>98389</v>
      </c>
      <c r="Z922">
        <v>6149</v>
      </c>
      <c r="AA922">
        <v>0.26</v>
      </c>
      <c r="AB922">
        <v>16</v>
      </c>
      <c r="AC922">
        <v>9</v>
      </c>
      <c r="AD922">
        <v>7</v>
      </c>
      <c r="AE922">
        <v>56.25</v>
      </c>
      <c r="AF922">
        <v>12</v>
      </c>
      <c r="AG922">
        <v>6</v>
      </c>
      <c r="AH922">
        <v>3</v>
      </c>
      <c r="AI922">
        <v>7</v>
      </c>
    </row>
    <row r="923" spans="1:35" x14ac:dyDescent="0.2">
      <c r="A923" s="102">
        <v>81</v>
      </c>
      <c r="B923">
        <v>3289</v>
      </c>
      <c r="C923" t="s">
        <v>633</v>
      </c>
      <c r="D923" t="s">
        <v>1268</v>
      </c>
      <c r="E923">
        <v>781</v>
      </c>
      <c r="F923">
        <v>777</v>
      </c>
      <c r="G923">
        <v>1200</v>
      </c>
      <c r="H923" t="s">
        <v>1250</v>
      </c>
      <c r="I923">
        <v>3635</v>
      </c>
      <c r="J923" t="s">
        <v>44</v>
      </c>
      <c r="K923" t="s">
        <v>1249</v>
      </c>
      <c r="L923">
        <v>3080</v>
      </c>
      <c r="M923">
        <v>3000</v>
      </c>
      <c r="N923">
        <v>300</v>
      </c>
      <c r="O923" t="s">
        <v>1247</v>
      </c>
      <c r="P923">
        <v>0.74798251573476304</v>
      </c>
      <c r="Q923">
        <v>0.94836143287475305</v>
      </c>
      <c r="R923">
        <v>0.42865047098901998</v>
      </c>
      <c r="S923" s="106">
        <v>1.25512408727631E-2</v>
      </c>
      <c r="T923">
        <v>-0.85250416067087498</v>
      </c>
      <c r="U923">
        <v>0.85250416067087498</v>
      </c>
      <c r="V923">
        <v>1.2677851076158999</v>
      </c>
      <c r="W923">
        <v>-4.26</v>
      </c>
      <c r="X923">
        <v>3.6</v>
      </c>
      <c r="Y923">
        <v>98294</v>
      </c>
      <c r="Z923">
        <v>4915</v>
      </c>
      <c r="AA923">
        <v>0.2</v>
      </c>
      <c r="AB923">
        <v>20</v>
      </c>
      <c r="AC923">
        <v>10</v>
      </c>
      <c r="AD923">
        <v>10</v>
      </c>
      <c r="AE923">
        <v>50</v>
      </c>
      <c r="AF923">
        <v>12</v>
      </c>
      <c r="AG923">
        <v>8</v>
      </c>
      <c r="AH923">
        <v>6</v>
      </c>
      <c r="AI923">
        <v>6</v>
      </c>
    </row>
    <row r="924" spans="1:35" x14ac:dyDescent="0.2">
      <c r="A924" s="102">
        <v>468</v>
      </c>
      <c r="B924">
        <v>7282</v>
      </c>
      <c r="C924" t="s">
        <v>1498</v>
      </c>
      <c r="D924" t="s">
        <v>1264</v>
      </c>
      <c r="E924">
        <v>2517</v>
      </c>
      <c r="F924">
        <v>2535</v>
      </c>
      <c r="G924">
        <v>400</v>
      </c>
      <c r="H924" t="s">
        <v>1247</v>
      </c>
      <c r="I924">
        <v>8410</v>
      </c>
      <c r="J924" t="s">
        <v>1461</v>
      </c>
      <c r="K924" t="s">
        <v>1303</v>
      </c>
      <c r="L924">
        <v>317</v>
      </c>
      <c r="M924">
        <v>321</v>
      </c>
      <c r="N924">
        <v>3200</v>
      </c>
      <c r="O924" t="s">
        <v>1250</v>
      </c>
      <c r="P924">
        <v>0.792544912967306</v>
      </c>
      <c r="Q924">
        <v>0.90639545458356896</v>
      </c>
      <c r="R924" s="15">
        <v>0.32374555255105297</v>
      </c>
      <c r="S924">
        <v>1.62097807341204E-2</v>
      </c>
      <c r="T924">
        <v>0.58901459458653904</v>
      </c>
      <c r="U924">
        <v>0.58901459458653904</v>
      </c>
      <c r="V924">
        <v>0.36563294394357099</v>
      </c>
      <c r="W924">
        <v>1.76</v>
      </c>
      <c r="X924">
        <v>1.3</v>
      </c>
      <c r="Y924">
        <v>98195</v>
      </c>
      <c r="Z924">
        <v>6137</v>
      </c>
      <c r="AA924">
        <v>0.25</v>
      </c>
      <c r="AB924">
        <v>16</v>
      </c>
      <c r="AC924">
        <v>10</v>
      </c>
      <c r="AD924">
        <v>6</v>
      </c>
      <c r="AE924">
        <v>62.5</v>
      </c>
      <c r="AF924">
        <v>12</v>
      </c>
      <c r="AG924">
        <v>7</v>
      </c>
      <c r="AH924">
        <v>6</v>
      </c>
      <c r="AI924">
        <v>3</v>
      </c>
    </row>
    <row r="925" spans="1:35" x14ac:dyDescent="0.2">
      <c r="A925" s="102">
        <v>214</v>
      </c>
      <c r="B925">
        <v>1833</v>
      </c>
      <c r="C925" t="s">
        <v>1696</v>
      </c>
      <c r="D925" t="s">
        <v>1257</v>
      </c>
      <c r="E925">
        <v>2819</v>
      </c>
      <c r="F925">
        <v>2828</v>
      </c>
      <c r="G925">
        <v>300</v>
      </c>
      <c r="H925" t="s">
        <v>1247</v>
      </c>
      <c r="I925">
        <v>5401</v>
      </c>
      <c r="J925" t="s">
        <v>1587</v>
      </c>
      <c r="K925" t="s">
        <v>1301</v>
      </c>
      <c r="L925">
        <v>1366.5</v>
      </c>
      <c r="M925">
        <v>1349.5</v>
      </c>
      <c r="N925">
        <v>600</v>
      </c>
      <c r="O925" t="s">
        <v>1250</v>
      </c>
      <c r="P925">
        <v>0.74078397319739397</v>
      </c>
      <c r="Q925">
        <v>0.92808033390435296</v>
      </c>
      <c r="R925">
        <v>0.452322024064781</v>
      </c>
      <c r="S925" s="15">
        <v>3.3448046219647198E-2</v>
      </c>
      <c r="T925">
        <v>2.6535889258100398</v>
      </c>
      <c r="U925">
        <v>2.6535889258100398</v>
      </c>
      <c r="V925">
        <v>2.6394969808741702</v>
      </c>
      <c r="W925">
        <v>11.04</v>
      </c>
      <c r="X925">
        <v>4.5599999999999996</v>
      </c>
      <c r="Y925">
        <v>98110</v>
      </c>
      <c r="Z925">
        <v>5451</v>
      </c>
      <c r="AA925">
        <v>0.31</v>
      </c>
      <c r="AB925">
        <v>18</v>
      </c>
      <c r="AC925">
        <v>11</v>
      </c>
      <c r="AD925">
        <v>7</v>
      </c>
      <c r="AE925">
        <v>61.11</v>
      </c>
      <c r="AF925">
        <v>13</v>
      </c>
      <c r="AG925">
        <v>7</v>
      </c>
      <c r="AH925">
        <v>4</v>
      </c>
      <c r="AI925">
        <v>7</v>
      </c>
    </row>
    <row r="926" spans="1:35" x14ac:dyDescent="0.2">
      <c r="A926" s="102">
        <v>1785</v>
      </c>
      <c r="B926">
        <v>4061</v>
      </c>
      <c r="C926" t="s">
        <v>1483</v>
      </c>
      <c r="D926" t="s">
        <v>1271</v>
      </c>
      <c r="E926">
        <v>2945</v>
      </c>
      <c r="F926">
        <v>2948</v>
      </c>
      <c r="G926">
        <v>300</v>
      </c>
      <c r="H926" t="s">
        <v>1247</v>
      </c>
      <c r="I926">
        <v>7327</v>
      </c>
      <c r="J926" t="s">
        <v>1497</v>
      </c>
      <c r="K926" t="s">
        <v>1303</v>
      </c>
      <c r="L926">
        <v>2561</v>
      </c>
      <c r="M926">
        <v>2566</v>
      </c>
      <c r="N926">
        <v>300</v>
      </c>
      <c r="O926" t="s">
        <v>1250</v>
      </c>
      <c r="P926">
        <v>0.94224076855763805</v>
      </c>
      <c r="Q926">
        <v>0.81255381921538195</v>
      </c>
      <c r="R926" s="15">
        <v>0.26272349082412499</v>
      </c>
      <c r="S926">
        <v>8.5856756290536698E-2</v>
      </c>
      <c r="T926">
        <v>1.3488472988796401</v>
      </c>
      <c r="U926">
        <v>1.3488472988796401</v>
      </c>
      <c r="V926">
        <v>1.6066604859878</v>
      </c>
      <c r="W926">
        <v>3.48</v>
      </c>
      <c r="X926">
        <v>12.96</v>
      </c>
      <c r="Y926">
        <v>98061</v>
      </c>
      <c r="Z926">
        <v>32687</v>
      </c>
      <c r="AA926">
        <v>1.72</v>
      </c>
      <c r="AB926">
        <v>3</v>
      </c>
      <c r="AC926">
        <v>3</v>
      </c>
      <c r="AD926">
        <v>0</v>
      </c>
      <c r="AE926">
        <v>100</v>
      </c>
      <c r="AF926">
        <v>16</v>
      </c>
      <c r="AG926">
        <v>1</v>
      </c>
      <c r="AH926">
        <v>0</v>
      </c>
      <c r="AI926">
        <v>2</v>
      </c>
    </row>
    <row r="927" spans="1:35" x14ac:dyDescent="0.2">
      <c r="A927" s="102">
        <v>1501</v>
      </c>
      <c r="B927">
        <v>3865</v>
      </c>
      <c r="C927" t="s">
        <v>1197</v>
      </c>
      <c r="D927" t="s">
        <v>1463</v>
      </c>
      <c r="E927">
        <v>489</v>
      </c>
      <c r="F927">
        <v>492</v>
      </c>
      <c r="G927">
        <v>2100</v>
      </c>
      <c r="H927" t="s">
        <v>1247</v>
      </c>
      <c r="I927">
        <v>9716</v>
      </c>
      <c r="J927" t="s">
        <v>1448</v>
      </c>
      <c r="K927" t="s">
        <v>1261</v>
      </c>
      <c r="L927">
        <v>1156</v>
      </c>
      <c r="M927">
        <v>1166</v>
      </c>
      <c r="N927">
        <v>900</v>
      </c>
      <c r="O927" t="s">
        <v>1250</v>
      </c>
      <c r="P927">
        <v>0.92264767664206604</v>
      </c>
      <c r="Q927">
        <v>0.83471107029740299</v>
      </c>
      <c r="R927" s="15">
        <v>2.8614751195109901E-3</v>
      </c>
      <c r="S927">
        <v>2.40562973428595E-3</v>
      </c>
      <c r="T927">
        <v>1.66411232672861</v>
      </c>
      <c r="U927">
        <v>1.66411232672861</v>
      </c>
      <c r="V927">
        <v>1.1708292081392</v>
      </c>
      <c r="W927">
        <v>4.6500000000000004</v>
      </c>
      <c r="X927">
        <v>1.54</v>
      </c>
      <c r="Y927">
        <v>97690</v>
      </c>
      <c r="Z927">
        <v>5142</v>
      </c>
      <c r="AA927">
        <v>0.24</v>
      </c>
      <c r="AB927">
        <v>19</v>
      </c>
      <c r="AC927">
        <v>9</v>
      </c>
      <c r="AD927">
        <v>10</v>
      </c>
      <c r="AE927">
        <v>47.37</v>
      </c>
      <c r="AF927">
        <v>9</v>
      </c>
      <c r="AG927">
        <v>9</v>
      </c>
      <c r="AH927">
        <v>7</v>
      </c>
      <c r="AI927">
        <v>3</v>
      </c>
    </row>
    <row r="928" spans="1:35" x14ac:dyDescent="0.2">
      <c r="A928" s="102">
        <v>1636</v>
      </c>
      <c r="B928">
        <v>4917</v>
      </c>
      <c r="C928" t="s">
        <v>1585</v>
      </c>
      <c r="D928" t="s">
        <v>1271</v>
      </c>
      <c r="E928">
        <v>2546</v>
      </c>
      <c r="F928">
        <v>2548</v>
      </c>
      <c r="G928">
        <v>400</v>
      </c>
      <c r="H928" t="s">
        <v>1250</v>
      </c>
      <c r="I928">
        <v>7267</v>
      </c>
      <c r="J928" t="s">
        <v>58</v>
      </c>
      <c r="K928" t="s">
        <v>1264</v>
      </c>
      <c r="L928">
        <v>3054</v>
      </c>
      <c r="M928">
        <v>3039</v>
      </c>
      <c r="N928">
        <v>300</v>
      </c>
      <c r="O928" t="s">
        <v>1247</v>
      </c>
      <c r="P928">
        <v>0.71013130125729496</v>
      </c>
      <c r="Q928">
        <v>0.82449051589537603</v>
      </c>
      <c r="R928">
        <v>0.109721983257884</v>
      </c>
      <c r="S928">
        <v>1.4783961201197101E-3</v>
      </c>
      <c r="T928">
        <v>-2.6704368172540698</v>
      </c>
      <c r="U928">
        <v>2.6704368172540698</v>
      </c>
      <c r="V928">
        <v>2.81432198900329</v>
      </c>
      <c r="W928">
        <v>-13.04</v>
      </c>
      <c r="X928">
        <v>11.79</v>
      </c>
      <c r="Y928">
        <v>97449</v>
      </c>
      <c r="Z928">
        <v>6961</v>
      </c>
      <c r="AA928">
        <v>0.41</v>
      </c>
      <c r="AB928">
        <v>14</v>
      </c>
      <c r="AC928">
        <v>7</v>
      </c>
      <c r="AD928">
        <v>7</v>
      </c>
      <c r="AE928">
        <v>50</v>
      </c>
      <c r="AF928">
        <v>14</v>
      </c>
      <c r="AG928">
        <v>4</v>
      </c>
      <c r="AH928">
        <v>2</v>
      </c>
      <c r="AI928">
        <v>8</v>
      </c>
    </row>
    <row r="929" spans="1:35" x14ac:dyDescent="0.2">
      <c r="A929" s="102">
        <v>1694</v>
      </c>
      <c r="B929">
        <v>3076</v>
      </c>
      <c r="C929" t="s">
        <v>1565</v>
      </c>
      <c r="D929" t="s">
        <v>1254</v>
      </c>
      <c r="E929">
        <v>1735</v>
      </c>
      <c r="F929">
        <v>1717</v>
      </c>
      <c r="G929">
        <v>600</v>
      </c>
      <c r="H929" t="s">
        <v>1250</v>
      </c>
      <c r="I929">
        <v>9142</v>
      </c>
      <c r="J929" t="s">
        <v>922</v>
      </c>
      <c r="K929" t="s">
        <v>1368</v>
      </c>
      <c r="L929">
        <v>3585</v>
      </c>
      <c r="M929">
        <v>3645</v>
      </c>
      <c r="N929">
        <v>300</v>
      </c>
      <c r="O929" t="s">
        <v>1247</v>
      </c>
      <c r="P929">
        <v>0.52297007167064802</v>
      </c>
      <c r="Q929">
        <v>0.81992801768790202</v>
      </c>
      <c r="R929" s="106">
        <v>0.36573249646499001</v>
      </c>
      <c r="S929">
        <v>1.1940537902238899E-2</v>
      </c>
      <c r="T929">
        <v>-3.2850908766621898</v>
      </c>
      <c r="U929">
        <v>3.2850908766621898</v>
      </c>
      <c r="V929">
        <v>3.1731670479876</v>
      </c>
      <c r="W929">
        <v>-12.52</v>
      </c>
      <c r="X929">
        <v>5.79</v>
      </c>
      <c r="Y929">
        <v>96877</v>
      </c>
      <c r="Z929">
        <v>7452</v>
      </c>
      <c r="AA929">
        <v>0.46</v>
      </c>
      <c r="AB929">
        <v>13</v>
      </c>
      <c r="AC929">
        <v>7</v>
      </c>
      <c r="AD929">
        <v>6</v>
      </c>
      <c r="AE929">
        <v>53.85</v>
      </c>
      <c r="AF929">
        <v>12</v>
      </c>
      <c r="AG929">
        <v>6</v>
      </c>
      <c r="AH929">
        <v>4</v>
      </c>
      <c r="AI929">
        <v>3</v>
      </c>
    </row>
    <row r="930" spans="1:35" x14ac:dyDescent="0.2">
      <c r="A930" s="102">
        <v>586</v>
      </c>
      <c r="B930">
        <v>4208</v>
      </c>
      <c r="C930" t="s">
        <v>1440</v>
      </c>
      <c r="D930" t="s">
        <v>1271</v>
      </c>
      <c r="E930">
        <v>2170</v>
      </c>
      <c r="F930">
        <v>2169</v>
      </c>
      <c r="G930">
        <v>400</v>
      </c>
      <c r="H930" t="s">
        <v>1250</v>
      </c>
      <c r="I930">
        <v>7259</v>
      </c>
      <c r="J930" t="s">
        <v>25</v>
      </c>
      <c r="K930" t="s">
        <v>1264</v>
      </c>
      <c r="L930">
        <v>3930</v>
      </c>
      <c r="M930">
        <v>3940</v>
      </c>
      <c r="N930">
        <v>200</v>
      </c>
      <c r="O930" t="s">
        <v>1247</v>
      </c>
      <c r="P930">
        <v>0.82380806373688598</v>
      </c>
      <c r="Q930">
        <v>0.89932472012743903</v>
      </c>
      <c r="R930" s="15">
        <v>0.107424342829568</v>
      </c>
      <c r="S930">
        <v>8.9594775866290392E-3</v>
      </c>
      <c r="T930">
        <v>-1.30769945991591</v>
      </c>
      <c r="U930">
        <v>1.30769945991591</v>
      </c>
      <c r="V930">
        <v>1.14132068826084</v>
      </c>
      <c r="W930">
        <v>-4.87</v>
      </c>
      <c r="X930">
        <v>10.1</v>
      </c>
      <c r="Y930">
        <v>96669</v>
      </c>
      <c r="Z930">
        <v>8056</v>
      </c>
      <c r="AA930">
        <v>0.51</v>
      </c>
      <c r="AB930">
        <v>12</v>
      </c>
      <c r="AC930">
        <v>7</v>
      </c>
      <c r="AD930">
        <v>5</v>
      </c>
      <c r="AE930">
        <v>58.33</v>
      </c>
      <c r="AF930">
        <v>14</v>
      </c>
      <c r="AG930">
        <v>5</v>
      </c>
      <c r="AH930">
        <v>2</v>
      </c>
      <c r="AI930">
        <v>5</v>
      </c>
    </row>
    <row r="931" spans="1:35" x14ac:dyDescent="0.2">
      <c r="A931" s="102">
        <v>1782</v>
      </c>
      <c r="B931">
        <v>8078</v>
      </c>
      <c r="C931" t="s">
        <v>1689</v>
      </c>
      <c r="D931" t="s">
        <v>1254</v>
      </c>
      <c r="E931">
        <v>2501</v>
      </c>
      <c r="F931">
        <v>2519</v>
      </c>
      <c r="G931">
        <v>400</v>
      </c>
      <c r="H931" t="s">
        <v>1250</v>
      </c>
      <c r="I931">
        <v>9506</v>
      </c>
      <c r="J931" t="s">
        <v>1304</v>
      </c>
      <c r="K931" t="s">
        <v>1305</v>
      </c>
      <c r="L931">
        <v>1015</v>
      </c>
      <c r="M931">
        <v>1022</v>
      </c>
      <c r="N931">
        <v>1000</v>
      </c>
      <c r="O931" t="s">
        <v>1247</v>
      </c>
      <c r="P931">
        <v>0.66982947741784304</v>
      </c>
      <c r="Q931">
        <v>0.81281627878219598</v>
      </c>
      <c r="R931">
        <v>0.47199025796508198</v>
      </c>
      <c r="S931">
        <v>6.23307480882052E-3</v>
      </c>
      <c r="T931">
        <v>-1.57637423388213</v>
      </c>
      <c r="U931">
        <v>1.57637423388213</v>
      </c>
      <c r="V931">
        <v>1.7998873427367299</v>
      </c>
      <c r="W931">
        <v>-6.51</v>
      </c>
      <c r="X931">
        <v>1.43</v>
      </c>
      <c r="Y931">
        <v>96526</v>
      </c>
      <c r="Z931">
        <v>4596</v>
      </c>
      <c r="AA931">
        <v>0.28000000000000003</v>
      </c>
      <c r="AB931">
        <v>21</v>
      </c>
      <c r="AC931">
        <v>12</v>
      </c>
      <c r="AD931">
        <v>9</v>
      </c>
      <c r="AE931">
        <v>57.14</v>
      </c>
      <c r="AF931">
        <v>10</v>
      </c>
      <c r="AG931">
        <v>9</v>
      </c>
      <c r="AH931">
        <v>6</v>
      </c>
      <c r="AI931">
        <v>6</v>
      </c>
    </row>
    <row r="932" spans="1:35" x14ac:dyDescent="0.2">
      <c r="A932" s="102">
        <v>1649</v>
      </c>
      <c r="B932">
        <v>8795</v>
      </c>
      <c r="C932" t="s">
        <v>1504</v>
      </c>
      <c r="D932" t="s">
        <v>1428</v>
      </c>
      <c r="E932">
        <v>1209</v>
      </c>
      <c r="F932">
        <v>1220</v>
      </c>
      <c r="G932">
        <v>800</v>
      </c>
      <c r="H932" t="s">
        <v>1247</v>
      </c>
      <c r="I932">
        <v>9072</v>
      </c>
      <c r="J932" t="s">
        <v>1367</v>
      </c>
      <c r="K932" t="s">
        <v>1368</v>
      </c>
      <c r="L932">
        <v>2406</v>
      </c>
      <c r="M932">
        <v>2397</v>
      </c>
      <c r="N932">
        <v>400</v>
      </c>
      <c r="O932" t="s">
        <v>1250</v>
      </c>
      <c r="P932">
        <v>0.74242226421155399</v>
      </c>
      <c r="Q932">
        <v>0.823594648125477</v>
      </c>
      <c r="R932">
        <v>0.25629042819619402</v>
      </c>
      <c r="S932">
        <v>1.03344666212834E-2</v>
      </c>
      <c r="T932">
        <v>1.1854194915648699</v>
      </c>
      <c r="U932">
        <v>1.1854194915648699</v>
      </c>
      <c r="V932">
        <v>1.0138389180159399</v>
      </c>
      <c r="W932">
        <v>4.08</v>
      </c>
      <c r="X932">
        <v>1.79</v>
      </c>
      <c r="Y932">
        <v>95939</v>
      </c>
      <c r="Z932">
        <v>6853</v>
      </c>
      <c r="AA932">
        <v>0.41</v>
      </c>
      <c r="AB932">
        <v>14</v>
      </c>
      <c r="AC932">
        <v>10</v>
      </c>
      <c r="AD932">
        <v>4</v>
      </c>
      <c r="AE932">
        <v>71.430000000000007</v>
      </c>
      <c r="AF932">
        <v>16</v>
      </c>
      <c r="AG932">
        <v>2</v>
      </c>
      <c r="AH932">
        <v>1</v>
      </c>
      <c r="AI932">
        <v>11</v>
      </c>
    </row>
    <row r="933" spans="1:35" x14ac:dyDescent="0.2">
      <c r="A933" s="102">
        <v>417</v>
      </c>
      <c r="B933">
        <v>2229</v>
      </c>
      <c r="C933" t="s">
        <v>1875</v>
      </c>
      <c r="D933" t="s">
        <v>1274</v>
      </c>
      <c r="E933">
        <v>3020</v>
      </c>
      <c r="F933">
        <v>3025</v>
      </c>
      <c r="G933">
        <v>300</v>
      </c>
      <c r="H933" t="s">
        <v>1250</v>
      </c>
      <c r="I933">
        <v>9684</v>
      </c>
      <c r="J933" t="s">
        <v>1431</v>
      </c>
      <c r="K933" t="s">
        <v>1249</v>
      </c>
      <c r="L933">
        <v>4980</v>
      </c>
      <c r="M933">
        <v>4945</v>
      </c>
      <c r="N933">
        <v>200</v>
      </c>
      <c r="O933" t="s">
        <v>1247</v>
      </c>
      <c r="P933">
        <v>0.93556652328224099</v>
      </c>
      <c r="Q933">
        <v>0.90979736002374101</v>
      </c>
      <c r="R933" s="106">
        <v>2.1619241095163E-2</v>
      </c>
      <c r="S933">
        <v>5.5686559732126203E-4</v>
      </c>
      <c r="T933">
        <v>-1.81448904764963</v>
      </c>
      <c r="U933">
        <v>1.81448904764963</v>
      </c>
      <c r="V933">
        <v>1.7602101025424799</v>
      </c>
      <c r="W933">
        <v>-8.4499999999999993</v>
      </c>
      <c r="X933">
        <v>8.24</v>
      </c>
      <c r="Y933">
        <v>95875</v>
      </c>
      <c r="Z933">
        <v>7990</v>
      </c>
      <c r="AA933">
        <v>0.21</v>
      </c>
      <c r="AB933">
        <v>12</v>
      </c>
      <c r="AC933">
        <v>6</v>
      </c>
      <c r="AD933">
        <v>6</v>
      </c>
      <c r="AE933">
        <v>50</v>
      </c>
      <c r="AF933">
        <v>10</v>
      </c>
      <c r="AG933">
        <v>5</v>
      </c>
      <c r="AH933">
        <v>4</v>
      </c>
      <c r="AI933">
        <v>3</v>
      </c>
    </row>
    <row r="934" spans="1:35" x14ac:dyDescent="0.2">
      <c r="A934" s="102">
        <v>1448</v>
      </c>
      <c r="B934">
        <v>4507</v>
      </c>
      <c r="C934" t="s">
        <v>1705</v>
      </c>
      <c r="D934" t="s">
        <v>1269</v>
      </c>
      <c r="E934">
        <v>6505</v>
      </c>
      <c r="F934">
        <v>6460</v>
      </c>
      <c r="G934">
        <v>100</v>
      </c>
      <c r="H934" t="s">
        <v>1247</v>
      </c>
      <c r="I934">
        <v>7752</v>
      </c>
      <c r="J934" t="s">
        <v>811</v>
      </c>
      <c r="K934" t="s">
        <v>1252</v>
      </c>
      <c r="L934">
        <v>1107</v>
      </c>
      <c r="M934">
        <v>1114</v>
      </c>
      <c r="N934">
        <v>600</v>
      </c>
      <c r="O934" t="s">
        <v>1250</v>
      </c>
      <c r="P934">
        <v>0.597844977912666</v>
      </c>
      <c r="Q934">
        <v>0.83839791192816804</v>
      </c>
      <c r="R934">
        <v>0.38731529215105698</v>
      </c>
      <c r="S934">
        <v>9.2959796581062598E-2</v>
      </c>
      <c r="T934">
        <v>0.51084394569686498</v>
      </c>
      <c r="U934">
        <v>0.51084394569686498</v>
      </c>
      <c r="V934">
        <v>0.50962037357229895</v>
      </c>
      <c r="W934">
        <v>2.42</v>
      </c>
      <c r="X934">
        <v>3.47</v>
      </c>
      <c r="Y934">
        <v>95136</v>
      </c>
      <c r="Z934">
        <v>5596</v>
      </c>
      <c r="AA934">
        <v>0.36</v>
      </c>
      <c r="AB934">
        <v>17</v>
      </c>
      <c r="AC934">
        <v>10</v>
      </c>
      <c r="AD934">
        <v>7</v>
      </c>
      <c r="AE934">
        <v>58.82</v>
      </c>
      <c r="AF934">
        <v>11</v>
      </c>
      <c r="AG934">
        <v>8</v>
      </c>
      <c r="AH934">
        <v>6</v>
      </c>
      <c r="AI934">
        <v>3</v>
      </c>
    </row>
    <row r="935" spans="1:35" x14ac:dyDescent="0.2">
      <c r="A935" s="102">
        <v>1434</v>
      </c>
      <c r="B935">
        <v>3086</v>
      </c>
      <c r="C935" t="s">
        <v>619</v>
      </c>
      <c r="D935" t="s">
        <v>1272</v>
      </c>
      <c r="E935">
        <v>1290</v>
      </c>
      <c r="F935">
        <v>1287</v>
      </c>
      <c r="G935">
        <v>800</v>
      </c>
      <c r="H935" t="s">
        <v>1250</v>
      </c>
      <c r="I935">
        <v>6952</v>
      </c>
      <c r="J935" t="s">
        <v>437</v>
      </c>
      <c r="K935" t="s">
        <v>1252</v>
      </c>
      <c r="L935">
        <v>2090</v>
      </c>
      <c r="M935">
        <v>2079</v>
      </c>
      <c r="N935">
        <v>500</v>
      </c>
      <c r="O935" t="s">
        <v>1247</v>
      </c>
      <c r="P935">
        <v>0.64245013948077001</v>
      </c>
      <c r="Q935">
        <v>0.83919669902584504</v>
      </c>
      <c r="R935">
        <v>0.24128957052894301</v>
      </c>
      <c r="S935">
        <v>3.6754942961307102E-2</v>
      </c>
      <c r="T935">
        <v>-1.4902497011111799</v>
      </c>
      <c r="U935">
        <v>1.4902497011111799</v>
      </c>
      <c r="V935">
        <v>1.6791628262645599</v>
      </c>
      <c r="W935">
        <v>-10.59</v>
      </c>
      <c r="X935">
        <v>0.95</v>
      </c>
      <c r="Y935">
        <v>94897</v>
      </c>
      <c r="Z935">
        <v>5582</v>
      </c>
      <c r="AA935">
        <v>0.28999999999999998</v>
      </c>
      <c r="AB935">
        <v>17</v>
      </c>
      <c r="AC935">
        <v>8</v>
      </c>
      <c r="AD935">
        <v>9</v>
      </c>
      <c r="AE935">
        <v>47.06</v>
      </c>
      <c r="AF935">
        <v>13</v>
      </c>
      <c r="AG935">
        <v>7</v>
      </c>
      <c r="AH935">
        <v>4</v>
      </c>
      <c r="AI935">
        <v>6</v>
      </c>
    </row>
    <row r="936" spans="1:35" x14ac:dyDescent="0.2">
      <c r="A936" s="102">
        <v>621</v>
      </c>
      <c r="B936">
        <v>4114</v>
      </c>
      <c r="C936" t="s">
        <v>1401</v>
      </c>
      <c r="D936" t="s">
        <v>1271</v>
      </c>
      <c r="E936">
        <v>6050</v>
      </c>
      <c r="F936">
        <v>6030</v>
      </c>
      <c r="G936">
        <v>100</v>
      </c>
      <c r="H936" t="s">
        <v>1247</v>
      </c>
      <c r="I936">
        <v>7276</v>
      </c>
      <c r="J936" t="s">
        <v>1299</v>
      </c>
      <c r="K936" t="s">
        <v>1252</v>
      </c>
      <c r="L936">
        <v>4650</v>
      </c>
      <c r="M936">
        <v>4640</v>
      </c>
      <c r="N936">
        <v>100</v>
      </c>
      <c r="O936" t="s">
        <v>1250</v>
      </c>
      <c r="P936">
        <v>0.82075194217232605</v>
      </c>
      <c r="Q936">
        <v>0.89747150254748298</v>
      </c>
      <c r="R936">
        <v>0.19209000618501401</v>
      </c>
      <c r="S936">
        <v>4.3959705187301499E-3</v>
      </c>
      <c r="T936">
        <v>0.72753307709022097</v>
      </c>
      <c r="U936">
        <v>0.72753307709022097</v>
      </c>
      <c r="V936">
        <v>0.75081522439651405</v>
      </c>
      <c r="W936">
        <v>3.37</v>
      </c>
      <c r="X936">
        <v>23.05</v>
      </c>
      <c r="Y936">
        <v>94329</v>
      </c>
      <c r="Z936">
        <v>10481</v>
      </c>
      <c r="AA936">
        <v>0.73</v>
      </c>
      <c r="AB936">
        <v>9</v>
      </c>
      <c r="AC936">
        <v>5</v>
      </c>
      <c r="AD936">
        <v>4</v>
      </c>
      <c r="AE936">
        <v>55.56</v>
      </c>
      <c r="AF936">
        <v>9</v>
      </c>
      <c r="AG936">
        <v>5</v>
      </c>
      <c r="AH936">
        <v>2</v>
      </c>
      <c r="AI936">
        <v>2</v>
      </c>
    </row>
    <row r="937" spans="1:35" x14ac:dyDescent="0.2">
      <c r="A937" s="102">
        <v>1675</v>
      </c>
      <c r="B937">
        <v>9303</v>
      </c>
      <c r="C937" t="s">
        <v>1654</v>
      </c>
      <c r="D937" t="s">
        <v>1677</v>
      </c>
      <c r="E937">
        <v>1435</v>
      </c>
      <c r="F937">
        <v>1433</v>
      </c>
      <c r="G937">
        <v>700</v>
      </c>
      <c r="H937" t="s">
        <v>1247</v>
      </c>
      <c r="I937">
        <v>9989</v>
      </c>
      <c r="J937" t="s">
        <v>2162</v>
      </c>
      <c r="K937" t="s">
        <v>1272</v>
      </c>
      <c r="L937">
        <v>3315</v>
      </c>
      <c r="M937">
        <v>3315</v>
      </c>
      <c r="N937">
        <v>300</v>
      </c>
      <c r="O937" t="s">
        <v>1250</v>
      </c>
      <c r="P937">
        <v>0.56052600632605498</v>
      </c>
      <c r="Q937">
        <v>0.82205255679002398</v>
      </c>
      <c r="R937">
        <v>2.4353260349310599E-2</v>
      </c>
      <c r="S937" s="15">
        <v>3.96702527355837E-5</v>
      </c>
      <c r="T937">
        <v>2.1561614553268602</v>
      </c>
      <c r="U937">
        <v>2.1561614553268602</v>
      </c>
      <c r="V937">
        <v>2.4840812723996599</v>
      </c>
      <c r="W937">
        <v>9.51</v>
      </c>
      <c r="X937">
        <v>0.86</v>
      </c>
      <c r="Y937">
        <v>94125</v>
      </c>
      <c r="Z937">
        <v>4706</v>
      </c>
      <c r="AA937">
        <v>0.23</v>
      </c>
      <c r="AB937">
        <v>20</v>
      </c>
      <c r="AC937">
        <v>10</v>
      </c>
      <c r="AD937">
        <v>10</v>
      </c>
      <c r="AE937">
        <v>50</v>
      </c>
      <c r="AF937">
        <v>13</v>
      </c>
      <c r="AG937">
        <v>6</v>
      </c>
      <c r="AH937">
        <v>4</v>
      </c>
      <c r="AI937">
        <v>10</v>
      </c>
    </row>
    <row r="938" spans="1:35" x14ac:dyDescent="0.2">
      <c r="A938" s="102">
        <v>831</v>
      </c>
      <c r="B938">
        <v>7282</v>
      </c>
      <c r="C938" t="s">
        <v>1498</v>
      </c>
      <c r="D938" t="s">
        <v>1264</v>
      </c>
      <c r="E938">
        <v>2517</v>
      </c>
      <c r="F938">
        <v>2535</v>
      </c>
      <c r="G938">
        <v>400</v>
      </c>
      <c r="H938" t="s">
        <v>1250</v>
      </c>
      <c r="I938">
        <v>7984</v>
      </c>
      <c r="J938" t="s">
        <v>825</v>
      </c>
      <c r="K938" t="s">
        <v>1270</v>
      </c>
      <c r="L938">
        <v>1580</v>
      </c>
      <c r="M938">
        <v>1594</v>
      </c>
      <c r="N938">
        <v>600</v>
      </c>
      <c r="O938" t="s">
        <v>1247</v>
      </c>
      <c r="P938">
        <v>0.62430339549435598</v>
      </c>
      <c r="Q938">
        <v>0.88153218856758098</v>
      </c>
      <c r="R938" s="106">
        <v>0.29332248115642801</v>
      </c>
      <c r="S938" s="15">
        <v>4.6410807114692497E-2</v>
      </c>
      <c r="T938">
        <v>-1.7003917742264799E-2</v>
      </c>
      <c r="U938">
        <v>1.7003917742264799E-2</v>
      </c>
      <c r="V938">
        <v>0.283369837797118</v>
      </c>
      <c r="W938">
        <v>-0.06</v>
      </c>
      <c r="X938">
        <v>5.68</v>
      </c>
      <c r="Y938">
        <v>93678</v>
      </c>
      <c r="Z938">
        <v>5204</v>
      </c>
      <c r="AA938">
        <v>0.34</v>
      </c>
      <c r="AB938">
        <v>18</v>
      </c>
      <c r="AC938">
        <v>10</v>
      </c>
      <c r="AD938">
        <v>8</v>
      </c>
      <c r="AE938">
        <v>55.56</v>
      </c>
      <c r="AF938">
        <v>13</v>
      </c>
      <c r="AG938">
        <v>6</v>
      </c>
      <c r="AH938">
        <v>3</v>
      </c>
      <c r="AI938">
        <v>9</v>
      </c>
    </row>
    <row r="939" spans="1:35" x14ac:dyDescent="0.2">
      <c r="A939" s="102">
        <v>1771</v>
      </c>
      <c r="B939">
        <v>7272</v>
      </c>
      <c r="C939" t="s">
        <v>1453</v>
      </c>
      <c r="D939" t="s">
        <v>1264</v>
      </c>
      <c r="E939">
        <v>1933</v>
      </c>
      <c r="F939">
        <v>1932</v>
      </c>
      <c r="G939">
        <v>500</v>
      </c>
      <c r="H939" t="s">
        <v>1250</v>
      </c>
      <c r="I939">
        <v>9069</v>
      </c>
      <c r="J939" t="s">
        <v>1358</v>
      </c>
      <c r="K939" t="s">
        <v>1368</v>
      </c>
      <c r="L939">
        <v>864</v>
      </c>
      <c r="M939">
        <v>867</v>
      </c>
      <c r="N939">
        <v>1100</v>
      </c>
      <c r="O939" t="s">
        <v>1247</v>
      </c>
      <c r="P939">
        <v>0.844081088152976</v>
      </c>
      <c r="Q939">
        <v>0.81348844847899804</v>
      </c>
      <c r="R939" s="15">
        <v>0.31881338922774599</v>
      </c>
      <c r="S939">
        <v>3.4192819042499198E-2</v>
      </c>
      <c r="T939">
        <v>-1.9010669381495999</v>
      </c>
      <c r="U939">
        <v>1.9010669381495999</v>
      </c>
      <c r="V939">
        <v>1.7936724865423199</v>
      </c>
      <c r="W939">
        <v>-7.75</v>
      </c>
      <c r="X939">
        <v>1.27</v>
      </c>
      <c r="Y939">
        <v>93623</v>
      </c>
      <c r="Z939">
        <v>4458</v>
      </c>
      <c r="AA939">
        <v>0.2</v>
      </c>
      <c r="AB939">
        <v>21</v>
      </c>
      <c r="AC939">
        <v>12</v>
      </c>
      <c r="AD939">
        <v>9</v>
      </c>
      <c r="AE939">
        <v>57.14</v>
      </c>
      <c r="AF939">
        <v>9</v>
      </c>
      <c r="AG939">
        <v>11</v>
      </c>
      <c r="AH939">
        <v>8</v>
      </c>
      <c r="AI939">
        <v>2</v>
      </c>
    </row>
    <row r="940" spans="1:35" x14ac:dyDescent="0.2">
      <c r="A940" s="102">
        <v>1460</v>
      </c>
      <c r="B940">
        <v>7984</v>
      </c>
      <c r="C940" t="s">
        <v>825</v>
      </c>
      <c r="D940" t="s">
        <v>1270</v>
      </c>
      <c r="E940">
        <v>1580</v>
      </c>
      <c r="F940">
        <v>1594</v>
      </c>
      <c r="G940">
        <v>600</v>
      </c>
      <c r="H940" t="s">
        <v>1247</v>
      </c>
      <c r="I940">
        <v>9069</v>
      </c>
      <c r="J940" t="s">
        <v>1358</v>
      </c>
      <c r="K940" t="s">
        <v>1368</v>
      </c>
      <c r="L940">
        <v>864</v>
      </c>
      <c r="M940">
        <v>867</v>
      </c>
      <c r="N940">
        <v>1100</v>
      </c>
      <c r="O940" t="s">
        <v>1250</v>
      </c>
      <c r="P940">
        <v>0.729974572683454</v>
      </c>
      <c r="Q940">
        <v>0.83739436373234999</v>
      </c>
      <c r="R940" s="15">
        <v>0.137642004016478</v>
      </c>
      <c r="S940">
        <v>2.9818207742822699E-3</v>
      </c>
      <c r="T940">
        <v>0.86382569366840301</v>
      </c>
      <c r="U940">
        <v>0.86382569366840301</v>
      </c>
      <c r="V940">
        <v>0.70215841347268504</v>
      </c>
      <c r="W940">
        <v>1.55</v>
      </c>
      <c r="X940">
        <v>0.28000000000000003</v>
      </c>
      <c r="Y940">
        <v>93381</v>
      </c>
      <c r="Z940">
        <v>4669</v>
      </c>
      <c r="AA940">
        <v>0.2</v>
      </c>
      <c r="AB940">
        <v>20</v>
      </c>
      <c r="AC940">
        <v>9</v>
      </c>
      <c r="AD940">
        <v>11</v>
      </c>
      <c r="AE940">
        <v>45</v>
      </c>
      <c r="AF940">
        <v>12</v>
      </c>
      <c r="AG940">
        <v>6</v>
      </c>
      <c r="AH940">
        <v>4</v>
      </c>
      <c r="AI940">
        <v>10</v>
      </c>
    </row>
    <row r="941" spans="1:35" x14ac:dyDescent="0.2">
      <c r="A941" s="102">
        <v>331</v>
      </c>
      <c r="B941">
        <v>7211</v>
      </c>
      <c r="C941" t="s">
        <v>26</v>
      </c>
      <c r="D941" t="s">
        <v>1264</v>
      </c>
      <c r="E941">
        <v>406</v>
      </c>
      <c r="F941">
        <v>404</v>
      </c>
      <c r="G941">
        <v>2400</v>
      </c>
      <c r="H941" t="s">
        <v>1250</v>
      </c>
      <c r="I941">
        <v>7976</v>
      </c>
      <c r="J941" t="s">
        <v>1298</v>
      </c>
      <c r="K941" t="s">
        <v>1270</v>
      </c>
      <c r="L941">
        <v>1589</v>
      </c>
      <c r="M941">
        <v>1588</v>
      </c>
      <c r="N941">
        <v>600</v>
      </c>
      <c r="O941" t="s">
        <v>1247</v>
      </c>
      <c r="P941">
        <v>0.86865523136836298</v>
      </c>
      <c r="Q941">
        <v>0.91629152215415699</v>
      </c>
      <c r="R941" s="106">
        <v>4.9241991827439199E-2</v>
      </c>
      <c r="S941" s="15">
        <v>4.6732929511090003E-2</v>
      </c>
      <c r="T941">
        <v>-1.4770427362273699</v>
      </c>
      <c r="U941">
        <v>1.4770427362273699</v>
      </c>
      <c r="V941">
        <v>1.49960796101302</v>
      </c>
      <c r="W941">
        <v>-7.46</v>
      </c>
      <c r="X941">
        <v>1.76</v>
      </c>
      <c r="Y941">
        <v>92784</v>
      </c>
      <c r="Z941">
        <v>5458</v>
      </c>
      <c r="AA941">
        <v>0.27</v>
      </c>
      <c r="AB941">
        <v>17</v>
      </c>
      <c r="AC941">
        <v>9</v>
      </c>
      <c r="AD941">
        <v>8</v>
      </c>
      <c r="AE941">
        <v>52.94</v>
      </c>
      <c r="AF941">
        <v>14</v>
      </c>
      <c r="AG941">
        <v>6</v>
      </c>
      <c r="AH941">
        <v>3</v>
      </c>
      <c r="AI941">
        <v>8</v>
      </c>
    </row>
    <row r="942" spans="1:35" x14ac:dyDescent="0.2">
      <c r="A942" s="102">
        <v>164</v>
      </c>
      <c r="B942">
        <v>1719</v>
      </c>
      <c r="C942" t="s">
        <v>545</v>
      </c>
      <c r="D942" t="s">
        <v>1257</v>
      </c>
      <c r="E942">
        <v>863</v>
      </c>
      <c r="F942">
        <v>862</v>
      </c>
      <c r="G942">
        <v>1200</v>
      </c>
      <c r="H942" t="s">
        <v>1247</v>
      </c>
      <c r="I942">
        <v>9706</v>
      </c>
      <c r="J942" t="s">
        <v>1372</v>
      </c>
      <c r="K942" t="s">
        <v>1268</v>
      </c>
      <c r="L942">
        <v>5170</v>
      </c>
      <c r="M942">
        <v>5120</v>
      </c>
      <c r="N942">
        <v>200</v>
      </c>
      <c r="O942" t="s">
        <v>1250</v>
      </c>
      <c r="P942">
        <v>0.53256350281110898</v>
      </c>
      <c r="Q942">
        <v>0.93486220535070497</v>
      </c>
      <c r="R942">
        <v>0.43494587387326</v>
      </c>
      <c r="S942">
        <v>5.9772140332864498E-3</v>
      </c>
      <c r="T942">
        <v>0.52487521360993294</v>
      </c>
      <c r="U942">
        <v>0.52487521360993294</v>
      </c>
      <c r="V942">
        <v>0.206464312549031</v>
      </c>
      <c r="W942">
        <v>2.59</v>
      </c>
      <c r="X942">
        <v>1.02</v>
      </c>
      <c r="Y942">
        <v>92733</v>
      </c>
      <c r="Z942">
        <v>5152</v>
      </c>
      <c r="AA942">
        <v>0.26</v>
      </c>
      <c r="AB942">
        <v>18</v>
      </c>
      <c r="AC942">
        <v>10</v>
      </c>
      <c r="AD942">
        <v>8</v>
      </c>
      <c r="AE942">
        <v>55.56</v>
      </c>
      <c r="AF942">
        <v>10</v>
      </c>
      <c r="AG942">
        <v>8</v>
      </c>
      <c r="AH942">
        <v>4</v>
      </c>
      <c r="AI942">
        <v>6</v>
      </c>
    </row>
    <row r="943" spans="1:35" x14ac:dyDescent="0.2">
      <c r="A943" s="102">
        <v>544</v>
      </c>
      <c r="B943">
        <v>5233</v>
      </c>
      <c r="C943" t="s">
        <v>1447</v>
      </c>
      <c r="D943" t="s">
        <v>1246</v>
      </c>
      <c r="E943">
        <v>2932</v>
      </c>
      <c r="F943">
        <v>2913</v>
      </c>
      <c r="G943">
        <v>300</v>
      </c>
      <c r="H943" t="s">
        <v>1247</v>
      </c>
      <c r="I943">
        <v>7202</v>
      </c>
      <c r="J943" t="s">
        <v>783</v>
      </c>
      <c r="K943" t="s">
        <v>1264</v>
      </c>
      <c r="L943">
        <v>1141.5</v>
      </c>
      <c r="M943">
        <v>1139.5</v>
      </c>
      <c r="N943">
        <v>800</v>
      </c>
      <c r="O943" t="s">
        <v>1250</v>
      </c>
      <c r="P943">
        <v>0.88981393122541197</v>
      </c>
      <c r="Q943">
        <v>0.90178480005161799</v>
      </c>
      <c r="R943">
        <v>9.5206996669700394E-2</v>
      </c>
      <c r="S943">
        <v>6.7546161735704699E-2</v>
      </c>
      <c r="T943">
        <v>4.9416757474493797E-2</v>
      </c>
      <c r="U943">
        <v>4.9416757474493797E-2</v>
      </c>
      <c r="V943">
        <v>0.43336675748465098</v>
      </c>
      <c r="W943">
        <v>0.18</v>
      </c>
      <c r="X943">
        <v>4.3099999999999996</v>
      </c>
      <c r="Y943">
        <v>92417</v>
      </c>
      <c r="Z943">
        <v>4864</v>
      </c>
      <c r="AA943">
        <v>0.4</v>
      </c>
      <c r="AB943">
        <v>19</v>
      </c>
      <c r="AC943">
        <v>11</v>
      </c>
      <c r="AD943">
        <v>8</v>
      </c>
      <c r="AE943">
        <v>57.89</v>
      </c>
      <c r="AF943">
        <v>13</v>
      </c>
      <c r="AG943">
        <v>7</v>
      </c>
      <c r="AH943">
        <v>4</v>
      </c>
      <c r="AI943">
        <v>8</v>
      </c>
    </row>
    <row r="944" spans="1:35" x14ac:dyDescent="0.2">
      <c r="A944" s="102">
        <v>1107</v>
      </c>
      <c r="B944">
        <v>3774</v>
      </c>
      <c r="C944" t="s">
        <v>657</v>
      </c>
      <c r="D944" t="s">
        <v>1249</v>
      </c>
      <c r="E944">
        <v>3300</v>
      </c>
      <c r="F944">
        <v>3370</v>
      </c>
      <c r="G944">
        <v>300</v>
      </c>
      <c r="H944" t="s">
        <v>1247</v>
      </c>
      <c r="I944">
        <v>6370</v>
      </c>
      <c r="J944" t="s">
        <v>1490</v>
      </c>
      <c r="K944" t="s">
        <v>1259</v>
      </c>
      <c r="L944">
        <v>3220</v>
      </c>
      <c r="M944">
        <v>3220</v>
      </c>
      <c r="N944">
        <v>300</v>
      </c>
      <c r="O944" t="s">
        <v>1250</v>
      </c>
      <c r="P944">
        <v>0.64307325532289805</v>
      </c>
      <c r="Q944">
        <v>0.86010791527585695</v>
      </c>
      <c r="R944" s="15">
        <v>0.19974327218214399</v>
      </c>
      <c r="S944">
        <v>1.6031978482887701E-2</v>
      </c>
      <c r="T944">
        <v>2.1586174045996298</v>
      </c>
      <c r="U944">
        <v>2.1586174045996298</v>
      </c>
      <c r="V944">
        <v>2.05900375654321</v>
      </c>
      <c r="W944">
        <v>14.92</v>
      </c>
      <c r="X944">
        <v>4.45</v>
      </c>
      <c r="Y944">
        <v>92371</v>
      </c>
      <c r="Z944">
        <v>4399</v>
      </c>
      <c r="AA944">
        <v>0.31</v>
      </c>
      <c r="AB944">
        <v>21</v>
      </c>
      <c r="AC944">
        <v>13</v>
      </c>
      <c r="AD944">
        <v>8</v>
      </c>
      <c r="AE944">
        <v>61.9</v>
      </c>
      <c r="AF944">
        <v>11</v>
      </c>
      <c r="AG944">
        <v>9</v>
      </c>
      <c r="AH944">
        <v>5</v>
      </c>
      <c r="AI944">
        <v>7</v>
      </c>
    </row>
    <row r="945" spans="1:35" x14ac:dyDescent="0.2">
      <c r="A945" s="102">
        <v>1210</v>
      </c>
      <c r="B945">
        <v>2730</v>
      </c>
      <c r="C945" t="s">
        <v>604</v>
      </c>
      <c r="D945" t="s">
        <v>1272</v>
      </c>
      <c r="E945">
        <v>1007</v>
      </c>
      <c r="F945">
        <v>1001</v>
      </c>
      <c r="G945">
        <v>1000</v>
      </c>
      <c r="H945" t="s">
        <v>1250</v>
      </c>
      <c r="I945">
        <v>4613</v>
      </c>
      <c r="J945" t="s">
        <v>224</v>
      </c>
      <c r="K945" t="s">
        <v>1271</v>
      </c>
      <c r="L945">
        <v>2515</v>
      </c>
      <c r="M945">
        <v>2556</v>
      </c>
      <c r="N945">
        <v>400</v>
      </c>
      <c r="O945" t="s">
        <v>1247</v>
      </c>
      <c r="P945">
        <v>0.68309907307916495</v>
      </c>
      <c r="Q945">
        <v>0.85445277321632296</v>
      </c>
      <c r="R945">
        <v>0.34635945914351202</v>
      </c>
      <c r="S945">
        <v>6.6413057031839307E-2</v>
      </c>
      <c r="T945">
        <v>-2.4158076368397499</v>
      </c>
      <c r="U945">
        <v>2.4158076368397499</v>
      </c>
      <c r="V945">
        <v>2.0230772706100399</v>
      </c>
      <c r="W945">
        <v>-11.08</v>
      </c>
      <c r="X945">
        <v>2.09</v>
      </c>
      <c r="Y945">
        <v>92215</v>
      </c>
      <c r="Z945">
        <v>5763</v>
      </c>
      <c r="AA945">
        <v>0.22</v>
      </c>
      <c r="AB945">
        <v>16</v>
      </c>
      <c r="AC945">
        <v>9</v>
      </c>
      <c r="AD945">
        <v>7</v>
      </c>
      <c r="AE945">
        <v>56.25</v>
      </c>
      <c r="AF945">
        <v>12</v>
      </c>
      <c r="AG945">
        <v>7</v>
      </c>
      <c r="AH945">
        <v>6</v>
      </c>
      <c r="AI945">
        <v>3</v>
      </c>
    </row>
    <row r="946" spans="1:35" x14ac:dyDescent="0.2">
      <c r="A946" s="102">
        <v>1046</v>
      </c>
      <c r="B946">
        <v>4202</v>
      </c>
      <c r="C946" t="s">
        <v>46</v>
      </c>
      <c r="D946" t="s">
        <v>1271</v>
      </c>
      <c r="E946">
        <v>1003</v>
      </c>
      <c r="F946">
        <v>989</v>
      </c>
      <c r="G946">
        <v>900</v>
      </c>
      <c r="H946" t="s">
        <v>1247</v>
      </c>
      <c r="I946">
        <v>5233</v>
      </c>
      <c r="J946" t="s">
        <v>1447</v>
      </c>
      <c r="K946" t="s">
        <v>1246</v>
      </c>
      <c r="L946">
        <v>2932</v>
      </c>
      <c r="M946">
        <v>2913</v>
      </c>
      <c r="N946">
        <v>300</v>
      </c>
      <c r="O946" t="s">
        <v>1250</v>
      </c>
      <c r="P946">
        <v>0.64694294190981205</v>
      </c>
      <c r="Q946">
        <v>0.86461717706192198</v>
      </c>
      <c r="R946" s="106">
        <v>0.20651962838476401</v>
      </c>
      <c r="S946" s="106">
        <v>9.5392364292079798E-2</v>
      </c>
      <c r="T946">
        <v>0.32810129741203498</v>
      </c>
      <c r="U946">
        <v>0.32810129741203498</v>
      </c>
      <c r="V946">
        <v>0.41894086256853402</v>
      </c>
      <c r="W946">
        <v>1.28</v>
      </c>
      <c r="X946">
        <v>1.85</v>
      </c>
      <c r="Y946">
        <v>91939</v>
      </c>
      <c r="Z946">
        <v>4597</v>
      </c>
      <c r="AA946">
        <v>0.18</v>
      </c>
      <c r="AB946">
        <v>20</v>
      </c>
      <c r="AC946">
        <v>10</v>
      </c>
      <c r="AD946">
        <v>10</v>
      </c>
      <c r="AE946">
        <v>50</v>
      </c>
      <c r="AF946">
        <v>12</v>
      </c>
      <c r="AG946">
        <v>7</v>
      </c>
      <c r="AH946">
        <v>5</v>
      </c>
      <c r="AI946">
        <v>8</v>
      </c>
    </row>
    <row r="947" spans="1:35" x14ac:dyDescent="0.2">
      <c r="A947" s="102">
        <v>1577</v>
      </c>
      <c r="B947">
        <v>3101</v>
      </c>
      <c r="C947" t="s">
        <v>1532</v>
      </c>
      <c r="D947" t="s">
        <v>1526</v>
      </c>
      <c r="E947">
        <v>1500</v>
      </c>
      <c r="F947">
        <v>1510</v>
      </c>
      <c r="G947">
        <v>400</v>
      </c>
      <c r="H947" t="s">
        <v>1247</v>
      </c>
      <c r="I947">
        <v>9062</v>
      </c>
      <c r="J947" t="s">
        <v>1212</v>
      </c>
      <c r="K947" t="s">
        <v>1368</v>
      </c>
      <c r="L947">
        <v>5850</v>
      </c>
      <c r="M947">
        <v>5800</v>
      </c>
      <c r="N947">
        <v>100</v>
      </c>
      <c r="O947" t="s">
        <v>1250</v>
      </c>
      <c r="P947">
        <v>0.71015681909126904</v>
      </c>
      <c r="Q947">
        <v>0.829387349260721</v>
      </c>
      <c r="R947">
        <v>0.28841740250658998</v>
      </c>
      <c r="S947">
        <v>7.6240425796097494E-2</v>
      </c>
      <c r="T947">
        <v>1.5547078251323301</v>
      </c>
      <c r="U947">
        <v>1.5547078251323301</v>
      </c>
      <c r="V947">
        <v>0.98677587954750001</v>
      </c>
      <c r="W947">
        <v>5.64</v>
      </c>
      <c r="X947">
        <v>4.1399999999999997</v>
      </c>
      <c r="Y947">
        <v>91928</v>
      </c>
      <c r="Z947">
        <v>5746</v>
      </c>
      <c r="AA947">
        <v>0.36</v>
      </c>
      <c r="AB947">
        <v>16</v>
      </c>
      <c r="AC947">
        <v>10</v>
      </c>
      <c r="AD947">
        <v>6</v>
      </c>
      <c r="AE947">
        <v>62.5</v>
      </c>
      <c r="AF947">
        <v>10</v>
      </c>
      <c r="AG947">
        <v>8</v>
      </c>
      <c r="AH947">
        <v>6</v>
      </c>
      <c r="AI947">
        <v>2</v>
      </c>
    </row>
    <row r="948" spans="1:35" x14ac:dyDescent="0.2">
      <c r="A948" s="102">
        <v>1246</v>
      </c>
      <c r="B948">
        <v>7267</v>
      </c>
      <c r="C948" t="s">
        <v>58</v>
      </c>
      <c r="D948" t="s">
        <v>1264</v>
      </c>
      <c r="E948">
        <v>3054</v>
      </c>
      <c r="F948">
        <v>3039</v>
      </c>
      <c r="G948">
        <v>300</v>
      </c>
      <c r="H948" t="s">
        <v>1247</v>
      </c>
      <c r="I948">
        <v>7762</v>
      </c>
      <c r="J948" t="s">
        <v>1454</v>
      </c>
      <c r="K948" t="s">
        <v>1256</v>
      </c>
      <c r="L948">
        <v>484</v>
      </c>
      <c r="M948">
        <v>480</v>
      </c>
      <c r="N948">
        <v>1900</v>
      </c>
      <c r="O948" t="s">
        <v>1250</v>
      </c>
      <c r="P948">
        <v>0.75391352971660397</v>
      </c>
      <c r="Q948">
        <v>0.851559000700989</v>
      </c>
      <c r="R948">
        <v>0.197489436647342</v>
      </c>
      <c r="S948">
        <v>9.3395076802866499E-4</v>
      </c>
      <c r="T948">
        <v>3.6192111331639198</v>
      </c>
      <c r="U948">
        <v>3.6192111331639198</v>
      </c>
      <c r="V948">
        <v>3.7080874246766302</v>
      </c>
      <c r="W948">
        <v>16.25</v>
      </c>
      <c r="X948">
        <v>0.03</v>
      </c>
      <c r="Y948">
        <v>91788</v>
      </c>
      <c r="Z948">
        <v>5737</v>
      </c>
      <c r="AA948">
        <v>0.32</v>
      </c>
      <c r="AB948">
        <v>16</v>
      </c>
      <c r="AC948">
        <v>9</v>
      </c>
      <c r="AD948">
        <v>7</v>
      </c>
      <c r="AE948">
        <v>56.25</v>
      </c>
      <c r="AF948">
        <v>15</v>
      </c>
      <c r="AG948">
        <v>5</v>
      </c>
      <c r="AH948">
        <v>3</v>
      </c>
      <c r="AI948">
        <v>8</v>
      </c>
    </row>
    <row r="949" spans="1:35" x14ac:dyDescent="0.2">
      <c r="A949" s="102">
        <v>47</v>
      </c>
      <c r="B949">
        <v>2001</v>
      </c>
      <c r="C949" t="s">
        <v>1167</v>
      </c>
      <c r="D949" t="s">
        <v>1274</v>
      </c>
      <c r="E949">
        <v>1638</v>
      </c>
      <c r="F949">
        <v>1644</v>
      </c>
      <c r="G949">
        <v>600</v>
      </c>
      <c r="H949" t="s">
        <v>1247</v>
      </c>
      <c r="I949">
        <v>7182</v>
      </c>
      <c r="J949" t="s">
        <v>1363</v>
      </c>
      <c r="K949" t="s">
        <v>1303</v>
      </c>
      <c r="L949">
        <v>1008</v>
      </c>
      <c r="M949">
        <v>1009</v>
      </c>
      <c r="N949">
        <v>1000</v>
      </c>
      <c r="O949" t="s">
        <v>1250</v>
      </c>
      <c r="P949">
        <v>0.884740025542332</v>
      </c>
      <c r="Q949">
        <v>0.95577928163150006</v>
      </c>
      <c r="R949">
        <v>3.50764514549603E-2</v>
      </c>
      <c r="S949" s="15">
        <v>5.7601556345814503E-5</v>
      </c>
      <c r="T949">
        <v>0.30578251424348202</v>
      </c>
      <c r="U949">
        <v>0.30578251424348202</v>
      </c>
      <c r="V949">
        <v>0.74189057166739003</v>
      </c>
      <c r="W949">
        <v>0.28999999999999998</v>
      </c>
      <c r="X949">
        <v>2.29</v>
      </c>
      <c r="Y949">
        <v>91776</v>
      </c>
      <c r="Z949">
        <v>4589</v>
      </c>
      <c r="AA949">
        <v>0.21</v>
      </c>
      <c r="AB949">
        <v>20</v>
      </c>
      <c r="AC949">
        <v>11</v>
      </c>
      <c r="AD949">
        <v>9</v>
      </c>
      <c r="AE949">
        <v>55</v>
      </c>
      <c r="AF949">
        <v>17</v>
      </c>
      <c r="AG949">
        <v>3</v>
      </c>
      <c r="AH949">
        <v>3</v>
      </c>
      <c r="AI949">
        <v>14</v>
      </c>
    </row>
    <row r="950" spans="1:35" x14ac:dyDescent="0.2">
      <c r="A950" s="102">
        <v>137</v>
      </c>
      <c r="B950">
        <v>5401</v>
      </c>
      <c r="C950" t="s">
        <v>1587</v>
      </c>
      <c r="D950" t="s">
        <v>1301</v>
      </c>
      <c r="E950">
        <v>1366.5</v>
      </c>
      <c r="F950">
        <v>1349.5</v>
      </c>
      <c r="G950">
        <v>800</v>
      </c>
      <c r="H950" t="s">
        <v>1250</v>
      </c>
      <c r="I950">
        <v>6178</v>
      </c>
      <c r="J950" t="s">
        <v>1700</v>
      </c>
      <c r="K950" t="s">
        <v>1261</v>
      </c>
      <c r="L950">
        <v>1002</v>
      </c>
      <c r="M950">
        <v>1003.5</v>
      </c>
      <c r="N950">
        <v>1100</v>
      </c>
      <c r="O950" t="s">
        <v>1247</v>
      </c>
      <c r="P950">
        <v>0.75674568464024095</v>
      </c>
      <c r="Q950">
        <v>0.93820391219221999</v>
      </c>
      <c r="R950" s="15">
        <v>7.2581226125741694E-2</v>
      </c>
      <c r="S950">
        <v>2.2715666493547799E-2</v>
      </c>
      <c r="T950">
        <v>-3.2993574314487901</v>
      </c>
      <c r="U950">
        <v>3.2993574314487901</v>
      </c>
      <c r="V950">
        <v>3.52204467539545</v>
      </c>
      <c r="W950">
        <v>-17.27</v>
      </c>
      <c r="X950">
        <v>2.25</v>
      </c>
      <c r="Y950">
        <v>91702</v>
      </c>
      <c r="Z950">
        <v>4367</v>
      </c>
      <c r="AA950">
        <v>0.24</v>
      </c>
      <c r="AB950">
        <v>21</v>
      </c>
      <c r="AC950">
        <v>13</v>
      </c>
      <c r="AD950">
        <v>8</v>
      </c>
      <c r="AE950">
        <v>61.9</v>
      </c>
      <c r="AF950">
        <v>14</v>
      </c>
      <c r="AG950">
        <v>6</v>
      </c>
      <c r="AH950">
        <v>6</v>
      </c>
      <c r="AI950">
        <v>9</v>
      </c>
    </row>
    <row r="951" spans="1:35" x14ac:dyDescent="0.2">
      <c r="A951" s="102">
        <v>1733</v>
      </c>
      <c r="B951">
        <v>3405</v>
      </c>
      <c r="C951" t="s">
        <v>1950</v>
      </c>
      <c r="D951" t="s">
        <v>1271</v>
      </c>
      <c r="E951">
        <v>1255</v>
      </c>
      <c r="F951">
        <v>1262</v>
      </c>
      <c r="G951">
        <v>700</v>
      </c>
      <c r="H951" t="s">
        <v>1247</v>
      </c>
      <c r="I951">
        <v>7278</v>
      </c>
      <c r="J951" t="s">
        <v>43</v>
      </c>
      <c r="K951" t="s">
        <v>1264</v>
      </c>
      <c r="L951">
        <v>2227</v>
      </c>
      <c r="M951">
        <v>2223</v>
      </c>
      <c r="N951">
        <v>400</v>
      </c>
      <c r="O951" t="s">
        <v>1250</v>
      </c>
      <c r="P951">
        <v>0.51389655722206096</v>
      </c>
      <c r="Q951">
        <v>0.81657694213337195</v>
      </c>
      <c r="R951" s="15">
        <v>0.16324617204915701</v>
      </c>
      <c r="S951">
        <v>9.8090377014861202E-2</v>
      </c>
      <c r="T951">
        <v>0.59356020745318905</v>
      </c>
      <c r="U951">
        <v>0.59356020745318905</v>
      </c>
      <c r="V951">
        <v>0.55325414904335801</v>
      </c>
      <c r="W951">
        <v>2.2599999999999998</v>
      </c>
      <c r="X951">
        <v>0.65</v>
      </c>
      <c r="Y951">
        <v>91676</v>
      </c>
      <c r="Z951">
        <v>6112</v>
      </c>
      <c r="AA951">
        <v>0.28999999999999998</v>
      </c>
      <c r="AB951">
        <v>15</v>
      </c>
      <c r="AC951">
        <v>9</v>
      </c>
      <c r="AD951">
        <v>6</v>
      </c>
      <c r="AE951">
        <v>60</v>
      </c>
      <c r="AF951">
        <v>12</v>
      </c>
      <c r="AG951">
        <v>5</v>
      </c>
      <c r="AH951">
        <v>3</v>
      </c>
      <c r="AI951">
        <v>7</v>
      </c>
    </row>
    <row r="952" spans="1:35" x14ac:dyDescent="0.2">
      <c r="A952" s="102">
        <v>209</v>
      </c>
      <c r="B952">
        <v>1802</v>
      </c>
      <c r="C952" t="s">
        <v>1455</v>
      </c>
      <c r="D952" t="s">
        <v>1257</v>
      </c>
      <c r="E952">
        <v>1219</v>
      </c>
      <c r="F952">
        <v>1209</v>
      </c>
      <c r="G952">
        <v>800</v>
      </c>
      <c r="H952" t="s">
        <v>1247</v>
      </c>
      <c r="I952">
        <v>8031</v>
      </c>
      <c r="J952" t="s">
        <v>832</v>
      </c>
      <c r="K952" t="s">
        <v>1254</v>
      </c>
      <c r="L952">
        <v>1938</v>
      </c>
      <c r="M952">
        <v>1942</v>
      </c>
      <c r="N952">
        <v>500</v>
      </c>
      <c r="O952" t="s">
        <v>1250</v>
      </c>
      <c r="P952">
        <v>0.51156060533187497</v>
      </c>
      <c r="Q952">
        <v>0.92891410575840405</v>
      </c>
      <c r="R952" s="106">
        <v>0.145897103737646</v>
      </c>
      <c r="S952">
        <v>4.2629489675979501E-2</v>
      </c>
      <c r="T952">
        <v>0.15328927388015201</v>
      </c>
      <c r="U952">
        <v>0.15328927388015201</v>
      </c>
      <c r="V952">
        <v>1.25781393656839</v>
      </c>
      <c r="W952">
        <v>0.32</v>
      </c>
      <c r="X952">
        <v>0.39</v>
      </c>
      <c r="Y952">
        <v>91198</v>
      </c>
      <c r="Z952">
        <v>5067</v>
      </c>
      <c r="AA952">
        <v>0.27</v>
      </c>
      <c r="AB952">
        <v>18</v>
      </c>
      <c r="AC952">
        <v>10</v>
      </c>
      <c r="AD952">
        <v>8</v>
      </c>
      <c r="AE952">
        <v>55.56</v>
      </c>
      <c r="AF952">
        <v>15</v>
      </c>
      <c r="AG952">
        <v>5</v>
      </c>
      <c r="AH952">
        <v>2</v>
      </c>
      <c r="AI952">
        <v>11</v>
      </c>
    </row>
    <row r="953" spans="1:35" x14ac:dyDescent="0.2">
      <c r="A953" s="102">
        <v>1882</v>
      </c>
      <c r="B953">
        <v>6201</v>
      </c>
      <c r="C953" t="s">
        <v>1619</v>
      </c>
      <c r="D953" t="s">
        <v>1264</v>
      </c>
      <c r="E953">
        <v>6380</v>
      </c>
      <c r="F953">
        <v>6370</v>
      </c>
      <c r="G953">
        <v>100</v>
      </c>
      <c r="H953" t="s">
        <v>1247</v>
      </c>
      <c r="I953">
        <v>6902</v>
      </c>
      <c r="J953" t="s">
        <v>769</v>
      </c>
      <c r="K953" t="s">
        <v>1264</v>
      </c>
      <c r="L953">
        <v>4470</v>
      </c>
      <c r="M953">
        <v>4452</v>
      </c>
      <c r="N953">
        <v>100</v>
      </c>
      <c r="O953" t="s">
        <v>1250</v>
      </c>
      <c r="P953">
        <v>0.75453561494279797</v>
      </c>
      <c r="Q953">
        <v>0.80558473749396498</v>
      </c>
      <c r="R953">
        <v>1.02086986039331E-2</v>
      </c>
      <c r="S953" s="106">
        <v>9.9516364399943297E-2</v>
      </c>
      <c r="T953">
        <v>2.7732706865275198</v>
      </c>
      <c r="U953">
        <v>2.7732706865275198</v>
      </c>
      <c r="V953">
        <v>2.6741037183404601</v>
      </c>
      <c r="W953">
        <v>7.93</v>
      </c>
      <c r="X953">
        <v>30.11</v>
      </c>
      <c r="Y953">
        <v>90836</v>
      </c>
      <c r="Z953">
        <v>22709</v>
      </c>
      <c r="AA953">
        <v>1.47</v>
      </c>
      <c r="AB953">
        <v>4</v>
      </c>
      <c r="AC953">
        <v>3</v>
      </c>
      <c r="AD953">
        <v>1</v>
      </c>
      <c r="AE953">
        <v>75</v>
      </c>
      <c r="AF953">
        <v>16</v>
      </c>
      <c r="AG953">
        <v>2</v>
      </c>
      <c r="AH953">
        <v>0</v>
      </c>
      <c r="AI953">
        <v>2</v>
      </c>
    </row>
    <row r="954" spans="1:35" x14ac:dyDescent="0.2">
      <c r="A954" s="102">
        <v>1543</v>
      </c>
      <c r="B954">
        <v>7180</v>
      </c>
      <c r="C954" t="s">
        <v>1074</v>
      </c>
      <c r="D954" t="s">
        <v>1303</v>
      </c>
      <c r="E954">
        <v>407</v>
      </c>
      <c r="F954">
        <v>408</v>
      </c>
      <c r="G954">
        <v>2600</v>
      </c>
      <c r="H954" t="s">
        <v>1250</v>
      </c>
      <c r="I954">
        <v>8410</v>
      </c>
      <c r="J954" t="s">
        <v>1461</v>
      </c>
      <c r="K954" t="s">
        <v>1303</v>
      </c>
      <c r="L954">
        <v>317</v>
      </c>
      <c r="M954">
        <v>321</v>
      </c>
      <c r="N954">
        <v>3300</v>
      </c>
      <c r="O954" t="s">
        <v>1247</v>
      </c>
      <c r="P954">
        <v>0.70988266260145705</v>
      </c>
      <c r="Q954">
        <v>0.83218004978065196</v>
      </c>
      <c r="R954" s="106">
        <v>0.21219179256088899</v>
      </c>
      <c r="S954">
        <v>9.3434423330628102E-4</v>
      </c>
      <c r="T954">
        <v>-2.3719310558781901</v>
      </c>
      <c r="U954">
        <v>2.3719310558781901</v>
      </c>
      <c r="V954">
        <v>2.20582956933481</v>
      </c>
      <c r="W954">
        <v>-9.35</v>
      </c>
      <c r="X954">
        <v>0.14000000000000001</v>
      </c>
      <c r="Y954">
        <v>90695</v>
      </c>
      <c r="Z954">
        <v>6478</v>
      </c>
      <c r="AA954">
        <v>0.3</v>
      </c>
      <c r="AB954">
        <v>14</v>
      </c>
      <c r="AC954">
        <v>7</v>
      </c>
      <c r="AD954">
        <v>7</v>
      </c>
      <c r="AE954">
        <v>50</v>
      </c>
      <c r="AF954">
        <v>15</v>
      </c>
      <c r="AG954">
        <v>3</v>
      </c>
      <c r="AH954">
        <v>0</v>
      </c>
      <c r="AI954">
        <v>11</v>
      </c>
    </row>
    <row r="955" spans="1:35" x14ac:dyDescent="0.2">
      <c r="A955" s="102">
        <v>712</v>
      </c>
      <c r="B955">
        <v>6448</v>
      </c>
      <c r="C955" t="s">
        <v>439</v>
      </c>
      <c r="D955" t="s">
        <v>1252</v>
      </c>
      <c r="E955">
        <v>2130</v>
      </c>
      <c r="F955">
        <v>2134</v>
      </c>
      <c r="G955">
        <v>500</v>
      </c>
      <c r="H955" t="s">
        <v>1247</v>
      </c>
      <c r="I955">
        <v>7205</v>
      </c>
      <c r="J955" t="s">
        <v>57</v>
      </c>
      <c r="K955" t="s">
        <v>1264</v>
      </c>
      <c r="L955">
        <v>1011</v>
      </c>
      <c r="M955">
        <v>1008</v>
      </c>
      <c r="N955">
        <v>1100</v>
      </c>
      <c r="O955" t="s">
        <v>1250</v>
      </c>
      <c r="P955">
        <v>0.69575766265565897</v>
      </c>
      <c r="Q955">
        <v>0.89022957853901097</v>
      </c>
      <c r="R955">
        <v>8.06620452215418E-2</v>
      </c>
      <c r="S955">
        <v>6.1366760392306E-2</v>
      </c>
      <c r="T955">
        <v>0.91234749172389895</v>
      </c>
      <c r="U955">
        <v>0.91234749172389895</v>
      </c>
      <c r="V955">
        <v>0.97748225737472905</v>
      </c>
      <c r="W955">
        <v>3.33</v>
      </c>
      <c r="X955">
        <v>3.92</v>
      </c>
      <c r="Y955">
        <v>89650</v>
      </c>
      <c r="Z955">
        <v>4718</v>
      </c>
      <c r="AA955">
        <v>0.32</v>
      </c>
      <c r="AB955">
        <v>19</v>
      </c>
      <c r="AC955">
        <v>11</v>
      </c>
      <c r="AD955">
        <v>8</v>
      </c>
      <c r="AE955">
        <v>57.89</v>
      </c>
      <c r="AF955">
        <v>11</v>
      </c>
      <c r="AG955">
        <v>8</v>
      </c>
      <c r="AH955">
        <v>7</v>
      </c>
      <c r="AI955">
        <v>4</v>
      </c>
    </row>
    <row r="956" spans="1:35" x14ac:dyDescent="0.2">
      <c r="A956" s="102">
        <v>1877</v>
      </c>
      <c r="B956">
        <v>7180</v>
      </c>
      <c r="C956" t="s">
        <v>1074</v>
      </c>
      <c r="D956" t="s">
        <v>1303</v>
      </c>
      <c r="E956">
        <v>407</v>
      </c>
      <c r="F956">
        <v>408</v>
      </c>
      <c r="G956">
        <v>2600</v>
      </c>
      <c r="H956" t="s">
        <v>1250</v>
      </c>
      <c r="I956">
        <v>8306</v>
      </c>
      <c r="J956" t="s">
        <v>1443</v>
      </c>
      <c r="K956" t="s">
        <v>1303</v>
      </c>
      <c r="L956">
        <v>564.5</v>
      </c>
      <c r="M956">
        <v>566.29999999999995</v>
      </c>
      <c r="N956">
        <v>1900</v>
      </c>
      <c r="O956" t="s">
        <v>1247</v>
      </c>
      <c r="P956">
        <v>0.65472092622145805</v>
      </c>
      <c r="Q956">
        <v>0.80585865378643795</v>
      </c>
      <c r="R956">
        <v>0.38450940900753899</v>
      </c>
      <c r="S956" s="106">
        <v>7.4049621266255097E-3</v>
      </c>
      <c r="T956">
        <v>-2.9053610917523498</v>
      </c>
      <c r="U956">
        <v>2.9053610917523498</v>
      </c>
      <c r="V956">
        <v>2.8132880962691602</v>
      </c>
      <c r="W956">
        <v>-12.05</v>
      </c>
      <c r="X956">
        <v>1.41</v>
      </c>
      <c r="Y956">
        <v>89511</v>
      </c>
      <c r="Z956">
        <v>4476</v>
      </c>
      <c r="AA956">
        <v>0.22</v>
      </c>
      <c r="AB956">
        <v>20</v>
      </c>
      <c r="AC956">
        <v>13</v>
      </c>
      <c r="AD956">
        <v>7</v>
      </c>
      <c r="AE956">
        <v>65</v>
      </c>
      <c r="AF956">
        <v>15</v>
      </c>
      <c r="AG956">
        <v>3</v>
      </c>
      <c r="AH956">
        <v>2</v>
      </c>
      <c r="AI956">
        <v>15</v>
      </c>
    </row>
    <row r="957" spans="1:35" x14ac:dyDescent="0.2">
      <c r="A957" s="102">
        <v>1822</v>
      </c>
      <c r="B957">
        <v>4917</v>
      </c>
      <c r="C957" t="s">
        <v>1585</v>
      </c>
      <c r="D957" t="s">
        <v>1271</v>
      </c>
      <c r="E957">
        <v>2546</v>
      </c>
      <c r="F957">
        <v>2548</v>
      </c>
      <c r="G957">
        <v>400</v>
      </c>
      <c r="H957" t="s">
        <v>1250</v>
      </c>
      <c r="I957">
        <v>7282</v>
      </c>
      <c r="J957" t="s">
        <v>1498</v>
      </c>
      <c r="K957" t="s">
        <v>1264</v>
      </c>
      <c r="L957">
        <v>2517</v>
      </c>
      <c r="M957">
        <v>2535</v>
      </c>
      <c r="N957">
        <v>400</v>
      </c>
      <c r="O957" t="s">
        <v>1247</v>
      </c>
      <c r="P957">
        <v>0.82395525478360698</v>
      </c>
      <c r="Q957">
        <v>0.80963177400466602</v>
      </c>
      <c r="R957">
        <v>0.32339367095259303</v>
      </c>
      <c r="S957">
        <v>3.4692583483820899E-3</v>
      </c>
      <c r="T957">
        <v>-2.4284578895072801</v>
      </c>
      <c r="U957">
        <v>2.4284578895072801</v>
      </c>
      <c r="V957">
        <v>2.0527462885385401</v>
      </c>
      <c r="W957">
        <v>-10.19</v>
      </c>
      <c r="X957">
        <v>0.51</v>
      </c>
      <c r="Y957">
        <v>89349</v>
      </c>
      <c r="Z957">
        <v>4255</v>
      </c>
      <c r="AA957">
        <v>0.22</v>
      </c>
      <c r="AB957">
        <v>21</v>
      </c>
      <c r="AC957">
        <v>12</v>
      </c>
      <c r="AD957">
        <v>9</v>
      </c>
      <c r="AE957">
        <v>57.14</v>
      </c>
      <c r="AF957">
        <v>12</v>
      </c>
      <c r="AG957">
        <v>9</v>
      </c>
      <c r="AH957">
        <v>5</v>
      </c>
      <c r="AI957">
        <v>7</v>
      </c>
    </row>
    <row r="958" spans="1:35" x14ac:dyDescent="0.2">
      <c r="A958" s="102">
        <v>1674</v>
      </c>
      <c r="B958">
        <v>1883</v>
      </c>
      <c r="C958" t="s">
        <v>1432</v>
      </c>
      <c r="D958" t="s">
        <v>1257</v>
      </c>
      <c r="E958">
        <v>3495</v>
      </c>
      <c r="F958">
        <v>3390</v>
      </c>
      <c r="G958">
        <v>300</v>
      </c>
      <c r="H958" t="s">
        <v>1247</v>
      </c>
      <c r="I958">
        <v>5486</v>
      </c>
      <c r="J958" t="s">
        <v>709</v>
      </c>
      <c r="K958" t="s">
        <v>1301</v>
      </c>
      <c r="L958">
        <v>1682</v>
      </c>
      <c r="M958">
        <v>1700</v>
      </c>
      <c r="N958">
        <v>600</v>
      </c>
      <c r="O958" t="s">
        <v>1250</v>
      </c>
      <c r="P958">
        <v>0.84233012819610598</v>
      </c>
      <c r="Q958">
        <v>0.82206754297529006</v>
      </c>
      <c r="R958" s="106">
        <v>0.31909501064053802</v>
      </c>
      <c r="S958" s="106">
        <v>9.8944016138433205E-2</v>
      </c>
      <c r="T958" s="106">
        <v>0.82946201916402396</v>
      </c>
      <c r="U958" s="106">
        <v>0.82946201916402396</v>
      </c>
      <c r="V958">
        <v>0.90323903669047301</v>
      </c>
      <c r="W958">
        <v>8.6199999999999992</v>
      </c>
      <c r="X958">
        <v>0.28999999999999998</v>
      </c>
      <c r="Y958">
        <v>89282</v>
      </c>
      <c r="Z958">
        <v>4960</v>
      </c>
      <c r="AA958">
        <v>0.31</v>
      </c>
      <c r="AB958">
        <v>18</v>
      </c>
      <c r="AC958">
        <v>10</v>
      </c>
      <c r="AD958">
        <v>8</v>
      </c>
      <c r="AE958">
        <v>55.56</v>
      </c>
      <c r="AF958">
        <v>13</v>
      </c>
      <c r="AG958">
        <v>7</v>
      </c>
      <c r="AH958">
        <v>5</v>
      </c>
      <c r="AI958">
        <v>6</v>
      </c>
    </row>
    <row r="959" spans="1:35" x14ac:dyDescent="0.2">
      <c r="A959" s="102">
        <v>815</v>
      </c>
      <c r="B959">
        <v>1332</v>
      </c>
      <c r="C959" t="s">
        <v>1667</v>
      </c>
      <c r="D959" t="s">
        <v>1366</v>
      </c>
      <c r="E959">
        <v>608</v>
      </c>
      <c r="F959">
        <v>594</v>
      </c>
      <c r="G959">
        <v>1700</v>
      </c>
      <c r="H959" t="s">
        <v>1250</v>
      </c>
      <c r="I959">
        <v>2001</v>
      </c>
      <c r="J959" t="s">
        <v>1167</v>
      </c>
      <c r="K959" t="s">
        <v>1274</v>
      </c>
      <c r="L959">
        <v>1638</v>
      </c>
      <c r="M959">
        <v>1644</v>
      </c>
      <c r="N959">
        <v>600</v>
      </c>
      <c r="O959" t="s">
        <v>1247</v>
      </c>
      <c r="P959">
        <v>0.654964084184115</v>
      </c>
      <c r="Q959">
        <v>0.88279966215482797</v>
      </c>
      <c r="R959">
        <v>0.12827627382266699</v>
      </c>
      <c r="S959">
        <v>5.3004998589981998E-2</v>
      </c>
      <c r="T959">
        <v>-0.86535984480112105</v>
      </c>
      <c r="U959">
        <v>0.86535984480112105</v>
      </c>
      <c r="V959">
        <v>1.9156037370884799E-2</v>
      </c>
      <c r="W959">
        <v>-2.36</v>
      </c>
      <c r="X959">
        <v>2.37</v>
      </c>
      <c r="Y959">
        <v>88702</v>
      </c>
      <c r="Z959">
        <v>5913</v>
      </c>
      <c r="AA959">
        <v>0.28999999999999998</v>
      </c>
      <c r="AB959">
        <v>15</v>
      </c>
      <c r="AC959">
        <v>8</v>
      </c>
      <c r="AD959">
        <v>7</v>
      </c>
      <c r="AE959">
        <v>53.33</v>
      </c>
      <c r="AF959">
        <v>14</v>
      </c>
      <c r="AG959">
        <v>5</v>
      </c>
      <c r="AH959">
        <v>3</v>
      </c>
      <c r="AI959">
        <v>7</v>
      </c>
    </row>
    <row r="960" spans="1:35" x14ac:dyDescent="0.2">
      <c r="A960" s="102">
        <v>1931</v>
      </c>
      <c r="B960">
        <v>1944</v>
      </c>
      <c r="C960" t="s">
        <v>1561</v>
      </c>
      <c r="D960" t="s">
        <v>1257</v>
      </c>
      <c r="E960">
        <v>1773</v>
      </c>
      <c r="F960">
        <v>1784</v>
      </c>
      <c r="G960">
        <v>300</v>
      </c>
      <c r="H960" t="s">
        <v>1250</v>
      </c>
      <c r="I960">
        <v>8279</v>
      </c>
      <c r="J960" t="s">
        <v>863</v>
      </c>
      <c r="K960" t="s">
        <v>1272</v>
      </c>
      <c r="L960">
        <v>5800</v>
      </c>
      <c r="M960">
        <v>5870</v>
      </c>
      <c r="N960">
        <v>100</v>
      </c>
      <c r="O960" t="s">
        <v>1247</v>
      </c>
      <c r="P960">
        <v>0.73159495936793795</v>
      </c>
      <c r="Q960">
        <v>0.80059585799733501</v>
      </c>
      <c r="R960">
        <v>0.12726715170861899</v>
      </c>
      <c r="S960">
        <v>1.6408065510024002E-2</v>
      </c>
      <c r="T960">
        <v>-0.96745617896841896</v>
      </c>
      <c r="U960">
        <v>0.96745617896841896</v>
      </c>
      <c r="V960">
        <v>0.460152910432512</v>
      </c>
      <c r="W960">
        <v>-3.12</v>
      </c>
      <c r="X960">
        <v>8.82</v>
      </c>
      <c r="Y960">
        <v>88555</v>
      </c>
      <c r="Z960">
        <v>6325</v>
      </c>
      <c r="AA960">
        <v>0.41</v>
      </c>
      <c r="AB960">
        <v>14</v>
      </c>
      <c r="AC960">
        <v>9</v>
      </c>
      <c r="AD960">
        <v>5</v>
      </c>
      <c r="AE960">
        <v>64.290000000000006</v>
      </c>
      <c r="AF960">
        <v>15</v>
      </c>
      <c r="AG960">
        <v>4</v>
      </c>
      <c r="AH960">
        <v>2</v>
      </c>
      <c r="AI960">
        <v>8</v>
      </c>
    </row>
    <row r="961" spans="1:35" x14ac:dyDescent="0.2">
      <c r="A961" s="102">
        <v>1004</v>
      </c>
      <c r="B961">
        <v>5471</v>
      </c>
      <c r="C961" t="s">
        <v>1466</v>
      </c>
      <c r="D961" t="s">
        <v>1301</v>
      </c>
      <c r="E961">
        <v>4190</v>
      </c>
      <c r="F961">
        <v>4250</v>
      </c>
      <c r="G961">
        <v>200</v>
      </c>
      <c r="H961" t="s">
        <v>1250</v>
      </c>
      <c r="I961">
        <v>5947</v>
      </c>
      <c r="J961" t="s">
        <v>228</v>
      </c>
      <c r="K961" t="s">
        <v>1446</v>
      </c>
      <c r="L961">
        <v>8140</v>
      </c>
      <c r="M961">
        <v>8190</v>
      </c>
      <c r="N961">
        <v>100</v>
      </c>
      <c r="O961" t="s">
        <v>1247</v>
      </c>
      <c r="P961">
        <v>0.86467851138767404</v>
      </c>
      <c r="Q961">
        <v>0.86879949449532301</v>
      </c>
      <c r="R961">
        <v>5.05073116881408E-2</v>
      </c>
      <c r="S961" s="15">
        <v>5.1014994712531403E-2</v>
      </c>
      <c r="T961">
        <v>-2.15949009332172</v>
      </c>
      <c r="U961">
        <v>2.15949009332172</v>
      </c>
      <c r="V961">
        <v>2.1780104985240398</v>
      </c>
      <c r="W961">
        <v>-9.82</v>
      </c>
      <c r="X961">
        <v>3.79</v>
      </c>
      <c r="Y961">
        <v>88465</v>
      </c>
      <c r="Z961">
        <v>17693</v>
      </c>
      <c r="AA961">
        <v>1.1000000000000001</v>
      </c>
      <c r="AB961">
        <v>5</v>
      </c>
      <c r="AC961">
        <v>3</v>
      </c>
      <c r="AD961">
        <v>2</v>
      </c>
      <c r="AE961">
        <v>60</v>
      </c>
      <c r="AF961">
        <v>12</v>
      </c>
      <c r="AG961">
        <v>2</v>
      </c>
      <c r="AH961">
        <v>0</v>
      </c>
      <c r="AI961">
        <v>3</v>
      </c>
    </row>
    <row r="962" spans="1:35" x14ac:dyDescent="0.2">
      <c r="A962" s="102">
        <v>814</v>
      </c>
      <c r="B962">
        <v>8316</v>
      </c>
      <c r="C962" t="s">
        <v>1465</v>
      </c>
      <c r="D962" t="s">
        <v>1303</v>
      </c>
      <c r="E962">
        <v>3763</v>
      </c>
      <c r="F962">
        <v>3754</v>
      </c>
      <c r="G962">
        <v>200</v>
      </c>
      <c r="H962" t="s">
        <v>1247</v>
      </c>
      <c r="I962">
        <v>9072</v>
      </c>
      <c r="J962" t="s">
        <v>1367</v>
      </c>
      <c r="K962" t="s">
        <v>1368</v>
      </c>
      <c r="L962">
        <v>2406</v>
      </c>
      <c r="M962">
        <v>2397</v>
      </c>
      <c r="N962">
        <v>300</v>
      </c>
      <c r="O962" t="s">
        <v>1250</v>
      </c>
      <c r="P962">
        <v>0.91122541386996503</v>
      </c>
      <c r="Q962">
        <v>0.88282295084859397</v>
      </c>
      <c r="R962">
        <v>0.22175536177951799</v>
      </c>
      <c r="S962">
        <v>1.36807022342001E-2</v>
      </c>
      <c r="T962">
        <v>2.3516269767275899</v>
      </c>
      <c r="U962">
        <v>2.3516269767275899</v>
      </c>
      <c r="V962">
        <v>2.29537740842144</v>
      </c>
      <c r="W962">
        <v>4.97</v>
      </c>
      <c r="X962">
        <v>4.22</v>
      </c>
      <c r="Y962">
        <v>88191</v>
      </c>
      <c r="Z962">
        <v>5512</v>
      </c>
      <c r="AA962">
        <v>0.26</v>
      </c>
      <c r="AB962">
        <v>16</v>
      </c>
      <c r="AC962">
        <v>9</v>
      </c>
      <c r="AD962">
        <v>7</v>
      </c>
      <c r="AE962">
        <v>56.25</v>
      </c>
      <c r="AF962">
        <v>15</v>
      </c>
      <c r="AG962">
        <v>3</v>
      </c>
      <c r="AH962">
        <v>1</v>
      </c>
      <c r="AI962">
        <v>12</v>
      </c>
    </row>
    <row r="963" spans="1:35" x14ac:dyDescent="0.2">
      <c r="A963" s="102">
        <v>1573</v>
      </c>
      <c r="B963">
        <v>8086</v>
      </c>
      <c r="C963" t="s">
        <v>1533</v>
      </c>
      <c r="D963" t="s">
        <v>1256</v>
      </c>
      <c r="E963">
        <v>1238</v>
      </c>
      <c r="F963">
        <v>1237</v>
      </c>
      <c r="G963">
        <v>800</v>
      </c>
      <c r="H963" t="s">
        <v>1247</v>
      </c>
      <c r="I963">
        <v>8308</v>
      </c>
      <c r="J963" t="s">
        <v>49</v>
      </c>
      <c r="K963" t="s">
        <v>1303</v>
      </c>
      <c r="L963">
        <v>440.3</v>
      </c>
      <c r="M963">
        <v>441</v>
      </c>
      <c r="N963">
        <v>2200</v>
      </c>
      <c r="O963" t="s">
        <v>1250</v>
      </c>
      <c r="P963">
        <v>0.80420063437267597</v>
      </c>
      <c r="Q963">
        <v>0.82996851250294401</v>
      </c>
      <c r="R963" s="106">
        <v>0.204041893738446</v>
      </c>
      <c r="S963">
        <v>7.9848826345630203E-2</v>
      </c>
      <c r="T963">
        <v>1.17992124331852</v>
      </c>
      <c r="U963">
        <v>1.17992124331852</v>
      </c>
      <c r="V963">
        <v>1.5108013136862899</v>
      </c>
      <c r="W963">
        <v>2.44</v>
      </c>
      <c r="X963">
        <v>1.96</v>
      </c>
      <c r="Y963">
        <v>88124</v>
      </c>
      <c r="Z963">
        <v>5875</v>
      </c>
      <c r="AA963">
        <v>0.32</v>
      </c>
      <c r="AB963">
        <v>15</v>
      </c>
      <c r="AC963">
        <v>9</v>
      </c>
      <c r="AD963">
        <v>6</v>
      </c>
      <c r="AE963">
        <v>60</v>
      </c>
      <c r="AF963">
        <v>14</v>
      </c>
      <c r="AG963">
        <v>5</v>
      </c>
      <c r="AH963">
        <v>3</v>
      </c>
      <c r="AI963">
        <v>7</v>
      </c>
    </row>
    <row r="964" spans="1:35" x14ac:dyDescent="0.2">
      <c r="A964" s="102">
        <v>451</v>
      </c>
      <c r="B964">
        <v>7327</v>
      </c>
      <c r="C964" t="s">
        <v>1497</v>
      </c>
      <c r="D964" t="s">
        <v>1303</v>
      </c>
      <c r="E964">
        <v>2561</v>
      </c>
      <c r="F964">
        <v>2566</v>
      </c>
      <c r="G964">
        <v>400</v>
      </c>
      <c r="H964" t="s">
        <v>1250</v>
      </c>
      <c r="I964">
        <v>8086</v>
      </c>
      <c r="J964" t="s">
        <v>1533</v>
      </c>
      <c r="K964" t="s">
        <v>1256</v>
      </c>
      <c r="L964">
        <v>1238</v>
      </c>
      <c r="M964">
        <v>1237</v>
      </c>
      <c r="N964">
        <v>800</v>
      </c>
      <c r="O964" t="s">
        <v>1247</v>
      </c>
      <c r="P964">
        <v>0.84154231614048502</v>
      </c>
      <c r="Q964">
        <v>0.90772356737826798</v>
      </c>
      <c r="R964" s="15">
        <v>2.6355672961737599E-2</v>
      </c>
      <c r="S964" s="15">
        <v>1.1504186592107699E-2</v>
      </c>
      <c r="T964">
        <v>-1.87849073421494</v>
      </c>
      <c r="U964">
        <v>1.87849073421494</v>
      </c>
      <c r="V964">
        <v>2.18057057968436</v>
      </c>
      <c r="W964">
        <v>-8.19</v>
      </c>
      <c r="X964">
        <v>3.59</v>
      </c>
      <c r="Y964">
        <v>87941</v>
      </c>
      <c r="Z964">
        <v>21985</v>
      </c>
      <c r="AA964">
        <v>1.1499999999999999</v>
      </c>
      <c r="AB964">
        <v>4</v>
      </c>
      <c r="AC964">
        <v>4</v>
      </c>
      <c r="AD964">
        <v>0</v>
      </c>
      <c r="AE964">
        <v>100</v>
      </c>
      <c r="AF964">
        <v>14</v>
      </c>
      <c r="AG964">
        <v>2</v>
      </c>
      <c r="AH964">
        <v>0</v>
      </c>
      <c r="AI964">
        <v>2</v>
      </c>
    </row>
    <row r="965" spans="1:35" x14ac:dyDescent="0.2">
      <c r="A965" s="102">
        <v>461</v>
      </c>
      <c r="B965">
        <v>7276</v>
      </c>
      <c r="C965" t="s">
        <v>1299</v>
      </c>
      <c r="D965" t="s">
        <v>1252</v>
      </c>
      <c r="E965">
        <v>4650</v>
      </c>
      <c r="F965">
        <v>4640</v>
      </c>
      <c r="G965">
        <v>200</v>
      </c>
      <c r="H965" t="s">
        <v>1247</v>
      </c>
      <c r="I965">
        <v>8242</v>
      </c>
      <c r="J965" t="s">
        <v>857</v>
      </c>
      <c r="K965" t="s">
        <v>1272</v>
      </c>
      <c r="L965">
        <v>930</v>
      </c>
      <c r="M965">
        <v>944</v>
      </c>
      <c r="N965">
        <v>1000</v>
      </c>
      <c r="O965" t="s">
        <v>1250</v>
      </c>
      <c r="P965">
        <v>0.84072216310695902</v>
      </c>
      <c r="Q965">
        <v>0.90698950806118395</v>
      </c>
      <c r="R965">
        <v>0.49661423568116098</v>
      </c>
      <c r="S965" s="106">
        <v>7.2476035354615595E-2</v>
      </c>
      <c r="T965">
        <v>1.5616836694919001</v>
      </c>
      <c r="U965">
        <v>1.5616836694919001</v>
      </c>
      <c r="V965">
        <v>1.82426643105709</v>
      </c>
      <c r="W965">
        <v>8.01</v>
      </c>
      <c r="X965">
        <v>1.72</v>
      </c>
      <c r="Y965">
        <v>87799</v>
      </c>
      <c r="Z965">
        <v>4390</v>
      </c>
      <c r="AA965">
        <v>0.15</v>
      </c>
      <c r="AB965">
        <v>20</v>
      </c>
      <c r="AC965">
        <v>10</v>
      </c>
      <c r="AD965">
        <v>10</v>
      </c>
      <c r="AE965">
        <v>50</v>
      </c>
      <c r="AF965">
        <v>12</v>
      </c>
      <c r="AG965">
        <v>6</v>
      </c>
      <c r="AH965">
        <v>5</v>
      </c>
      <c r="AI965">
        <v>9</v>
      </c>
    </row>
    <row r="966" spans="1:35" x14ac:dyDescent="0.2">
      <c r="A966" s="102">
        <v>745</v>
      </c>
      <c r="B966">
        <v>7012</v>
      </c>
      <c r="C966" t="s">
        <v>1468</v>
      </c>
      <c r="D966" t="s">
        <v>1264</v>
      </c>
      <c r="E966">
        <v>2220</v>
      </c>
      <c r="F966">
        <v>2205</v>
      </c>
      <c r="G966">
        <v>400</v>
      </c>
      <c r="H966" t="s">
        <v>1247</v>
      </c>
      <c r="I966">
        <v>7276</v>
      </c>
      <c r="J966" t="s">
        <v>1299</v>
      </c>
      <c r="K966" t="s">
        <v>1252</v>
      </c>
      <c r="L966">
        <v>4650</v>
      </c>
      <c r="M966">
        <v>4640</v>
      </c>
      <c r="N966">
        <v>200</v>
      </c>
      <c r="O966" t="s">
        <v>1250</v>
      </c>
      <c r="P966">
        <v>0.91588220259467101</v>
      </c>
      <c r="Q966">
        <v>0.88822461646716999</v>
      </c>
      <c r="R966" s="106">
        <v>7.2193175789933894E-2</v>
      </c>
      <c r="S966" s="106">
        <v>5.1992859364908002E-2</v>
      </c>
      <c r="T966">
        <v>1.3812468741377499</v>
      </c>
      <c r="U966">
        <v>1.3812468741377499</v>
      </c>
      <c r="V966">
        <v>1.5072780164101101</v>
      </c>
      <c r="W966">
        <v>4.16</v>
      </c>
      <c r="X966">
        <v>4.96</v>
      </c>
      <c r="Y966">
        <v>87578</v>
      </c>
      <c r="Z966">
        <v>8758</v>
      </c>
      <c r="AA966">
        <v>0.44</v>
      </c>
      <c r="AB966">
        <v>10</v>
      </c>
      <c r="AC966">
        <v>6</v>
      </c>
      <c r="AD966">
        <v>4</v>
      </c>
      <c r="AE966">
        <v>60</v>
      </c>
      <c r="AF966">
        <v>12</v>
      </c>
      <c r="AG966">
        <v>3</v>
      </c>
      <c r="AH966">
        <v>2</v>
      </c>
      <c r="AI966">
        <v>5</v>
      </c>
    </row>
    <row r="967" spans="1:35" x14ac:dyDescent="0.2">
      <c r="A967" s="102">
        <v>389</v>
      </c>
      <c r="B967">
        <v>6750</v>
      </c>
      <c r="C967" t="s">
        <v>1306</v>
      </c>
      <c r="D967" t="s">
        <v>1252</v>
      </c>
      <c r="E967">
        <v>3915</v>
      </c>
      <c r="F967">
        <v>3885</v>
      </c>
      <c r="G967">
        <v>100</v>
      </c>
      <c r="H967" t="s">
        <v>1250</v>
      </c>
      <c r="I967">
        <v>6857</v>
      </c>
      <c r="J967" t="s">
        <v>1439</v>
      </c>
      <c r="K967" t="s">
        <v>1252</v>
      </c>
      <c r="L967">
        <v>5600</v>
      </c>
      <c r="M967">
        <v>5560</v>
      </c>
      <c r="N967">
        <v>100</v>
      </c>
      <c r="O967" t="s">
        <v>1247</v>
      </c>
      <c r="P967">
        <v>0.775028121395678</v>
      </c>
      <c r="Q967">
        <v>0.91142923462590297</v>
      </c>
      <c r="R967">
        <v>0.31404577197991801</v>
      </c>
      <c r="S967">
        <v>7.1465412510074197E-2</v>
      </c>
      <c r="T967">
        <v>-1.2970961368138401</v>
      </c>
      <c r="U967">
        <v>1.2970961368138401</v>
      </c>
      <c r="V967">
        <v>1.1887340314997401</v>
      </c>
      <c r="W967">
        <v>-6.9</v>
      </c>
      <c r="X967">
        <v>30.13</v>
      </c>
      <c r="Y967">
        <v>87146</v>
      </c>
      <c r="Z967">
        <v>5810</v>
      </c>
      <c r="AA967">
        <v>0.28000000000000003</v>
      </c>
      <c r="AB967">
        <v>15</v>
      </c>
      <c r="AC967">
        <v>8</v>
      </c>
      <c r="AD967">
        <v>7</v>
      </c>
      <c r="AE967">
        <v>53.33</v>
      </c>
      <c r="AF967">
        <v>10</v>
      </c>
      <c r="AG967">
        <v>8</v>
      </c>
      <c r="AH967">
        <v>6</v>
      </c>
      <c r="AI967">
        <v>1</v>
      </c>
    </row>
    <row r="968" spans="1:35" x14ac:dyDescent="0.2">
      <c r="A968" s="102">
        <v>588</v>
      </c>
      <c r="B968">
        <v>5703</v>
      </c>
      <c r="C968" t="s">
        <v>219</v>
      </c>
      <c r="D968" t="s">
        <v>1262</v>
      </c>
      <c r="E968">
        <v>214</v>
      </c>
      <c r="F968">
        <v>217</v>
      </c>
      <c r="G968">
        <v>3800</v>
      </c>
      <c r="H968" t="s">
        <v>1247</v>
      </c>
      <c r="I968">
        <v>7751</v>
      </c>
      <c r="J968" t="s">
        <v>1687</v>
      </c>
      <c r="K968" t="s">
        <v>1252</v>
      </c>
      <c r="L968">
        <v>2780</v>
      </c>
      <c r="M968">
        <v>2776</v>
      </c>
      <c r="N968">
        <v>300</v>
      </c>
      <c r="O968" t="s">
        <v>1250</v>
      </c>
      <c r="P968">
        <v>0.66909333764289503</v>
      </c>
      <c r="Q968">
        <v>0.89928844158649202</v>
      </c>
      <c r="R968">
        <v>0.39373551889069303</v>
      </c>
      <c r="S968" s="106">
        <v>8.96781069702862E-4</v>
      </c>
      <c r="T968">
        <v>1.4633588601379099</v>
      </c>
      <c r="U968">
        <v>1.4633588601379099</v>
      </c>
      <c r="V968">
        <v>1.07075402089795</v>
      </c>
      <c r="W968">
        <v>4.49</v>
      </c>
      <c r="X968">
        <v>0.98</v>
      </c>
      <c r="Y968">
        <v>87059</v>
      </c>
      <c r="Z968">
        <v>3957</v>
      </c>
      <c r="AA968">
        <v>0.2</v>
      </c>
      <c r="AB968">
        <v>22</v>
      </c>
      <c r="AC968">
        <v>14</v>
      </c>
      <c r="AD968">
        <v>8</v>
      </c>
      <c r="AE968">
        <v>63.64</v>
      </c>
      <c r="AF968">
        <v>13</v>
      </c>
      <c r="AG968">
        <v>5</v>
      </c>
      <c r="AH968">
        <v>6</v>
      </c>
      <c r="AI968">
        <v>11</v>
      </c>
    </row>
    <row r="969" spans="1:35" x14ac:dyDescent="0.2">
      <c r="A969" s="102">
        <v>1290</v>
      </c>
      <c r="B969">
        <v>2730</v>
      </c>
      <c r="C969" t="s">
        <v>604</v>
      </c>
      <c r="D969" t="s">
        <v>1272</v>
      </c>
      <c r="E969">
        <v>1007</v>
      </c>
      <c r="F969">
        <v>1001</v>
      </c>
      <c r="G969">
        <v>1000</v>
      </c>
      <c r="H969" t="s">
        <v>1250</v>
      </c>
      <c r="I969">
        <v>6952</v>
      </c>
      <c r="J969" t="s">
        <v>437</v>
      </c>
      <c r="K969" t="s">
        <v>1252</v>
      </c>
      <c r="L969">
        <v>2090</v>
      </c>
      <c r="M969">
        <v>2079</v>
      </c>
      <c r="N969">
        <v>500</v>
      </c>
      <c r="O969" t="s">
        <v>1247</v>
      </c>
      <c r="P969">
        <v>0.52694463084159004</v>
      </c>
      <c r="Q969">
        <v>0.84820282343083497</v>
      </c>
      <c r="R969">
        <v>0.43377948207274802</v>
      </c>
      <c r="S969" s="15">
        <v>2.92144071722325E-2</v>
      </c>
      <c r="T969">
        <v>-1.8320919154311199</v>
      </c>
      <c r="U969">
        <v>1.8320919154311199</v>
      </c>
      <c r="V969">
        <v>1.8910168915324099</v>
      </c>
      <c r="W969">
        <v>-15.97</v>
      </c>
      <c r="X969">
        <v>3.7</v>
      </c>
      <c r="Y969">
        <v>87059</v>
      </c>
      <c r="Z969">
        <v>5441</v>
      </c>
      <c r="AA969">
        <v>0.26</v>
      </c>
      <c r="AB969">
        <v>16</v>
      </c>
      <c r="AC969">
        <v>7</v>
      </c>
      <c r="AD969">
        <v>9</v>
      </c>
      <c r="AE969">
        <v>43.75</v>
      </c>
      <c r="AF969">
        <v>13</v>
      </c>
      <c r="AG969">
        <v>5</v>
      </c>
      <c r="AH969">
        <v>4</v>
      </c>
      <c r="AI969">
        <v>7</v>
      </c>
    </row>
    <row r="970" spans="1:35" x14ac:dyDescent="0.2">
      <c r="A970" s="102">
        <v>1786</v>
      </c>
      <c r="B970">
        <v>4045</v>
      </c>
      <c r="C970" t="s">
        <v>1567</v>
      </c>
      <c r="D970" t="s">
        <v>1271</v>
      </c>
      <c r="E970">
        <v>1228</v>
      </c>
      <c r="F970">
        <v>1221</v>
      </c>
      <c r="G970">
        <v>900</v>
      </c>
      <c r="H970" t="s">
        <v>1247</v>
      </c>
      <c r="I970">
        <v>8795</v>
      </c>
      <c r="J970" t="s">
        <v>1504</v>
      </c>
      <c r="K970" t="s">
        <v>1428</v>
      </c>
      <c r="L970">
        <v>1209</v>
      </c>
      <c r="M970">
        <v>1220</v>
      </c>
      <c r="N970">
        <v>900</v>
      </c>
      <c r="O970" t="s">
        <v>1250</v>
      </c>
      <c r="P970">
        <v>0.69945531179121301</v>
      </c>
      <c r="Q970">
        <v>0.812416957336073</v>
      </c>
      <c r="R970" s="106">
        <v>0.225430076018939</v>
      </c>
      <c r="S970" s="106">
        <v>4.4895150713405003E-2</v>
      </c>
      <c r="T970">
        <v>0.75818244676218005</v>
      </c>
      <c r="U970">
        <v>0.75818244676218005</v>
      </c>
      <c r="V970">
        <v>0.94346922587538495</v>
      </c>
      <c r="W970">
        <v>2.86</v>
      </c>
      <c r="X970">
        <v>0.08</v>
      </c>
      <c r="Y970">
        <v>86945</v>
      </c>
      <c r="Z970">
        <v>4140</v>
      </c>
      <c r="AA970">
        <v>0.22</v>
      </c>
      <c r="AB970">
        <v>21</v>
      </c>
      <c r="AC970">
        <v>12</v>
      </c>
      <c r="AD970">
        <v>9</v>
      </c>
      <c r="AE970">
        <v>57.14</v>
      </c>
      <c r="AF970">
        <v>15</v>
      </c>
      <c r="AG970">
        <v>7</v>
      </c>
      <c r="AH970">
        <v>4</v>
      </c>
      <c r="AI970">
        <v>10</v>
      </c>
    </row>
    <row r="971" spans="1:35" x14ac:dyDescent="0.2">
      <c r="A971" s="102">
        <v>1398</v>
      </c>
      <c r="B971">
        <v>5463</v>
      </c>
      <c r="C971" t="s">
        <v>64</v>
      </c>
      <c r="D971" t="s">
        <v>1301</v>
      </c>
      <c r="E971">
        <v>2831</v>
      </c>
      <c r="F971">
        <v>2843</v>
      </c>
      <c r="G971">
        <v>300</v>
      </c>
      <c r="H971" t="s">
        <v>1250</v>
      </c>
      <c r="I971">
        <v>9787</v>
      </c>
      <c r="J971" t="s">
        <v>1675</v>
      </c>
      <c r="K971" t="s">
        <v>1261</v>
      </c>
      <c r="L971">
        <v>3745</v>
      </c>
      <c r="M971">
        <v>3670</v>
      </c>
      <c r="N971">
        <v>200</v>
      </c>
      <c r="O971" t="s">
        <v>1247</v>
      </c>
      <c r="P971">
        <v>0.56628110854231195</v>
      </c>
      <c r="Q971">
        <v>0.841688930894813</v>
      </c>
      <c r="R971">
        <v>0.154805211837518</v>
      </c>
      <c r="S971" s="15">
        <v>4.2297654868156502E-2</v>
      </c>
      <c r="T971">
        <v>-1.37637159255185</v>
      </c>
      <c r="U971">
        <v>1.37637159255185</v>
      </c>
      <c r="V971">
        <v>2.1183971326434401</v>
      </c>
      <c r="W971">
        <v>-3.66</v>
      </c>
      <c r="X971">
        <v>16.2</v>
      </c>
      <c r="Y971">
        <v>86667</v>
      </c>
      <c r="Z971">
        <v>9630</v>
      </c>
      <c r="AA971">
        <v>0.56000000000000005</v>
      </c>
      <c r="AB971">
        <v>9</v>
      </c>
      <c r="AC971">
        <v>6</v>
      </c>
      <c r="AD971">
        <v>3</v>
      </c>
      <c r="AE971">
        <v>66.67</v>
      </c>
      <c r="AF971">
        <v>11</v>
      </c>
      <c r="AG971">
        <v>4</v>
      </c>
      <c r="AH971">
        <v>2</v>
      </c>
      <c r="AI971">
        <v>3</v>
      </c>
    </row>
    <row r="972" spans="1:35" x14ac:dyDescent="0.2">
      <c r="A972" s="102">
        <v>1715</v>
      </c>
      <c r="B972">
        <v>7453</v>
      </c>
      <c r="C972" t="s">
        <v>51</v>
      </c>
      <c r="D972" t="s">
        <v>1272</v>
      </c>
      <c r="E972">
        <v>1740</v>
      </c>
      <c r="F972">
        <v>1726</v>
      </c>
      <c r="G972">
        <v>400</v>
      </c>
      <c r="H972" t="s">
        <v>1250</v>
      </c>
      <c r="I972">
        <v>9787</v>
      </c>
      <c r="J972" t="s">
        <v>1675</v>
      </c>
      <c r="K972" t="s">
        <v>1261</v>
      </c>
      <c r="L972">
        <v>3745</v>
      </c>
      <c r="M972">
        <v>3670</v>
      </c>
      <c r="N972">
        <v>200</v>
      </c>
      <c r="O972" t="s">
        <v>1247</v>
      </c>
      <c r="P972">
        <v>0.81524889025340097</v>
      </c>
      <c r="Q972">
        <v>0.81808167465929504</v>
      </c>
      <c r="R972">
        <v>0.312599599187183</v>
      </c>
      <c r="S972">
        <v>9.5945667813069999E-2</v>
      </c>
      <c r="T972">
        <v>-1.70769759949453</v>
      </c>
      <c r="U972">
        <v>1.70769759949453</v>
      </c>
      <c r="V972">
        <v>1.8722881576697199</v>
      </c>
      <c r="W972">
        <v>-25.98</v>
      </c>
      <c r="X972">
        <v>5.94</v>
      </c>
      <c r="Y972">
        <v>85992</v>
      </c>
      <c r="Z972">
        <v>6615</v>
      </c>
      <c r="AA972">
        <v>0.45</v>
      </c>
      <c r="AB972">
        <v>13</v>
      </c>
      <c r="AC972">
        <v>6</v>
      </c>
      <c r="AD972">
        <v>7</v>
      </c>
      <c r="AE972">
        <v>46.15</v>
      </c>
      <c r="AF972">
        <v>10</v>
      </c>
      <c r="AG972">
        <v>5</v>
      </c>
      <c r="AH972">
        <v>4</v>
      </c>
      <c r="AI972">
        <v>4</v>
      </c>
    </row>
    <row r="973" spans="1:35" x14ac:dyDescent="0.2">
      <c r="A973" s="102">
        <v>1183</v>
      </c>
      <c r="B973">
        <v>3099</v>
      </c>
      <c r="C973" t="s">
        <v>34</v>
      </c>
      <c r="D973" t="s">
        <v>1272</v>
      </c>
      <c r="E973">
        <v>805</v>
      </c>
      <c r="F973">
        <v>797</v>
      </c>
      <c r="G973">
        <v>1400</v>
      </c>
      <c r="H973" t="s">
        <v>1250</v>
      </c>
      <c r="I973">
        <v>5991</v>
      </c>
      <c r="J973" t="s">
        <v>1077</v>
      </c>
      <c r="K973" t="s">
        <v>1446</v>
      </c>
      <c r="L973">
        <v>903</v>
      </c>
      <c r="M973">
        <v>905</v>
      </c>
      <c r="N973">
        <v>1200</v>
      </c>
      <c r="O973" t="s">
        <v>1247</v>
      </c>
      <c r="P973">
        <v>0.90101622424802097</v>
      </c>
      <c r="Q973">
        <v>0.85564966454705904</v>
      </c>
      <c r="R973">
        <v>0.160481176369554</v>
      </c>
      <c r="S973">
        <v>8.1842177732113205E-2</v>
      </c>
      <c r="T973">
        <v>-2.2772285484226402</v>
      </c>
      <c r="U973">
        <v>2.2772285484226402</v>
      </c>
      <c r="V973">
        <v>2.39800962218388</v>
      </c>
      <c r="W973">
        <v>-11.83</v>
      </c>
      <c r="X973">
        <v>2.74</v>
      </c>
      <c r="Y973">
        <v>85920</v>
      </c>
      <c r="Z973">
        <v>5370</v>
      </c>
      <c r="AA973">
        <v>0.25</v>
      </c>
      <c r="AB973">
        <v>16</v>
      </c>
      <c r="AC973">
        <v>9</v>
      </c>
      <c r="AD973">
        <v>7</v>
      </c>
      <c r="AE973">
        <v>56.25</v>
      </c>
      <c r="AF973">
        <v>14</v>
      </c>
      <c r="AG973">
        <v>5</v>
      </c>
      <c r="AH973">
        <v>5</v>
      </c>
      <c r="AI973">
        <v>6</v>
      </c>
    </row>
    <row r="974" spans="1:35" x14ac:dyDescent="0.2">
      <c r="A974" s="102">
        <v>1762</v>
      </c>
      <c r="B974">
        <v>8086</v>
      </c>
      <c r="C974" t="s">
        <v>1533</v>
      </c>
      <c r="D974" t="s">
        <v>1256</v>
      </c>
      <c r="E974">
        <v>1238</v>
      </c>
      <c r="F974">
        <v>1237</v>
      </c>
      <c r="G974">
        <v>900</v>
      </c>
      <c r="H974" t="s">
        <v>1247</v>
      </c>
      <c r="I974">
        <v>9076</v>
      </c>
      <c r="J974" t="s">
        <v>917</v>
      </c>
      <c r="K974" t="s">
        <v>1368</v>
      </c>
      <c r="L974">
        <v>1335</v>
      </c>
      <c r="M974">
        <v>1330</v>
      </c>
      <c r="N974">
        <v>800</v>
      </c>
      <c r="O974" t="s">
        <v>1250</v>
      </c>
      <c r="P974">
        <v>0.81370802740761405</v>
      </c>
      <c r="Q974">
        <v>0.81448396394012301</v>
      </c>
      <c r="R974">
        <v>2.7317890881588199E-2</v>
      </c>
      <c r="S974">
        <v>6.4676854417141702E-2</v>
      </c>
      <c r="T974">
        <v>2.11642322653055</v>
      </c>
      <c r="U974">
        <v>2.11642322653055</v>
      </c>
      <c r="V974">
        <v>1.9447381654197</v>
      </c>
      <c r="W974">
        <v>5.65</v>
      </c>
      <c r="X974">
        <v>4.63</v>
      </c>
      <c r="Y974">
        <v>85867</v>
      </c>
      <c r="Z974">
        <v>4089</v>
      </c>
      <c r="AA974">
        <v>0.18</v>
      </c>
      <c r="AB974">
        <v>21</v>
      </c>
      <c r="AC974">
        <v>13</v>
      </c>
      <c r="AD974">
        <v>8</v>
      </c>
      <c r="AE974">
        <v>61.9</v>
      </c>
      <c r="AF974">
        <v>12</v>
      </c>
      <c r="AG974">
        <v>9</v>
      </c>
      <c r="AH974">
        <v>5</v>
      </c>
      <c r="AI974">
        <v>7</v>
      </c>
    </row>
    <row r="975" spans="1:35" x14ac:dyDescent="0.2">
      <c r="A975" s="102">
        <v>1296</v>
      </c>
      <c r="B975">
        <v>7321</v>
      </c>
      <c r="C975" t="s">
        <v>1451</v>
      </c>
      <c r="D975" t="s">
        <v>1303</v>
      </c>
      <c r="E975">
        <v>566</v>
      </c>
      <c r="F975">
        <v>571</v>
      </c>
      <c r="G975">
        <v>1800</v>
      </c>
      <c r="H975" t="s">
        <v>1250</v>
      </c>
      <c r="I975">
        <v>9508</v>
      </c>
      <c r="J975" t="s">
        <v>1373</v>
      </c>
      <c r="K975" t="s">
        <v>1305</v>
      </c>
      <c r="L975">
        <v>853</v>
      </c>
      <c r="M975">
        <v>854</v>
      </c>
      <c r="N975">
        <v>1200</v>
      </c>
      <c r="O975" t="s">
        <v>1247</v>
      </c>
      <c r="P975">
        <v>0.89724285669720305</v>
      </c>
      <c r="Q975">
        <v>0.847951997313942</v>
      </c>
      <c r="R975" s="15">
        <v>0.45181973747687498</v>
      </c>
      <c r="S975">
        <v>1.11692760537771E-2</v>
      </c>
      <c r="T975">
        <v>-1.9405640887587201</v>
      </c>
      <c r="U975">
        <v>1.9405640887587201</v>
      </c>
      <c r="V975">
        <v>2.12607527117666</v>
      </c>
      <c r="W975">
        <v>-9.11</v>
      </c>
      <c r="X975">
        <v>0.28999999999999998</v>
      </c>
      <c r="Y975">
        <v>85818</v>
      </c>
      <c r="Z975">
        <v>7802</v>
      </c>
      <c r="AA975">
        <v>0.37</v>
      </c>
      <c r="AB975">
        <v>11</v>
      </c>
      <c r="AC975">
        <v>7</v>
      </c>
      <c r="AD975">
        <v>4</v>
      </c>
      <c r="AE975">
        <v>63.64</v>
      </c>
      <c r="AF975">
        <v>10</v>
      </c>
      <c r="AG975">
        <v>4</v>
      </c>
      <c r="AH975">
        <v>3</v>
      </c>
      <c r="AI975">
        <v>4</v>
      </c>
    </row>
    <row r="976" spans="1:35" x14ac:dyDescent="0.2">
      <c r="A976" s="102">
        <v>837</v>
      </c>
      <c r="B976">
        <v>3407</v>
      </c>
      <c r="C976" t="s">
        <v>1375</v>
      </c>
      <c r="D976" t="s">
        <v>1271</v>
      </c>
      <c r="E976">
        <v>1022</v>
      </c>
      <c r="F976">
        <v>1018.5</v>
      </c>
      <c r="G976">
        <v>1100</v>
      </c>
      <c r="H976" t="s">
        <v>1250</v>
      </c>
      <c r="I976">
        <v>8341</v>
      </c>
      <c r="J976" t="s">
        <v>870</v>
      </c>
      <c r="K976" t="s">
        <v>1303</v>
      </c>
      <c r="L976">
        <v>1560</v>
      </c>
      <c r="M976">
        <v>1555</v>
      </c>
      <c r="N976">
        <v>700</v>
      </c>
      <c r="O976" t="s">
        <v>1247</v>
      </c>
      <c r="P976">
        <v>0.91711290659676903</v>
      </c>
      <c r="Q976">
        <v>0.88131063376909202</v>
      </c>
      <c r="R976">
        <v>0.27744870628341201</v>
      </c>
      <c r="S976">
        <v>3.1637219799158803E-2</v>
      </c>
      <c r="T976">
        <v>-1.52098511917069</v>
      </c>
      <c r="U976">
        <v>1.52098511917069</v>
      </c>
      <c r="V976">
        <v>1.6255133644459201</v>
      </c>
      <c r="W976">
        <v>-4.53</v>
      </c>
      <c r="X976">
        <v>2.93</v>
      </c>
      <c r="Y976">
        <v>85038</v>
      </c>
      <c r="Z976">
        <v>5002</v>
      </c>
      <c r="AA976">
        <v>0.25</v>
      </c>
      <c r="AB976">
        <v>17</v>
      </c>
      <c r="AC976">
        <v>8</v>
      </c>
      <c r="AD976">
        <v>9</v>
      </c>
      <c r="AE976">
        <v>47.06</v>
      </c>
      <c r="AF976">
        <v>12</v>
      </c>
      <c r="AG976">
        <v>7</v>
      </c>
      <c r="AH976">
        <v>4</v>
      </c>
      <c r="AI976">
        <v>6</v>
      </c>
    </row>
    <row r="977" spans="1:35" x14ac:dyDescent="0.2">
      <c r="A977" s="102">
        <v>1444</v>
      </c>
      <c r="B977">
        <v>3086</v>
      </c>
      <c r="C977" t="s">
        <v>619</v>
      </c>
      <c r="D977" t="s">
        <v>1272</v>
      </c>
      <c r="E977">
        <v>1290</v>
      </c>
      <c r="F977">
        <v>1287</v>
      </c>
      <c r="G977">
        <v>600</v>
      </c>
      <c r="H977" t="s">
        <v>1250</v>
      </c>
      <c r="I977">
        <v>6481</v>
      </c>
      <c r="J977" t="s">
        <v>1668</v>
      </c>
      <c r="K977" t="s">
        <v>1259</v>
      </c>
      <c r="L977">
        <v>2761</v>
      </c>
      <c r="M977">
        <v>2755</v>
      </c>
      <c r="N977">
        <v>300</v>
      </c>
      <c r="O977" t="s">
        <v>1247</v>
      </c>
      <c r="P977">
        <v>0.62873505437988297</v>
      </c>
      <c r="Q977">
        <v>0.838591752802752</v>
      </c>
      <c r="R977">
        <v>0.28150447346041602</v>
      </c>
      <c r="S977" s="15">
        <v>4.4404035625624699E-2</v>
      </c>
      <c r="T977">
        <v>-0.45750718034715998</v>
      </c>
      <c r="U977">
        <v>0.45750718034715998</v>
      </c>
      <c r="V977">
        <v>0.50894045073777106</v>
      </c>
      <c r="W977">
        <v>-2.29</v>
      </c>
      <c r="X977">
        <v>6.57</v>
      </c>
      <c r="Y977">
        <v>84497</v>
      </c>
      <c r="Z977">
        <v>3380</v>
      </c>
      <c r="AA977">
        <v>0.24</v>
      </c>
      <c r="AB977">
        <v>25</v>
      </c>
      <c r="AC977">
        <v>13</v>
      </c>
      <c r="AD977">
        <v>12</v>
      </c>
      <c r="AE977">
        <v>52</v>
      </c>
      <c r="AF977">
        <v>10</v>
      </c>
      <c r="AG977">
        <v>11</v>
      </c>
      <c r="AH977">
        <v>10</v>
      </c>
      <c r="AI977">
        <v>4</v>
      </c>
    </row>
    <row r="978" spans="1:35" x14ac:dyDescent="0.2">
      <c r="A978" s="102">
        <v>598</v>
      </c>
      <c r="B978">
        <v>7211</v>
      </c>
      <c r="C978" t="s">
        <v>26</v>
      </c>
      <c r="D978" t="s">
        <v>1264</v>
      </c>
      <c r="E978">
        <v>406</v>
      </c>
      <c r="F978">
        <v>404</v>
      </c>
      <c r="G978">
        <v>2500</v>
      </c>
      <c r="H978" t="s">
        <v>1247</v>
      </c>
      <c r="I978">
        <v>8273</v>
      </c>
      <c r="J978" t="s">
        <v>1370</v>
      </c>
      <c r="K978" t="s">
        <v>1272</v>
      </c>
      <c r="L978">
        <v>3340</v>
      </c>
      <c r="M978">
        <v>3310</v>
      </c>
      <c r="N978">
        <v>300</v>
      </c>
      <c r="O978" t="s">
        <v>1250</v>
      </c>
      <c r="P978">
        <v>0.97331003554221096</v>
      </c>
      <c r="Q978">
        <v>0.89858865984867997</v>
      </c>
      <c r="R978">
        <v>2.2812818832427498E-3</v>
      </c>
      <c r="S978">
        <v>4.9329260828005997E-2</v>
      </c>
      <c r="T978">
        <v>1.6667207325418301</v>
      </c>
      <c r="U978">
        <v>1.6667207325418301</v>
      </c>
      <c r="V978">
        <v>1.5771968208684899</v>
      </c>
      <c r="W978">
        <v>3.75</v>
      </c>
      <c r="X978">
        <v>1.71</v>
      </c>
      <c r="Y978">
        <v>84358</v>
      </c>
      <c r="Z978">
        <v>4687</v>
      </c>
      <c r="AA978">
        <v>0.16</v>
      </c>
      <c r="AB978">
        <v>18</v>
      </c>
      <c r="AC978">
        <v>11</v>
      </c>
      <c r="AD978">
        <v>7</v>
      </c>
      <c r="AE978">
        <v>61.11</v>
      </c>
      <c r="AF978">
        <v>12</v>
      </c>
      <c r="AG978">
        <v>8</v>
      </c>
      <c r="AH978">
        <v>7</v>
      </c>
      <c r="AI978">
        <v>3</v>
      </c>
    </row>
    <row r="979" spans="1:35" x14ac:dyDescent="0.2">
      <c r="A979" s="102">
        <v>200</v>
      </c>
      <c r="B979">
        <v>4503</v>
      </c>
      <c r="C979" t="s">
        <v>674</v>
      </c>
      <c r="D979" t="s">
        <v>1269</v>
      </c>
      <c r="E979">
        <v>1937</v>
      </c>
      <c r="F979">
        <v>1915.5</v>
      </c>
      <c r="G979">
        <v>400</v>
      </c>
      <c r="H979" t="s">
        <v>1247</v>
      </c>
      <c r="I979">
        <v>4543</v>
      </c>
      <c r="J979" t="s">
        <v>677</v>
      </c>
      <c r="K979" t="s">
        <v>1256</v>
      </c>
      <c r="L979">
        <v>3826</v>
      </c>
      <c r="M979">
        <v>3775</v>
      </c>
      <c r="N979">
        <v>200</v>
      </c>
      <c r="O979" t="s">
        <v>1250</v>
      </c>
      <c r="P979">
        <v>0.53742976759490102</v>
      </c>
      <c r="Q979">
        <v>0.92958870679675798</v>
      </c>
      <c r="R979" s="106">
        <v>1.57533902398161E-2</v>
      </c>
      <c r="S979">
        <v>2.8634167147067401E-3</v>
      </c>
      <c r="T979">
        <v>1.8656666441166401</v>
      </c>
      <c r="U979">
        <v>1.8656666441166401</v>
      </c>
      <c r="V979">
        <v>0.99957105195811702</v>
      </c>
      <c r="W979">
        <v>4.41</v>
      </c>
      <c r="X979">
        <v>1.48</v>
      </c>
      <c r="Y979">
        <v>84306</v>
      </c>
      <c r="Z979">
        <v>6022</v>
      </c>
      <c r="AA979">
        <v>0.2</v>
      </c>
      <c r="AB979">
        <v>14</v>
      </c>
      <c r="AC979">
        <v>7</v>
      </c>
      <c r="AD979">
        <v>7</v>
      </c>
      <c r="AE979">
        <v>50</v>
      </c>
      <c r="AF979">
        <v>13</v>
      </c>
      <c r="AG979">
        <v>5</v>
      </c>
      <c r="AH979">
        <v>5</v>
      </c>
      <c r="AI979">
        <v>4</v>
      </c>
    </row>
    <row r="980" spans="1:35" x14ac:dyDescent="0.2">
      <c r="A980" s="102">
        <v>891</v>
      </c>
      <c r="B980">
        <v>5108</v>
      </c>
      <c r="C980" t="s">
        <v>1500</v>
      </c>
      <c r="D980" t="s">
        <v>1376</v>
      </c>
      <c r="E980">
        <v>3966</v>
      </c>
      <c r="F980">
        <v>3954</v>
      </c>
      <c r="G980">
        <v>300</v>
      </c>
      <c r="H980" t="s">
        <v>1247</v>
      </c>
      <c r="I980">
        <v>6103</v>
      </c>
      <c r="J980" t="s">
        <v>1493</v>
      </c>
      <c r="K980" t="s">
        <v>1259</v>
      </c>
      <c r="L980">
        <v>5000</v>
      </c>
      <c r="M980">
        <v>4950</v>
      </c>
      <c r="N980">
        <v>200</v>
      </c>
      <c r="O980" t="s">
        <v>1250</v>
      </c>
      <c r="P980">
        <v>0.91962379237054703</v>
      </c>
      <c r="Q980">
        <v>0.87704434962799804</v>
      </c>
      <c r="R980" s="106">
        <v>0.45948193749873401</v>
      </c>
      <c r="S980" s="106">
        <v>2.72227673651298E-2</v>
      </c>
      <c r="T980">
        <v>2.66061957060441</v>
      </c>
      <c r="U980">
        <v>2.66061957060441</v>
      </c>
      <c r="V980">
        <v>2.7513700787332498</v>
      </c>
      <c r="W980">
        <v>8.85</v>
      </c>
      <c r="X980">
        <v>19.82</v>
      </c>
      <c r="Y980">
        <v>83969</v>
      </c>
      <c r="Z980">
        <v>41984</v>
      </c>
      <c r="AA980">
        <v>2.2400000000000002</v>
      </c>
      <c r="AB980">
        <v>2</v>
      </c>
      <c r="AC980">
        <v>1</v>
      </c>
      <c r="AD980">
        <v>1</v>
      </c>
      <c r="AE980">
        <v>50</v>
      </c>
      <c r="AF980">
        <v>13</v>
      </c>
      <c r="AG980">
        <v>1</v>
      </c>
      <c r="AH980">
        <v>0</v>
      </c>
      <c r="AI980">
        <v>1</v>
      </c>
    </row>
    <row r="981" spans="1:35" x14ac:dyDescent="0.2">
      <c r="A981" s="102">
        <v>1053</v>
      </c>
      <c r="B981">
        <v>6287</v>
      </c>
      <c r="C981" t="s">
        <v>1349</v>
      </c>
      <c r="D981" t="s">
        <v>1259</v>
      </c>
      <c r="E981">
        <v>2726</v>
      </c>
      <c r="F981">
        <v>2738</v>
      </c>
      <c r="G981">
        <v>400</v>
      </c>
      <c r="H981" t="s">
        <v>1250</v>
      </c>
      <c r="I981">
        <v>9303</v>
      </c>
      <c r="J981" t="s">
        <v>1654</v>
      </c>
      <c r="K981" t="s">
        <v>1677</v>
      </c>
      <c r="L981">
        <v>1435</v>
      </c>
      <c r="M981">
        <v>1433</v>
      </c>
      <c r="N981">
        <v>800</v>
      </c>
      <c r="O981" t="s">
        <v>1247</v>
      </c>
      <c r="P981">
        <v>0.58955853294923799</v>
      </c>
      <c r="Q981">
        <v>0.86388914508578096</v>
      </c>
      <c r="R981">
        <v>0.38375323521169902</v>
      </c>
      <c r="S981">
        <v>1.7062059445902301E-4</v>
      </c>
      <c r="T981">
        <v>-2.5471630691960598</v>
      </c>
      <c r="U981">
        <v>2.5471630691960598</v>
      </c>
      <c r="V981">
        <v>2.7345570554423002</v>
      </c>
      <c r="W981">
        <v>-14.49</v>
      </c>
      <c r="X981">
        <v>4.67</v>
      </c>
      <c r="Y981">
        <v>83612</v>
      </c>
      <c r="Z981">
        <v>3801</v>
      </c>
      <c r="AA981">
        <v>0.18</v>
      </c>
      <c r="AB981">
        <v>22</v>
      </c>
      <c r="AC981">
        <v>13</v>
      </c>
      <c r="AD981">
        <v>9</v>
      </c>
      <c r="AE981">
        <v>59.09</v>
      </c>
      <c r="AF981">
        <v>12</v>
      </c>
      <c r="AG981">
        <v>8</v>
      </c>
      <c r="AH981">
        <v>4</v>
      </c>
      <c r="AI981">
        <v>10</v>
      </c>
    </row>
    <row r="982" spans="1:35" x14ac:dyDescent="0.2">
      <c r="A982" s="102">
        <v>700</v>
      </c>
      <c r="B982">
        <v>1963</v>
      </c>
      <c r="C982" t="s">
        <v>1496</v>
      </c>
      <c r="D982" t="s">
        <v>1257</v>
      </c>
      <c r="E982">
        <v>1541</v>
      </c>
      <c r="F982">
        <v>1566</v>
      </c>
      <c r="G982">
        <v>600</v>
      </c>
      <c r="H982" t="s">
        <v>1247</v>
      </c>
      <c r="I982">
        <v>9810</v>
      </c>
      <c r="J982" t="s">
        <v>1214</v>
      </c>
      <c r="K982" t="s">
        <v>1254</v>
      </c>
      <c r="L982">
        <v>4575</v>
      </c>
      <c r="M982">
        <v>4615</v>
      </c>
      <c r="N982">
        <v>200</v>
      </c>
      <c r="O982" t="s">
        <v>1250</v>
      </c>
      <c r="P982">
        <v>0.89273845172399702</v>
      </c>
      <c r="Q982">
        <v>0.89087678901817902</v>
      </c>
      <c r="R982">
        <v>6.5243239962509705E-2</v>
      </c>
      <c r="S982">
        <v>1.6231403951652099E-2</v>
      </c>
      <c r="T982">
        <v>1.1034047342842901</v>
      </c>
      <c r="U982">
        <v>1.1034047342842901</v>
      </c>
      <c r="V982">
        <v>1.0319288604774099</v>
      </c>
      <c r="W982">
        <v>2.72</v>
      </c>
      <c r="X982">
        <v>1.8</v>
      </c>
      <c r="Y982">
        <v>82815</v>
      </c>
      <c r="Z982">
        <v>5915</v>
      </c>
      <c r="AA982">
        <v>0.37</v>
      </c>
      <c r="AB982">
        <v>14</v>
      </c>
      <c r="AC982">
        <v>6</v>
      </c>
      <c r="AD982">
        <v>8</v>
      </c>
      <c r="AE982">
        <v>42.86</v>
      </c>
      <c r="AF982">
        <v>12</v>
      </c>
      <c r="AG982">
        <v>5</v>
      </c>
      <c r="AH982">
        <v>3</v>
      </c>
      <c r="AI982">
        <v>6</v>
      </c>
    </row>
    <row r="983" spans="1:35" x14ac:dyDescent="0.2">
      <c r="A983" s="102">
        <v>1879</v>
      </c>
      <c r="B983">
        <v>4182</v>
      </c>
      <c r="C983" t="s">
        <v>45</v>
      </c>
      <c r="D983" t="s">
        <v>1271</v>
      </c>
      <c r="E983">
        <v>1836</v>
      </c>
      <c r="F983">
        <v>1824</v>
      </c>
      <c r="G983">
        <v>300</v>
      </c>
      <c r="H983" t="s">
        <v>1247</v>
      </c>
      <c r="I983">
        <v>8279</v>
      </c>
      <c r="J983" t="s">
        <v>863</v>
      </c>
      <c r="K983" t="s">
        <v>1272</v>
      </c>
      <c r="L983">
        <v>5800</v>
      </c>
      <c r="M983">
        <v>5870</v>
      </c>
      <c r="N983">
        <v>100</v>
      </c>
      <c r="O983" t="s">
        <v>1250</v>
      </c>
      <c r="P983">
        <v>0.67580386478908905</v>
      </c>
      <c r="Q983">
        <v>0.80577252553226097</v>
      </c>
      <c r="R983">
        <v>5.3054055533646602E-2</v>
      </c>
      <c r="S983">
        <v>8.5716396151546206E-2</v>
      </c>
      <c r="T983">
        <v>5.5813812883969104E-3</v>
      </c>
      <c r="U983">
        <v>5.5813812883969104E-3</v>
      </c>
      <c r="V983">
        <v>0.33247735573577403</v>
      </c>
      <c r="W983">
        <v>0.02</v>
      </c>
      <c r="X983">
        <v>6.78</v>
      </c>
      <c r="Y983">
        <v>82795</v>
      </c>
      <c r="Z983">
        <v>6369</v>
      </c>
      <c r="AA983">
        <v>0.76</v>
      </c>
      <c r="AB983">
        <v>13</v>
      </c>
      <c r="AC983">
        <v>8</v>
      </c>
      <c r="AD983">
        <v>5</v>
      </c>
      <c r="AE983">
        <v>61.54</v>
      </c>
      <c r="AF983">
        <v>11</v>
      </c>
      <c r="AG983">
        <v>5</v>
      </c>
      <c r="AH983">
        <v>3</v>
      </c>
      <c r="AI983">
        <v>5</v>
      </c>
    </row>
    <row r="984" spans="1:35" x14ac:dyDescent="0.2">
      <c r="A984" s="102">
        <v>842</v>
      </c>
      <c r="B984">
        <v>4540</v>
      </c>
      <c r="C984" t="s">
        <v>1679</v>
      </c>
      <c r="D984" t="s">
        <v>1269</v>
      </c>
      <c r="E984">
        <v>2796</v>
      </c>
      <c r="F984">
        <v>2806</v>
      </c>
      <c r="G984">
        <v>300</v>
      </c>
      <c r="H984" t="s">
        <v>1250</v>
      </c>
      <c r="I984">
        <v>9003</v>
      </c>
      <c r="J984" t="s">
        <v>1480</v>
      </c>
      <c r="K984" t="s">
        <v>1368</v>
      </c>
      <c r="L984">
        <v>2700</v>
      </c>
      <c r="M984">
        <v>2712</v>
      </c>
      <c r="N984">
        <v>300</v>
      </c>
      <c r="O984" t="s">
        <v>1247</v>
      </c>
      <c r="P984">
        <v>0.88827101745914105</v>
      </c>
      <c r="Q984">
        <v>0.88084854700418702</v>
      </c>
      <c r="R984">
        <v>0.33694403371040599</v>
      </c>
      <c r="S984" s="15">
        <v>3.20324324687234E-3</v>
      </c>
      <c r="T984">
        <v>-1.04972306602728</v>
      </c>
      <c r="U984">
        <v>1.04972306602728</v>
      </c>
      <c r="V984">
        <v>1.0121147180368899</v>
      </c>
      <c r="W984">
        <v>-2.14</v>
      </c>
      <c r="X984">
        <v>3.35</v>
      </c>
      <c r="Y984">
        <v>82661</v>
      </c>
      <c r="Z984">
        <v>6888</v>
      </c>
      <c r="AA984">
        <v>0.3</v>
      </c>
      <c r="AB984">
        <v>12</v>
      </c>
      <c r="AC984">
        <v>8</v>
      </c>
      <c r="AD984">
        <v>4</v>
      </c>
      <c r="AE984">
        <v>66.67</v>
      </c>
      <c r="AF984">
        <v>15</v>
      </c>
      <c r="AG984">
        <v>3</v>
      </c>
      <c r="AH984">
        <v>2</v>
      </c>
      <c r="AI984">
        <v>7</v>
      </c>
    </row>
    <row r="985" spans="1:35" x14ac:dyDescent="0.2">
      <c r="A985" s="102">
        <v>1829</v>
      </c>
      <c r="B985">
        <v>7458</v>
      </c>
      <c r="C985" t="s">
        <v>1691</v>
      </c>
      <c r="D985" t="s">
        <v>1254</v>
      </c>
      <c r="E985">
        <v>4795</v>
      </c>
      <c r="F985">
        <v>4750</v>
      </c>
      <c r="G985">
        <v>200</v>
      </c>
      <c r="H985" t="s">
        <v>1250</v>
      </c>
      <c r="I985">
        <v>8316</v>
      </c>
      <c r="J985" t="s">
        <v>1465</v>
      </c>
      <c r="K985" t="s">
        <v>1303</v>
      </c>
      <c r="L985">
        <v>3763</v>
      </c>
      <c r="M985">
        <v>3754</v>
      </c>
      <c r="N985">
        <v>300</v>
      </c>
      <c r="O985" t="s">
        <v>1247</v>
      </c>
      <c r="P985">
        <v>0.75731053563948103</v>
      </c>
      <c r="Q985">
        <v>0.80918294604180996</v>
      </c>
      <c r="R985">
        <v>0.49616864804469901</v>
      </c>
      <c r="S985">
        <v>8.41497011075764E-2</v>
      </c>
      <c r="T985">
        <v>-2.3901906372082502</v>
      </c>
      <c r="U985">
        <v>2.3901906372082502</v>
      </c>
      <c r="V985">
        <v>2.1738870723599102</v>
      </c>
      <c r="W985">
        <v>-7.9</v>
      </c>
      <c r="X985">
        <v>18.55</v>
      </c>
      <c r="Y985">
        <v>82563</v>
      </c>
      <c r="Z985">
        <v>27521</v>
      </c>
      <c r="AA985">
        <v>1.31</v>
      </c>
      <c r="AB985">
        <v>3</v>
      </c>
      <c r="AC985">
        <v>2</v>
      </c>
      <c r="AD985">
        <v>1</v>
      </c>
      <c r="AE985">
        <v>66.67</v>
      </c>
      <c r="AF985">
        <v>11</v>
      </c>
      <c r="AG985">
        <v>2</v>
      </c>
      <c r="AH985">
        <v>0</v>
      </c>
      <c r="AI985">
        <v>1</v>
      </c>
    </row>
    <row r="986" spans="1:35" x14ac:dyDescent="0.2">
      <c r="A986" s="102">
        <v>1365</v>
      </c>
      <c r="B986">
        <v>6361</v>
      </c>
      <c r="C986" t="s">
        <v>743</v>
      </c>
      <c r="D986" t="s">
        <v>1259</v>
      </c>
      <c r="E986">
        <v>2859</v>
      </c>
      <c r="F986">
        <v>2855</v>
      </c>
      <c r="G986">
        <v>300</v>
      </c>
      <c r="H986" t="s">
        <v>1250</v>
      </c>
      <c r="I986">
        <v>9810</v>
      </c>
      <c r="J986" t="s">
        <v>1214</v>
      </c>
      <c r="K986" t="s">
        <v>1254</v>
      </c>
      <c r="L986">
        <v>4575</v>
      </c>
      <c r="M986">
        <v>4615</v>
      </c>
      <c r="N986">
        <v>200</v>
      </c>
      <c r="O986" t="s">
        <v>1247</v>
      </c>
      <c r="P986">
        <v>0.66694378884208705</v>
      </c>
      <c r="Q986">
        <v>0.84366067718319004</v>
      </c>
      <c r="R986">
        <v>1.8774269876221501E-2</v>
      </c>
      <c r="S986">
        <v>7.5339298409327696E-3</v>
      </c>
      <c r="T986">
        <v>-1.2624817502588099</v>
      </c>
      <c r="U986">
        <v>1.2624817502588099</v>
      </c>
      <c r="V986">
        <v>1.28468079101882</v>
      </c>
      <c r="W986">
        <v>-5.86</v>
      </c>
      <c r="X986">
        <v>7.2</v>
      </c>
      <c r="Y986">
        <v>81977</v>
      </c>
      <c r="Z986">
        <v>16395</v>
      </c>
      <c r="AA986">
        <v>0.75</v>
      </c>
      <c r="AB986">
        <v>5</v>
      </c>
      <c r="AC986">
        <v>3</v>
      </c>
      <c r="AD986">
        <v>2</v>
      </c>
      <c r="AE986">
        <v>60</v>
      </c>
      <c r="AF986">
        <v>10</v>
      </c>
      <c r="AG986">
        <v>3</v>
      </c>
      <c r="AH986">
        <v>2</v>
      </c>
      <c r="AI986">
        <v>0</v>
      </c>
    </row>
    <row r="987" spans="1:35" x14ac:dyDescent="0.2">
      <c r="A987" s="102">
        <v>703</v>
      </c>
      <c r="B987">
        <v>4183</v>
      </c>
      <c r="C987" t="s">
        <v>1442</v>
      </c>
      <c r="D987" t="s">
        <v>1271</v>
      </c>
      <c r="E987">
        <v>2542</v>
      </c>
      <c r="F987">
        <v>2546</v>
      </c>
      <c r="G987">
        <v>400</v>
      </c>
      <c r="H987" t="s">
        <v>1247</v>
      </c>
      <c r="I987">
        <v>6301</v>
      </c>
      <c r="J987" t="s">
        <v>53</v>
      </c>
      <c r="K987" t="s">
        <v>1259</v>
      </c>
      <c r="L987">
        <v>2284.5</v>
      </c>
      <c r="M987">
        <v>2283</v>
      </c>
      <c r="N987">
        <v>400</v>
      </c>
      <c r="O987" t="s">
        <v>1250</v>
      </c>
      <c r="P987">
        <v>0.58897223825564804</v>
      </c>
      <c r="Q987">
        <v>0.89060394169118995</v>
      </c>
      <c r="R987">
        <v>0.40920523858313701</v>
      </c>
      <c r="S987">
        <v>7.0115032092991402E-3</v>
      </c>
      <c r="T987">
        <v>2.3016052434291101</v>
      </c>
      <c r="U987">
        <v>2.3016052434291101</v>
      </c>
      <c r="V987">
        <v>2.14945712228565</v>
      </c>
      <c r="W987">
        <v>8.14</v>
      </c>
      <c r="X987">
        <v>10.33</v>
      </c>
      <c r="Y987">
        <v>81721</v>
      </c>
      <c r="Z987">
        <v>7429</v>
      </c>
      <c r="AA987">
        <v>0.38</v>
      </c>
      <c r="AB987">
        <v>11</v>
      </c>
      <c r="AC987">
        <v>7</v>
      </c>
      <c r="AD987">
        <v>4</v>
      </c>
      <c r="AE987">
        <v>63.64</v>
      </c>
      <c r="AF987">
        <v>15</v>
      </c>
      <c r="AG987">
        <v>2</v>
      </c>
      <c r="AH987">
        <v>1</v>
      </c>
      <c r="AI987">
        <v>8</v>
      </c>
    </row>
    <row r="988" spans="1:35" x14ac:dyDescent="0.2">
      <c r="A988" s="102">
        <v>1062</v>
      </c>
      <c r="B988">
        <v>4005</v>
      </c>
      <c r="C988" t="s">
        <v>1489</v>
      </c>
      <c r="D988" t="s">
        <v>1271</v>
      </c>
      <c r="E988">
        <v>445</v>
      </c>
      <c r="F988">
        <v>446</v>
      </c>
      <c r="G988">
        <v>2000</v>
      </c>
      <c r="H988" t="s">
        <v>1250</v>
      </c>
      <c r="I988">
        <v>7012</v>
      </c>
      <c r="J988" t="s">
        <v>1468</v>
      </c>
      <c r="K988" t="s">
        <v>1264</v>
      </c>
      <c r="L988">
        <v>2220</v>
      </c>
      <c r="M988">
        <v>2205</v>
      </c>
      <c r="N988">
        <v>400</v>
      </c>
      <c r="O988" t="s">
        <v>1247</v>
      </c>
      <c r="P988">
        <v>0.92424308532816102</v>
      </c>
      <c r="Q988">
        <v>0.86357459581362905</v>
      </c>
      <c r="R988">
        <v>0.10196402428326699</v>
      </c>
      <c r="S988" s="15">
        <v>1.8788171994900401E-2</v>
      </c>
      <c r="T988">
        <v>-0.28393181897836201</v>
      </c>
      <c r="U988">
        <v>0.28393181897836201</v>
      </c>
      <c r="V988">
        <v>0.87285130406057698</v>
      </c>
      <c r="W988">
        <v>-0.61</v>
      </c>
      <c r="X988">
        <v>1.1299999999999999</v>
      </c>
      <c r="Y988">
        <v>81251</v>
      </c>
      <c r="Z988">
        <v>4514</v>
      </c>
      <c r="AA988">
        <v>0.19</v>
      </c>
      <c r="AB988">
        <v>18</v>
      </c>
      <c r="AC988">
        <v>9</v>
      </c>
      <c r="AD988">
        <v>9</v>
      </c>
      <c r="AE988">
        <v>50</v>
      </c>
      <c r="AF988">
        <v>14</v>
      </c>
      <c r="AG988">
        <v>3</v>
      </c>
      <c r="AH988">
        <v>2</v>
      </c>
      <c r="AI988">
        <v>13</v>
      </c>
    </row>
    <row r="989" spans="1:35" x14ac:dyDescent="0.2">
      <c r="A989" s="102">
        <v>860</v>
      </c>
      <c r="B989">
        <v>2220</v>
      </c>
      <c r="C989" t="s">
        <v>1562</v>
      </c>
      <c r="D989" t="s">
        <v>1274</v>
      </c>
      <c r="E989">
        <v>4750</v>
      </c>
      <c r="F989">
        <v>4770</v>
      </c>
      <c r="G989">
        <v>200</v>
      </c>
      <c r="H989" t="s">
        <v>1247</v>
      </c>
      <c r="I989">
        <v>8218</v>
      </c>
      <c r="J989" t="s">
        <v>1415</v>
      </c>
      <c r="K989" t="s">
        <v>1272</v>
      </c>
      <c r="L989">
        <v>2202</v>
      </c>
      <c r="M989">
        <v>2197</v>
      </c>
      <c r="N989">
        <v>400</v>
      </c>
      <c r="O989" t="s">
        <v>1250</v>
      </c>
      <c r="P989">
        <v>0.50827427065768005</v>
      </c>
      <c r="Q989">
        <v>0.87978325810020297</v>
      </c>
      <c r="R989">
        <v>0.192436539821357</v>
      </c>
      <c r="S989" s="106">
        <v>2.4110048766111999E-4</v>
      </c>
      <c r="T989">
        <v>0.351543765394013</v>
      </c>
      <c r="U989">
        <v>0.351543765394013</v>
      </c>
      <c r="V989">
        <v>0.195022739828001</v>
      </c>
      <c r="W989">
        <v>0.93</v>
      </c>
      <c r="X989">
        <v>7.88</v>
      </c>
      <c r="Y989">
        <v>81083</v>
      </c>
      <c r="Z989">
        <v>5792</v>
      </c>
      <c r="AA989">
        <v>0.19</v>
      </c>
      <c r="AB989">
        <v>14</v>
      </c>
      <c r="AC989">
        <v>6</v>
      </c>
      <c r="AD989">
        <v>8</v>
      </c>
      <c r="AE989">
        <v>42.86</v>
      </c>
      <c r="AF989">
        <v>14</v>
      </c>
      <c r="AG989">
        <v>5</v>
      </c>
      <c r="AH989">
        <v>1</v>
      </c>
      <c r="AI989">
        <v>8</v>
      </c>
    </row>
    <row r="990" spans="1:35" x14ac:dyDescent="0.2">
      <c r="A990" s="102">
        <v>193</v>
      </c>
      <c r="B990">
        <v>5393</v>
      </c>
      <c r="C990" t="s">
        <v>233</v>
      </c>
      <c r="D990" t="s">
        <v>1246</v>
      </c>
      <c r="E990">
        <v>2531</v>
      </c>
      <c r="F990">
        <v>2570</v>
      </c>
      <c r="G990">
        <v>300</v>
      </c>
      <c r="H990" t="s">
        <v>1250</v>
      </c>
      <c r="I990">
        <v>5714</v>
      </c>
      <c r="J990" t="s">
        <v>711</v>
      </c>
      <c r="K990" t="s">
        <v>1262</v>
      </c>
      <c r="L990">
        <v>3905</v>
      </c>
      <c r="M990">
        <v>3925</v>
      </c>
      <c r="N990">
        <v>200</v>
      </c>
      <c r="O990" t="s">
        <v>1247</v>
      </c>
      <c r="P990">
        <v>0.79291992045045201</v>
      </c>
      <c r="Q990">
        <v>0.93074537301451099</v>
      </c>
      <c r="R990" s="15">
        <v>0.124396488898283</v>
      </c>
      <c r="S990" s="106">
        <v>1.4366245282106499E-2</v>
      </c>
      <c r="T990">
        <v>-0.105815619716583</v>
      </c>
      <c r="U990">
        <v>0.105815619716583</v>
      </c>
      <c r="V990">
        <v>0.48686498117806498</v>
      </c>
      <c r="W990">
        <v>-0.32</v>
      </c>
      <c r="X990">
        <v>1.78</v>
      </c>
      <c r="Y990">
        <v>81066</v>
      </c>
      <c r="Z990">
        <v>5404</v>
      </c>
      <c r="AA990">
        <v>0.18</v>
      </c>
      <c r="AB990">
        <v>15</v>
      </c>
      <c r="AC990">
        <v>10</v>
      </c>
      <c r="AD990">
        <v>5</v>
      </c>
      <c r="AE990">
        <v>66.67</v>
      </c>
      <c r="AF990">
        <v>12</v>
      </c>
      <c r="AG990">
        <v>8</v>
      </c>
      <c r="AH990">
        <v>5</v>
      </c>
      <c r="AI990">
        <v>2</v>
      </c>
    </row>
    <row r="991" spans="1:35" x14ac:dyDescent="0.2">
      <c r="A991" s="102">
        <v>651</v>
      </c>
      <c r="B991">
        <v>2001</v>
      </c>
      <c r="C991" t="s">
        <v>1167</v>
      </c>
      <c r="D991" t="s">
        <v>1274</v>
      </c>
      <c r="E991">
        <v>1638</v>
      </c>
      <c r="F991">
        <v>1644</v>
      </c>
      <c r="G991">
        <v>600</v>
      </c>
      <c r="H991" t="s">
        <v>1250</v>
      </c>
      <c r="I991">
        <v>6178</v>
      </c>
      <c r="J991" t="s">
        <v>1700</v>
      </c>
      <c r="K991" t="s">
        <v>1261</v>
      </c>
      <c r="L991">
        <v>1002</v>
      </c>
      <c r="M991">
        <v>1003.5</v>
      </c>
      <c r="N991">
        <v>1000</v>
      </c>
      <c r="O991" t="s">
        <v>1247</v>
      </c>
      <c r="P991">
        <v>0.82653116224037004</v>
      </c>
      <c r="Q991">
        <v>0.89565718443382403</v>
      </c>
      <c r="R991" s="106">
        <v>5.5637285776290603E-2</v>
      </c>
      <c r="S991" s="106">
        <v>3.4075928684157597E-2</v>
      </c>
      <c r="T991">
        <v>-0.76838578263388302</v>
      </c>
      <c r="U991">
        <v>0.76838578263388302</v>
      </c>
      <c r="V991">
        <v>0.71337423552275703</v>
      </c>
      <c r="W991">
        <v>-1.6</v>
      </c>
      <c r="X991">
        <v>1.73</v>
      </c>
      <c r="Y991">
        <v>80989</v>
      </c>
      <c r="Z991">
        <v>5062</v>
      </c>
      <c r="AA991">
        <v>0.28999999999999998</v>
      </c>
      <c r="AB991">
        <v>16</v>
      </c>
      <c r="AC991">
        <v>10</v>
      </c>
      <c r="AD991">
        <v>6</v>
      </c>
      <c r="AE991">
        <v>62.5</v>
      </c>
      <c r="AF991">
        <v>15</v>
      </c>
      <c r="AG991">
        <v>5</v>
      </c>
      <c r="AH991">
        <v>2</v>
      </c>
      <c r="AI991">
        <v>9</v>
      </c>
    </row>
    <row r="992" spans="1:35" x14ac:dyDescent="0.2">
      <c r="A992" s="102">
        <v>1907</v>
      </c>
      <c r="B992">
        <v>6201</v>
      </c>
      <c r="C992" t="s">
        <v>1619</v>
      </c>
      <c r="D992" t="s">
        <v>1264</v>
      </c>
      <c r="E992">
        <v>6380</v>
      </c>
      <c r="F992">
        <v>6370</v>
      </c>
      <c r="G992">
        <v>100</v>
      </c>
      <c r="H992" t="s">
        <v>1247</v>
      </c>
      <c r="I992">
        <v>6268</v>
      </c>
      <c r="J992" t="s">
        <v>1674</v>
      </c>
      <c r="K992" t="s">
        <v>1259</v>
      </c>
      <c r="L992">
        <v>3195</v>
      </c>
      <c r="M992">
        <v>3225</v>
      </c>
      <c r="N992">
        <v>200</v>
      </c>
      <c r="O992" t="s">
        <v>1250</v>
      </c>
      <c r="P992">
        <v>0.60193339135353896</v>
      </c>
      <c r="Q992">
        <v>0.80345358389391897</v>
      </c>
      <c r="R992">
        <v>0.488238708798228</v>
      </c>
      <c r="S992">
        <v>1.57906446754278E-2</v>
      </c>
      <c r="T992">
        <v>1.4653428024328099</v>
      </c>
      <c r="U992">
        <v>1.4653428024328099</v>
      </c>
      <c r="V992">
        <v>1.0255524868060599</v>
      </c>
      <c r="W992">
        <v>3.38</v>
      </c>
      <c r="X992">
        <v>1.26</v>
      </c>
      <c r="Y992">
        <v>80837</v>
      </c>
      <c r="Z992">
        <v>10105</v>
      </c>
      <c r="AA992">
        <v>0.5</v>
      </c>
      <c r="AB992">
        <v>8</v>
      </c>
      <c r="AC992">
        <v>4</v>
      </c>
      <c r="AD992">
        <v>4</v>
      </c>
      <c r="AE992">
        <v>50</v>
      </c>
      <c r="AF992">
        <v>12</v>
      </c>
      <c r="AG992">
        <v>3</v>
      </c>
      <c r="AH992">
        <v>2</v>
      </c>
      <c r="AI992">
        <v>3</v>
      </c>
    </row>
    <row r="993" spans="1:35" x14ac:dyDescent="0.2">
      <c r="A993" s="102">
        <v>1800</v>
      </c>
      <c r="B993">
        <v>3087</v>
      </c>
      <c r="C993" t="s">
        <v>1519</v>
      </c>
      <c r="D993" t="s">
        <v>1272</v>
      </c>
      <c r="E993">
        <v>2084</v>
      </c>
      <c r="F993">
        <v>2077</v>
      </c>
      <c r="G993">
        <v>400</v>
      </c>
      <c r="H993" t="s">
        <v>1247</v>
      </c>
      <c r="I993">
        <v>5471</v>
      </c>
      <c r="J993" t="s">
        <v>1466</v>
      </c>
      <c r="K993" t="s">
        <v>1301</v>
      </c>
      <c r="L993">
        <v>4190</v>
      </c>
      <c r="M993">
        <v>4250</v>
      </c>
      <c r="N993">
        <v>200</v>
      </c>
      <c r="O993" t="s">
        <v>1250</v>
      </c>
      <c r="P993">
        <v>0.92284960204228705</v>
      </c>
      <c r="Q993">
        <v>0.81157943461028104</v>
      </c>
      <c r="R993">
        <v>8.9354022203564795E-2</v>
      </c>
      <c r="S993">
        <v>4.8833809592171099E-3</v>
      </c>
      <c r="T993">
        <v>1.72722660733439</v>
      </c>
      <c r="U993">
        <v>1.72722660733439</v>
      </c>
      <c r="V993">
        <v>1.8159493161492899</v>
      </c>
      <c r="W993">
        <v>6.82</v>
      </c>
      <c r="X993">
        <v>2.2599999999999998</v>
      </c>
      <c r="Y993">
        <v>80721</v>
      </c>
      <c r="Z993">
        <v>5381</v>
      </c>
      <c r="AA993">
        <v>0.35</v>
      </c>
      <c r="AB993">
        <v>15</v>
      </c>
      <c r="AC993">
        <v>9</v>
      </c>
      <c r="AD993">
        <v>6</v>
      </c>
      <c r="AE993">
        <v>60</v>
      </c>
      <c r="AF993">
        <v>11</v>
      </c>
      <c r="AG993">
        <v>8</v>
      </c>
      <c r="AH993">
        <v>5</v>
      </c>
      <c r="AI993">
        <v>2</v>
      </c>
    </row>
    <row r="994" spans="1:35" x14ac:dyDescent="0.2">
      <c r="A994" s="102">
        <v>1713</v>
      </c>
      <c r="B994">
        <v>2220</v>
      </c>
      <c r="C994" t="s">
        <v>1562</v>
      </c>
      <c r="D994" t="s">
        <v>1274</v>
      </c>
      <c r="E994">
        <v>4750</v>
      </c>
      <c r="F994">
        <v>4770</v>
      </c>
      <c r="G994">
        <v>200</v>
      </c>
      <c r="H994" t="s">
        <v>1247</v>
      </c>
      <c r="I994">
        <v>4540</v>
      </c>
      <c r="J994" t="s">
        <v>1679</v>
      </c>
      <c r="K994" t="s">
        <v>1269</v>
      </c>
      <c r="L994">
        <v>2796</v>
      </c>
      <c r="M994">
        <v>2806</v>
      </c>
      <c r="N994">
        <v>300</v>
      </c>
      <c r="O994" t="s">
        <v>1250</v>
      </c>
      <c r="P994">
        <v>0.72119334626393194</v>
      </c>
      <c r="Q994">
        <v>0.81821481523920403</v>
      </c>
      <c r="R994">
        <v>4.4253603334449198E-3</v>
      </c>
      <c r="S994">
        <v>9.6281234712265792E-3</v>
      </c>
      <c r="T994">
        <v>2.1858329932412</v>
      </c>
      <c r="U994">
        <v>2.1858329932412</v>
      </c>
      <c r="V994">
        <v>2.3286174759199101</v>
      </c>
      <c r="W994">
        <v>6.24</v>
      </c>
      <c r="X994">
        <v>11.76</v>
      </c>
      <c r="Y994">
        <v>80465</v>
      </c>
      <c r="Z994">
        <v>16093</v>
      </c>
      <c r="AA994">
        <v>0.8</v>
      </c>
      <c r="AB994">
        <v>5</v>
      </c>
      <c r="AC994">
        <v>4</v>
      </c>
      <c r="AD994">
        <v>1</v>
      </c>
      <c r="AE994">
        <v>80</v>
      </c>
      <c r="AF994">
        <v>14</v>
      </c>
      <c r="AG994">
        <v>1</v>
      </c>
      <c r="AH994">
        <v>1</v>
      </c>
      <c r="AI994">
        <v>3</v>
      </c>
    </row>
    <row r="995" spans="1:35" x14ac:dyDescent="0.2">
      <c r="A995" s="102">
        <v>1518</v>
      </c>
      <c r="B995">
        <v>6135</v>
      </c>
      <c r="C995" t="s">
        <v>1485</v>
      </c>
      <c r="D995" t="s">
        <v>1259</v>
      </c>
      <c r="E995">
        <v>4030</v>
      </c>
      <c r="F995">
        <v>4040</v>
      </c>
      <c r="G995">
        <v>200</v>
      </c>
      <c r="H995" t="s">
        <v>1250</v>
      </c>
      <c r="I995">
        <v>6592</v>
      </c>
      <c r="J995" t="s">
        <v>1474</v>
      </c>
      <c r="K995" t="s">
        <v>1252</v>
      </c>
      <c r="L995">
        <v>4185</v>
      </c>
      <c r="M995">
        <v>4120</v>
      </c>
      <c r="N995">
        <v>200</v>
      </c>
      <c r="O995" t="s">
        <v>1247</v>
      </c>
      <c r="P995">
        <v>0.76812569604671899</v>
      </c>
      <c r="Q995">
        <v>0.83353287512102403</v>
      </c>
      <c r="R995">
        <v>0.146360631290959</v>
      </c>
      <c r="S995" s="15">
        <v>1.9192441276132802E-2</v>
      </c>
      <c r="T995">
        <v>-2.2471234427931899</v>
      </c>
      <c r="U995">
        <v>2.2471234427931899</v>
      </c>
      <c r="V995">
        <v>2.39017490439447</v>
      </c>
      <c r="W995">
        <v>-17.98</v>
      </c>
      <c r="X995">
        <v>1.94</v>
      </c>
      <c r="Y995">
        <v>80361</v>
      </c>
      <c r="Z995">
        <v>8929</v>
      </c>
      <c r="AA995">
        <v>0.78</v>
      </c>
      <c r="AB995">
        <v>9</v>
      </c>
      <c r="AC995">
        <v>5</v>
      </c>
      <c r="AD995">
        <v>4</v>
      </c>
      <c r="AE995">
        <v>55.56</v>
      </c>
      <c r="AF995">
        <v>13</v>
      </c>
      <c r="AG995">
        <v>3</v>
      </c>
      <c r="AH995">
        <v>1</v>
      </c>
      <c r="AI995">
        <v>5</v>
      </c>
    </row>
    <row r="996" spans="1:35" x14ac:dyDescent="0.2">
      <c r="A996" s="102">
        <v>1876</v>
      </c>
      <c r="B996">
        <v>1332</v>
      </c>
      <c r="C996" t="s">
        <v>1667</v>
      </c>
      <c r="D996" t="s">
        <v>1366</v>
      </c>
      <c r="E996">
        <v>608</v>
      </c>
      <c r="F996">
        <v>594</v>
      </c>
      <c r="G996">
        <v>1800</v>
      </c>
      <c r="H996" t="s">
        <v>1247</v>
      </c>
      <c r="I996">
        <v>7321</v>
      </c>
      <c r="J996" t="s">
        <v>1451</v>
      </c>
      <c r="K996" t="s">
        <v>1303</v>
      </c>
      <c r="L996">
        <v>566</v>
      </c>
      <c r="M996">
        <v>571</v>
      </c>
      <c r="N996">
        <v>1900</v>
      </c>
      <c r="O996" t="s">
        <v>1250</v>
      </c>
      <c r="P996">
        <v>0.74353902247846304</v>
      </c>
      <c r="Q996">
        <v>0.80586436649402005</v>
      </c>
      <c r="R996">
        <v>8.4657510110310502E-2</v>
      </c>
      <c r="S996">
        <v>6.9998376120968098E-2</v>
      </c>
      <c r="T996">
        <v>2.0964075548306802</v>
      </c>
      <c r="U996">
        <v>2.0964075548306802</v>
      </c>
      <c r="V996">
        <v>2.88619969521663</v>
      </c>
      <c r="W996">
        <v>10.88</v>
      </c>
      <c r="X996">
        <v>1.47</v>
      </c>
      <c r="Y996">
        <v>80162</v>
      </c>
      <c r="Z996">
        <v>5726</v>
      </c>
      <c r="AA996">
        <v>0.3</v>
      </c>
      <c r="AB996">
        <v>14</v>
      </c>
      <c r="AC996">
        <v>8</v>
      </c>
      <c r="AD996">
        <v>6</v>
      </c>
      <c r="AE996">
        <v>57.14</v>
      </c>
      <c r="AF996">
        <v>9</v>
      </c>
      <c r="AG996">
        <v>6</v>
      </c>
      <c r="AH996">
        <v>6</v>
      </c>
      <c r="AI996">
        <v>2</v>
      </c>
    </row>
    <row r="997" spans="1:35" x14ac:dyDescent="0.2">
      <c r="A997" s="102">
        <v>450</v>
      </c>
      <c r="B997">
        <v>4095</v>
      </c>
      <c r="C997" t="s">
        <v>1965</v>
      </c>
      <c r="D997" t="s">
        <v>1271</v>
      </c>
      <c r="E997">
        <v>1107</v>
      </c>
      <c r="F997">
        <v>1105</v>
      </c>
      <c r="G997">
        <v>900</v>
      </c>
      <c r="H997" t="s">
        <v>1247</v>
      </c>
      <c r="I997">
        <v>7201</v>
      </c>
      <c r="J997" t="s">
        <v>1288</v>
      </c>
      <c r="K997" t="s">
        <v>1264</v>
      </c>
      <c r="L997">
        <v>502.7</v>
      </c>
      <c r="M997">
        <v>504.1</v>
      </c>
      <c r="N997">
        <v>2000</v>
      </c>
      <c r="O997" t="s">
        <v>1250</v>
      </c>
      <c r="P997">
        <v>0.66921462913137897</v>
      </c>
      <c r="Q997">
        <v>0.907735280954169</v>
      </c>
      <c r="R997">
        <v>7.1779766577825199E-2</v>
      </c>
      <c r="S997">
        <v>8.8784235190330296E-2</v>
      </c>
      <c r="T997">
        <v>2.64163199054145</v>
      </c>
      <c r="U997">
        <v>2.64163199054145</v>
      </c>
      <c r="V997">
        <v>2.75327674869476</v>
      </c>
      <c r="W997">
        <v>15.6</v>
      </c>
      <c r="X997">
        <v>1.38</v>
      </c>
      <c r="Y997">
        <v>80079</v>
      </c>
      <c r="Z997">
        <v>4004</v>
      </c>
      <c r="AA997">
        <v>0.2</v>
      </c>
      <c r="AB997">
        <v>20</v>
      </c>
      <c r="AC997">
        <v>9</v>
      </c>
      <c r="AD997">
        <v>11</v>
      </c>
      <c r="AE997">
        <v>45</v>
      </c>
      <c r="AF997">
        <v>12</v>
      </c>
      <c r="AG997">
        <v>6</v>
      </c>
      <c r="AH997">
        <v>4</v>
      </c>
      <c r="AI997">
        <v>10</v>
      </c>
    </row>
    <row r="998" spans="1:35" x14ac:dyDescent="0.2">
      <c r="A998" s="102">
        <v>1059</v>
      </c>
      <c r="B998">
        <v>2264</v>
      </c>
      <c r="C998" t="s">
        <v>1516</v>
      </c>
      <c r="D998" t="s">
        <v>1274</v>
      </c>
      <c r="E998">
        <v>4045</v>
      </c>
      <c r="F998">
        <v>4020</v>
      </c>
      <c r="G998">
        <v>200</v>
      </c>
      <c r="H998" t="s">
        <v>1247</v>
      </c>
      <c r="I998">
        <v>4091</v>
      </c>
      <c r="J998" t="s">
        <v>2060</v>
      </c>
      <c r="K998" t="s">
        <v>1271</v>
      </c>
      <c r="L998">
        <v>2154</v>
      </c>
      <c r="M998">
        <v>2167</v>
      </c>
      <c r="N998">
        <v>400</v>
      </c>
      <c r="O998" t="s">
        <v>1250</v>
      </c>
      <c r="P998">
        <v>0.54564869446462005</v>
      </c>
      <c r="Q998">
        <v>0.86360032638428197</v>
      </c>
      <c r="R998">
        <v>0.439719423346557</v>
      </c>
      <c r="S998">
        <v>4.1867269327915499E-2</v>
      </c>
      <c r="T998">
        <v>0.68962547395416496</v>
      </c>
      <c r="U998">
        <v>0.68962547395416496</v>
      </c>
      <c r="V998">
        <v>0.70846719920578405</v>
      </c>
      <c r="W998">
        <v>2.62</v>
      </c>
      <c r="X998">
        <v>7.81</v>
      </c>
      <c r="Y998">
        <v>80061</v>
      </c>
      <c r="Z998">
        <v>4003</v>
      </c>
      <c r="AA998">
        <v>0.28999999999999998</v>
      </c>
      <c r="AB998">
        <v>20</v>
      </c>
      <c r="AC998">
        <v>12</v>
      </c>
      <c r="AD998">
        <v>8</v>
      </c>
      <c r="AE998">
        <v>60</v>
      </c>
      <c r="AF998">
        <v>10</v>
      </c>
      <c r="AG998">
        <v>8</v>
      </c>
      <c r="AH998">
        <v>7</v>
      </c>
      <c r="AI998">
        <v>5</v>
      </c>
    </row>
    <row r="999" spans="1:35" x14ac:dyDescent="0.2">
      <c r="A999" s="102">
        <v>123</v>
      </c>
      <c r="B999">
        <v>4208</v>
      </c>
      <c r="C999" t="s">
        <v>1440</v>
      </c>
      <c r="D999" t="s">
        <v>1271</v>
      </c>
      <c r="E999">
        <v>2170</v>
      </c>
      <c r="F999">
        <v>2169</v>
      </c>
      <c r="G999">
        <v>400</v>
      </c>
      <c r="H999" t="s">
        <v>1247</v>
      </c>
      <c r="I999">
        <v>6371</v>
      </c>
      <c r="J999" t="s">
        <v>1409</v>
      </c>
      <c r="K999" t="s">
        <v>1259</v>
      </c>
      <c r="L999">
        <v>3200</v>
      </c>
      <c r="M999">
        <v>3215</v>
      </c>
      <c r="N999">
        <v>300</v>
      </c>
      <c r="O999" t="s">
        <v>1250</v>
      </c>
      <c r="P999">
        <v>0.94980079062353595</v>
      </c>
      <c r="Q999">
        <v>0.940508751170826</v>
      </c>
      <c r="R999">
        <v>6.5260101281181607E-2</v>
      </c>
      <c r="S999">
        <v>1.62553252728244E-4</v>
      </c>
      <c r="T999">
        <v>2.5131411469213201</v>
      </c>
      <c r="U999">
        <v>2.5131411469213201</v>
      </c>
      <c r="V999">
        <v>2.5567273441115699</v>
      </c>
      <c r="W999">
        <v>7.41</v>
      </c>
      <c r="X999">
        <v>10.050000000000001</v>
      </c>
      <c r="Y999">
        <v>79266</v>
      </c>
      <c r="Z999">
        <v>4954</v>
      </c>
      <c r="AA999">
        <v>0.23</v>
      </c>
      <c r="AB999">
        <v>16</v>
      </c>
      <c r="AC999">
        <v>9</v>
      </c>
      <c r="AD999">
        <v>7</v>
      </c>
      <c r="AE999">
        <v>56.25</v>
      </c>
      <c r="AF999">
        <v>14</v>
      </c>
      <c r="AG999">
        <v>4</v>
      </c>
      <c r="AH999">
        <v>4</v>
      </c>
      <c r="AI999">
        <v>8</v>
      </c>
    </row>
    <row r="1000" spans="1:35" x14ac:dyDescent="0.2">
      <c r="A1000" s="102">
        <v>197</v>
      </c>
      <c r="B1000">
        <v>8242</v>
      </c>
      <c r="C1000" t="s">
        <v>857</v>
      </c>
      <c r="D1000" t="s">
        <v>1272</v>
      </c>
      <c r="E1000">
        <v>930</v>
      </c>
      <c r="F1000">
        <v>944</v>
      </c>
      <c r="G1000">
        <v>1000</v>
      </c>
      <c r="H1000" t="s">
        <v>1250</v>
      </c>
      <c r="I1000">
        <v>9201</v>
      </c>
      <c r="J1000" t="s">
        <v>1507</v>
      </c>
      <c r="K1000" t="s">
        <v>1508</v>
      </c>
      <c r="L1000">
        <v>2995</v>
      </c>
      <c r="M1000">
        <v>3000</v>
      </c>
      <c r="N1000">
        <v>300</v>
      </c>
      <c r="O1000" t="s">
        <v>1247</v>
      </c>
      <c r="P1000">
        <v>0.93447836771697701</v>
      </c>
      <c r="Q1000">
        <v>0.93037311343412299</v>
      </c>
      <c r="R1000" s="15">
        <v>0.201616045618042</v>
      </c>
      <c r="S1000">
        <v>2.68323820447996E-2</v>
      </c>
      <c r="T1000">
        <v>-1.98374253911618</v>
      </c>
      <c r="U1000">
        <v>1.98374253911618</v>
      </c>
      <c r="V1000">
        <v>2.1940608610848802</v>
      </c>
      <c r="W1000">
        <v>-12.86</v>
      </c>
      <c r="X1000">
        <v>4.8899999999999997</v>
      </c>
      <c r="Y1000">
        <v>79076</v>
      </c>
      <c r="Z1000">
        <v>5648</v>
      </c>
      <c r="AA1000">
        <v>0.17</v>
      </c>
      <c r="AB1000">
        <v>14</v>
      </c>
      <c r="AC1000">
        <v>8</v>
      </c>
      <c r="AD1000">
        <v>6</v>
      </c>
      <c r="AE1000">
        <v>57.14</v>
      </c>
      <c r="AF1000">
        <v>13</v>
      </c>
      <c r="AG1000">
        <v>4</v>
      </c>
      <c r="AH1000">
        <v>2</v>
      </c>
      <c r="AI1000">
        <v>8</v>
      </c>
    </row>
    <row r="1001" spans="1:35" x14ac:dyDescent="0.2">
      <c r="A1001" s="102">
        <v>288</v>
      </c>
      <c r="B1001">
        <v>1803</v>
      </c>
      <c r="C1001" t="s">
        <v>1258</v>
      </c>
      <c r="D1001" t="s">
        <v>1257</v>
      </c>
      <c r="E1001">
        <v>1069</v>
      </c>
      <c r="F1001">
        <v>1064</v>
      </c>
      <c r="G1001">
        <v>1000</v>
      </c>
      <c r="H1001" t="s">
        <v>1250</v>
      </c>
      <c r="I1001">
        <v>3003</v>
      </c>
      <c r="J1001" t="s">
        <v>549</v>
      </c>
      <c r="K1001" t="s">
        <v>1268</v>
      </c>
      <c r="L1001">
        <v>1323</v>
      </c>
      <c r="M1001">
        <v>1329</v>
      </c>
      <c r="N1001">
        <v>800</v>
      </c>
      <c r="O1001" t="s">
        <v>1247</v>
      </c>
      <c r="P1001">
        <v>0.73031366074383197</v>
      </c>
      <c r="Q1001">
        <v>0.92044172636294197</v>
      </c>
      <c r="R1001" s="15">
        <v>4.5287249307708402E-2</v>
      </c>
      <c r="S1001">
        <v>5.13211420446988E-2</v>
      </c>
      <c r="T1001">
        <v>-2.2449336739374699</v>
      </c>
      <c r="U1001">
        <v>2.2449336739374699</v>
      </c>
      <c r="V1001">
        <v>1.5552065563186701</v>
      </c>
      <c r="W1001">
        <v>-7.16</v>
      </c>
      <c r="X1001">
        <v>0.08</v>
      </c>
      <c r="Y1001">
        <v>79061</v>
      </c>
      <c r="Z1001">
        <v>4941</v>
      </c>
      <c r="AA1001">
        <v>0.23</v>
      </c>
      <c r="AB1001">
        <v>16</v>
      </c>
      <c r="AC1001">
        <v>9</v>
      </c>
      <c r="AD1001">
        <v>7</v>
      </c>
      <c r="AE1001">
        <v>56.25</v>
      </c>
      <c r="AF1001">
        <v>14</v>
      </c>
      <c r="AG1001">
        <v>4</v>
      </c>
      <c r="AH1001">
        <v>4</v>
      </c>
      <c r="AI1001">
        <v>8</v>
      </c>
    </row>
    <row r="1002" spans="1:35" x14ac:dyDescent="0.2">
      <c r="A1002" s="102">
        <v>1208</v>
      </c>
      <c r="B1002">
        <v>7011</v>
      </c>
      <c r="C1002" t="s">
        <v>1621</v>
      </c>
      <c r="D1002" t="s">
        <v>1259</v>
      </c>
      <c r="E1002">
        <v>3756</v>
      </c>
      <c r="F1002">
        <v>3768</v>
      </c>
      <c r="G1002">
        <v>200</v>
      </c>
      <c r="H1002" t="s">
        <v>1247</v>
      </c>
      <c r="I1002">
        <v>8136</v>
      </c>
      <c r="J1002" t="s">
        <v>1355</v>
      </c>
      <c r="K1002" t="s">
        <v>1254</v>
      </c>
      <c r="L1002">
        <v>1963</v>
      </c>
      <c r="M1002">
        <v>1902</v>
      </c>
      <c r="N1002">
        <v>400</v>
      </c>
      <c r="O1002" t="s">
        <v>1250</v>
      </c>
      <c r="P1002">
        <v>0.75064992844795497</v>
      </c>
      <c r="Q1002">
        <v>0.85455355051787396</v>
      </c>
      <c r="R1002">
        <v>0.30556651984574901</v>
      </c>
      <c r="S1002">
        <v>3.8419744530131798E-2</v>
      </c>
      <c r="T1002">
        <v>0.61891634164520404</v>
      </c>
      <c r="U1002">
        <v>0.61891634164520404</v>
      </c>
      <c r="V1002">
        <v>0.603617344050428</v>
      </c>
      <c r="W1002">
        <v>1.76</v>
      </c>
      <c r="X1002">
        <v>0.96</v>
      </c>
      <c r="Y1002">
        <v>78704</v>
      </c>
      <c r="Z1002">
        <v>5247</v>
      </c>
      <c r="AA1002">
        <v>0.28999999999999998</v>
      </c>
      <c r="AB1002">
        <v>15</v>
      </c>
      <c r="AC1002">
        <v>7</v>
      </c>
      <c r="AD1002">
        <v>8</v>
      </c>
      <c r="AE1002">
        <v>46.67</v>
      </c>
      <c r="AF1002">
        <v>14</v>
      </c>
      <c r="AG1002">
        <v>5</v>
      </c>
      <c r="AH1002">
        <v>0</v>
      </c>
      <c r="AI1002">
        <v>10</v>
      </c>
    </row>
    <row r="1003" spans="1:35" x14ac:dyDescent="0.2">
      <c r="A1003" s="102">
        <v>1455</v>
      </c>
      <c r="B1003">
        <v>3048</v>
      </c>
      <c r="C1003" t="s">
        <v>1564</v>
      </c>
      <c r="D1003" t="s">
        <v>1272</v>
      </c>
      <c r="E1003">
        <v>1078</v>
      </c>
      <c r="F1003">
        <v>1072</v>
      </c>
      <c r="G1003">
        <v>900</v>
      </c>
      <c r="H1003" t="s">
        <v>1250</v>
      </c>
      <c r="I1003">
        <v>9072</v>
      </c>
      <c r="J1003" t="s">
        <v>1367</v>
      </c>
      <c r="K1003" t="s">
        <v>1368</v>
      </c>
      <c r="L1003">
        <v>2406</v>
      </c>
      <c r="M1003">
        <v>2397</v>
      </c>
      <c r="N1003">
        <v>400</v>
      </c>
      <c r="O1003" t="s">
        <v>1247</v>
      </c>
      <c r="P1003">
        <v>0.72994820857490805</v>
      </c>
      <c r="Q1003">
        <v>0.837967602052194</v>
      </c>
      <c r="R1003">
        <v>0.40397017296937798</v>
      </c>
      <c r="S1003">
        <v>2.9346897265819401E-2</v>
      </c>
      <c r="T1003">
        <v>-0.80247668835062402</v>
      </c>
      <c r="U1003">
        <v>0.80247668835062402</v>
      </c>
      <c r="V1003">
        <v>0.66265517593839895</v>
      </c>
      <c r="W1003">
        <v>-2.58</v>
      </c>
      <c r="X1003">
        <v>0.63</v>
      </c>
      <c r="Y1003">
        <v>78480</v>
      </c>
      <c r="Z1003">
        <v>4905</v>
      </c>
      <c r="AA1003">
        <v>0.25</v>
      </c>
      <c r="AB1003">
        <v>16</v>
      </c>
      <c r="AC1003">
        <v>10</v>
      </c>
      <c r="AD1003">
        <v>6</v>
      </c>
      <c r="AE1003">
        <v>62.5</v>
      </c>
      <c r="AF1003">
        <v>12</v>
      </c>
      <c r="AG1003">
        <v>7</v>
      </c>
      <c r="AH1003">
        <v>3</v>
      </c>
      <c r="AI1003">
        <v>6</v>
      </c>
    </row>
    <row r="1004" spans="1:35" x14ac:dyDescent="0.2">
      <c r="A1004" s="102">
        <v>757</v>
      </c>
      <c r="B1004">
        <v>1662</v>
      </c>
      <c r="C1004" t="s">
        <v>564</v>
      </c>
      <c r="D1004" t="s">
        <v>1459</v>
      </c>
      <c r="E1004">
        <v>2785</v>
      </c>
      <c r="F1004">
        <v>2766</v>
      </c>
      <c r="G1004">
        <v>200</v>
      </c>
      <c r="H1004" t="s">
        <v>1247</v>
      </c>
      <c r="I1004">
        <v>7735</v>
      </c>
      <c r="J1004" t="s">
        <v>1680</v>
      </c>
      <c r="K1004" t="s">
        <v>1252</v>
      </c>
      <c r="L1004">
        <v>6160</v>
      </c>
      <c r="M1004">
        <v>6040</v>
      </c>
      <c r="N1004">
        <v>100</v>
      </c>
      <c r="O1004" t="s">
        <v>1250</v>
      </c>
      <c r="P1004">
        <v>0.67739069398104002</v>
      </c>
      <c r="Q1004">
        <v>0.88729689303744896</v>
      </c>
      <c r="R1004">
        <v>0.23458991568845899</v>
      </c>
      <c r="S1004" s="15">
        <v>1.3519250841169899E-2</v>
      </c>
      <c r="T1004">
        <v>2.1987469803142399</v>
      </c>
      <c r="U1004">
        <v>2.1987469803142399</v>
      </c>
      <c r="V1004">
        <v>1.99732721437647</v>
      </c>
      <c r="W1004">
        <v>12.41</v>
      </c>
      <c r="X1004">
        <v>8.41</v>
      </c>
      <c r="Y1004">
        <v>78174</v>
      </c>
      <c r="Z1004">
        <v>7817</v>
      </c>
      <c r="AA1004">
        <v>0.62</v>
      </c>
      <c r="AB1004">
        <v>10</v>
      </c>
      <c r="AC1004">
        <v>6</v>
      </c>
      <c r="AD1004">
        <v>4</v>
      </c>
      <c r="AE1004">
        <v>60</v>
      </c>
      <c r="AF1004">
        <v>9</v>
      </c>
      <c r="AG1004">
        <v>6</v>
      </c>
      <c r="AH1004">
        <v>4</v>
      </c>
      <c r="AI1004">
        <v>0</v>
      </c>
    </row>
    <row r="1005" spans="1:35" x14ac:dyDescent="0.2">
      <c r="A1005" s="102">
        <v>276</v>
      </c>
      <c r="B1005">
        <v>6301</v>
      </c>
      <c r="C1005" t="s">
        <v>53</v>
      </c>
      <c r="D1005" t="s">
        <v>1259</v>
      </c>
      <c r="E1005">
        <v>2284.5</v>
      </c>
      <c r="F1005">
        <v>2283</v>
      </c>
      <c r="G1005">
        <v>400</v>
      </c>
      <c r="H1005" t="s">
        <v>1247</v>
      </c>
      <c r="I1005">
        <v>6371</v>
      </c>
      <c r="J1005" t="s">
        <v>1409</v>
      </c>
      <c r="K1005" t="s">
        <v>1259</v>
      </c>
      <c r="L1005">
        <v>3200</v>
      </c>
      <c r="M1005">
        <v>3215</v>
      </c>
      <c r="N1005">
        <v>300</v>
      </c>
      <c r="O1005" t="s">
        <v>1250</v>
      </c>
      <c r="P1005">
        <v>0.955305881672047</v>
      </c>
      <c r="Q1005">
        <v>0.92148983254071704</v>
      </c>
      <c r="R1005" s="15">
        <v>0.100197825194481</v>
      </c>
      <c r="S1005" s="15">
        <v>9.7813095513595399E-5</v>
      </c>
      <c r="T1005">
        <v>1.33717479161013</v>
      </c>
      <c r="U1005">
        <v>1.33717479161013</v>
      </c>
      <c r="V1005">
        <v>1.61579563480894</v>
      </c>
      <c r="W1005">
        <v>2.88</v>
      </c>
      <c r="X1005">
        <v>5.32</v>
      </c>
      <c r="Y1005">
        <v>77475</v>
      </c>
      <c r="Z1005">
        <v>4557</v>
      </c>
      <c r="AA1005">
        <v>0.26</v>
      </c>
      <c r="AB1005">
        <v>17</v>
      </c>
      <c r="AC1005">
        <v>9</v>
      </c>
      <c r="AD1005">
        <v>8</v>
      </c>
      <c r="AE1005">
        <v>52.94</v>
      </c>
      <c r="AF1005">
        <v>13</v>
      </c>
      <c r="AG1005">
        <v>5</v>
      </c>
      <c r="AH1005">
        <v>3</v>
      </c>
      <c r="AI1005">
        <v>9</v>
      </c>
    </row>
    <row r="1006" spans="1:35" x14ac:dyDescent="0.2">
      <c r="A1006" s="102">
        <v>518</v>
      </c>
      <c r="B1006">
        <v>3635</v>
      </c>
      <c r="C1006" t="s">
        <v>44</v>
      </c>
      <c r="D1006" t="s">
        <v>1249</v>
      </c>
      <c r="E1006">
        <v>3080</v>
      </c>
      <c r="F1006">
        <v>3000</v>
      </c>
      <c r="G1006">
        <v>300</v>
      </c>
      <c r="H1006" t="s">
        <v>1250</v>
      </c>
      <c r="I1006">
        <v>4739</v>
      </c>
      <c r="J1006" t="s">
        <v>1300</v>
      </c>
      <c r="K1006" t="s">
        <v>1249</v>
      </c>
      <c r="L1006">
        <v>3330</v>
      </c>
      <c r="M1006">
        <v>3365</v>
      </c>
      <c r="N1006">
        <v>300</v>
      </c>
      <c r="O1006" t="s">
        <v>1247</v>
      </c>
      <c r="P1006">
        <v>0.89261672078538601</v>
      </c>
      <c r="Q1006">
        <v>0.90359824628506802</v>
      </c>
      <c r="R1006" s="15">
        <v>0.16002614369082899</v>
      </c>
      <c r="S1006" s="106">
        <v>6.46197818852942E-2</v>
      </c>
      <c r="T1006">
        <v>-7.2535827206408193E-2</v>
      </c>
      <c r="U1006">
        <v>7.2535827206408193E-2</v>
      </c>
      <c r="V1006">
        <v>1.21113366874647</v>
      </c>
      <c r="W1006">
        <v>-0.22</v>
      </c>
      <c r="X1006">
        <v>10.85</v>
      </c>
      <c r="Y1006">
        <v>77374</v>
      </c>
      <c r="Z1006">
        <v>6448</v>
      </c>
      <c r="AA1006">
        <v>0.4</v>
      </c>
      <c r="AB1006">
        <v>12</v>
      </c>
      <c r="AC1006">
        <v>7</v>
      </c>
      <c r="AD1006">
        <v>5</v>
      </c>
      <c r="AE1006">
        <v>58.33</v>
      </c>
      <c r="AF1006">
        <v>11</v>
      </c>
      <c r="AG1006">
        <v>4</v>
      </c>
      <c r="AH1006">
        <v>2</v>
      </c>
      <c r="AI1006">
        <v>6</v>
      </c>
    </row>
    <row r="1007" spans="1:35" x14ac:dyDescent="0.2">
      <c r="A1007" s="102">
        <v>65</v>
      </c>
      <c r="B1007">
        <v>7282</v>
      </c>
      <c r="C1007" t="s">
        <v>1498</v>
      </c>
      <c r="D1007" t="s">
        <v>1264</v>
      </c>
      <c r="E1007">
        <v>2517</v>
      </c>
      <c r="F1007">
        <v>2535</v>
      </c>
      <c r="G1007">
        <v>400</v>
      </c>
      <c r="H1007" t="s">
        <v>1250</v>
      </c>
      <c r="I1007">
        <v>8002</v>
      </c>
      <c r="J1007" t="s">
        <v>27</v>
      </c>
      <c r="K1007" t="s">
        <v>1254</v>
      </c>
      <c r="L1007">
        <v>787.8</v>
      </c>
      <c r="M1007">
        <v>788.8</v>
      </c>
      <c r="N1007">
        <v>1300</v>
      </c>
      <c r="O1007" t="s">
        <v>1247</v>
      </c>
      <c r="P1007">
        <v>0.78019772072564597</v>
      </c>
      <c r="Q1007">
        <v>0.95202713257742</v>
      </c>
      <c r="R1007">
        <v>0.254091210480269</v>
      </c>
      <c r="S1007">
        <v>7.1783194081227499E-3</v>
      </c>
      <c r="T1007">
        <v>-0.22869541002723101</v>
      </c>
      <c r="U1007">
        <v>0.22869541002723101</v>
      </c>
      <c r="V1007">
        <v>0.61765777385782805</v>
      </c>
      <c r="W1007">
        <v>-0.8</v>
      </c>
      <c r="X1007">
        <v>1.1299999999999999</v>
      </c>
      <c r="Y1007">
        <v>77244</v>
      </c>
      <c r="Z1007">
        <v>3219</v>
      </c>
      <c r="AA1007">
        <v>0.14000000000000001</v>
      </c>
      <c r="AB1007">
        <v>24</v>
      </c>
      <c r="AC1007">
        <v>12</v>
      </c>
      <c r="AD1007">
        <v>12</v>
      </c>
      <c r="AE1007">
        <v>50</v>
      </c>
      <c r="AF1007">
        <v>15</v>
      </c>
      <c r="AG1007">
        <v>8</v>
      </c>
      <c r="AH1007">
        <v>5</v>
      </c>
      <c r="AI1007">
        <v>11</v>
      </c>
    </row>
    <row r="1008" spans="1:35" x14ac:dyDescent="0.2">
      <c r="A1008" s="102">
        <v>206</v>
      </c>
      <c r="B1008">
        <v>4927</v>
      </c>
      <c r="C1008" t="s">
        <v>1530</v>
      </c>
      <c r="D1008" t="s">
        <v>1271</v>
      </c>
      <c r="E1008">
        <v>2259</v>
      </c>
      <c r="F1008">
        <v>2254</v>
      </c>
      <c r="G1008">
        <v>400</v>
      </c>
      <c r="H1008" t="s">
        <v>1247</v>
      </c>
      <c r="I1008">
        <v>5214</v>
      </c>
      <c r="J1008" t="s">
        <v>1529</v>
      </c>
      <c r="K1008" t="s">
        <v>1246</v>
      </c>
      <c r="L1008">
        <v>2056</v>
      </c>
      <c r="M1008">
        <v>2043</v>
      </c>
      <c r="N1008">
        <v>400</v>
      </c>
      <c r="O1008" t="s">
        <v>1250</v>
      </c>
      <c r="P1008">
        <v>0.88164538746044296</v>
      </c>
      <c r="Q1008">
        <v>0.92904317975310502</v>
      </c>
      <c r="R1008" s="106">
        <v>0.301315251985043</v>
      </c>
      <c r="S1008">
        <v>3.7576165105503698E-2</v>
      </c>
      <c r="T1008">
        <v>0.18154750714981299</v>
      </c>
      <c r="U1008">
        <v>0.18154750714981299</v>
      </c>
      <c r="V1008">
        <v>8.3335947408030506E-2</v>
      </c>
      <c r="W1008">
        <v>0.68</v>
      </c>
      <c r="X1008">
        <v>9.36</v>
      </c>
      <c r="Y1008">
        <v>77121</v>
      </c>
      <c r="Z1008">
        <v>7011</v>
      </c>
      <c r="AA1008">
        <v>0.36</v>
      </c>
      <c r="AB1008">
        <v>11</v>
      </c>
      <c r="AC1008">
        <v>7</v>
      </c>
      <c r="AD1008">
        <v>4</v>
      </c>
      <c r="AE1008">
        <v>63.64</v>
      </c>
      <c r="AF1008">
        <v>11</v>
      </c>
      <c r="AG1008">
        <v>4</v>
      </c>
      <c r="AH1008">
        <v>2</v>
      </c>
      <c r="AI1008">
        <v>5</v>
      </c>
    </row>
    <row r="1009" spans="1:35" x14ac:dyDescent="0.2">
      <c r="A1009" s="102">
        <v>872</v>
      </c>
      <c r="B1009">
        <v>5334</v>
      </c>
      <c r="C1009" t="s">
        <v>1492</v>
      </c>
      <c r="D1009" t="s">
        <v>1246</v>
      </c>
      <c r="E1009">
        <v>1934</v>
      </c>
      <c r="F1009">
        <v>1934</v>
      </c>
      <c r="G1009">
        <v>500</v>
      </c>
      <c r="H1009" t="s">
        <v>1247</v>
      </c>
      <c r="I1009">
        <v>7762</v>
      </c>
      <c r="J1009" t="s">
        <v>1454</v>
      </c>
      <c r="K1009" t="s">
        <v>1256</v>
      </c>
      <c r="L1009">
        <v>484</v>
      </c>
      <c r="M1009">
        <v>480</v>
      </c>
      <c r="N1009">
        <v>2000</v>
      </c>
      <c r="O1009" t="s">
        <v>1250</v>
      </c>
      <c r="P1009">
        <v>0.93552328150611497</v>
      </c>
      <c r="Q1009">
        <v>0.87881798991394</v>
      </c>
      <c r="R1009">
        <v>5.8443599090505401E-2</v>
      </c>
      <c r="S1009">
        <v>8.9620424775213401E-3</v>
      </c>
      <c r="T1009">
        <v>3.18234307636969</v>
      </c>
      <c r="U1009">
        <v>3.18234307636969</v>
      </c>
      <c r="V1009">
        <v>2.8295742067132101</v>
      </c>
      <c r="W1009">
        <v>9.14</v>
      </c>
      <c r="X1009">
        <v>0.72</v>
      </c>
      <c r="Y1009">
        <v>76665</v>
      </c>
      <c r="Z1009">
        <v>5476</v>
      </c>
      <c r="AA1009">
        <v>0.09</v>
      </c>
      <c r="AB1009">
        <v>14</v>
      </c>
      <c r="AC1009">
        <v>8</v>
      </c>
      <c r="AD1009">
        <v>6</v>
      </c>
      <c r="AE1009">
        <v>57.14</v>
      </c>
      <c r="AF1009">
        <v>13</v>
      </c>
      <c r="AG1009">
        <v>4</v>
      </c>
      <c r="AH1009">
        <v>5</v>
      </c>
      <c r="AI1009">
        <v>5</v>
      </c>
    </row>
    <row r="1010" spans="1:35" x14ac:dyDescent="0.2">
      <c r="A1010" s="102">
        <v>887</v>
      </c>
      <c r="B1010">
        <v>8591</v>
      </c>
      <c r="C1010" t="s">
        <v>1417</v>
      </c>
      <c r="D1010" t="s">
        <v>1253</v>
      </c>
      <c r="E1010">
        <v>1922</v>
      </c>
      <c r="F1010">
        <v>1911</v>
      </c>
      <c r="G1010">
        <v>300</v>
      </c>
      <c r="H1010" t="s">
        <v>1250</v>
      </c>
      <c r="I1010">
        <v>9719</v>
      </c>
      <c r="J1010" t="s">
        <v>1656</v>
      </c>
      <c r="K1010" t="s">
        <v>1249</v>
      </c>
      <c r="L1010">
        <v>6210</v>
      </c>
      <c r="M1010">
        <v>6240</v>
      </c>
      <c r="N1010">
        <v>100</v>
      </c>
      <c r="O1010" t="s">
        <v>1247</v>
      </c>
      <c r="P1010">
        <v>0.80774518902270698</v>
      </c>
      <c r="Q1010">
        <v>0.87772339440569802</v>
      </c>
      <c r="R1010">
        <v>1.93638895450918E-2</v>
      </c>
      <c r="S1010">
        <v>5.5617907588778E-2</v>
      </c>
      <c r="T1010">
        <v>-1.09165197793531</v>
      </c>
      <c r="U1010">
        <v>1.09165197793531</v>
      </c>
      <c r="V1010">
        <v>0.74603619122861997</v>
      </c>
      <c r="W1010">
        <v>-2.2599999999999998</v>
      </c>
      <c r="X1010">
        <v>8.1199999999999992</v>
      </c>
      <c r="Y1010">
        <v>76464</v>
      </c>
      <c r="Z1010">
        <v>4779</v>
      </c>
      <c r="AA1010">
        <v>0.28999999999999998</v>
      </c>
      <c r="AB1010">
        <v>16</v>
      </c>
      <c r="AC1010">
        <v>7</v>
      </c>
      <c r="AD1010">
        <v>9</v>
      </c>
      <c r="AE1010">
        <v>43.75</v>
      </c>
      <c r="AF1010">
        <v>13</v>
      </c>
      <c r="AG1010">
        <v>5</v>
      </c>
      <c r="AH1010">
        <v>3</v>
      </c>
      <c r="AI1010">
        <v>8</v>
      </c>
    </row>
    <row r="1011" spans="1:35" x14ac:dyDescent="0.2">
      <c r="A1011" s="102">
        <v>690</v>
      </c>
      <c r="B1011">
        <v>5401</v>
      </c>
      <c r="C1011" t="s">
        <v>1587</v>
      </c>
      <c r="D1011" t="s">
        <v>1301</v>
      </c>
      <c r="E1011">
        <v>1366.5</v>
      </c>
      <c r="F1011">
        <v>1349.5</v>
      </c>
      <c r="G1011">
        <v>800</v>
      </c>
      <c r="H1011" t="s">
        <v>1250</v>
      </c>
      <c r="I1011">
        <v>8377</v>
      </c>
      <c r="J1011" t="s">
        <v>1369</v>
      </c>
      <c r="K1011" t="s">
        <v>1303</v>
      </c>
      <c r="L1011">
        <v>1009</v>
      </c>
      <c r="M1011">
        <v>1013</v>
      </c>
      <c r="N1011">
        <v>1100</v>
      </c>
      <c r="O1011" t="s">
        <v>1247</v>
      </c>
      <c r="P1011">
        <v>0.86290107519322401</v>
      </c>
      <c r="Q1011">
        <v>0.89210098224804302</v>
      </c>
      <c r="R1011">
        <v>2.4358434558298701E-2</v>
      </c>
      <c r="S1011">
        <v>9.3813084453326007E-2</v>
      </c>
      <c r="T1011">
        <v>-2.6221816337105399</v>
      </c>
      <c r="U1011">
        <v>2.6221816337105399</v>
      </c>
      <c r="V1011">
        <v>2.45659136409926</v>
      </c>
      <c r="W1011">
        <v>-9.27</v>
      </c>
      <c r="X1011">
        <v>3.21</v>
      </c>
      <c r="Y1011">
        <v>76197</v>
      </c>
      <c r="Z1011">
        <v>5861</v>
      </c>
      <c r="AA1011">
        <v>0.34</v>
      </c>
      <c r="AB1011">
        <v>13</v>
      </c>
      <c r="AC1011">
        <v>7</v>
      </c>
      <c r="AD1011">
        <v>6</v>
      </c>
      <c r="AE1011">
        <v>53.85</v>
      </c>
      <c r="AF1011">
        <v>15</v>
      </c>
      <c r="AG1011">
        <v>4</v>
      </c>
      <c r="AH1011">
        <v>1</v>
      </c>
      <c r="AI1011">
        <v>8</v>
      </c>
    </row>
    <row r="1012" spans="1:35" x14ac:dyDescent="0.2">
      <c r="A1012" s="102">
        <v>374</v>
      </c>
      <c r="B1012">
        <v>1833</v>
      </c>
      <c r="C1012" t="s">
        <v>1696</v>
      </c>
      <c r="D1012" t="s">
        <v>1257</v>
      </c>
      <c r="E1012">
        <v>2819</v>
      </c>
      <c r="F1012">
        <v>2828</v>
      </c>
      <c r="G1012">
        <v>400</v>
      </c>
      <c r="H1012" t="s">
        <v>1247</v>
      </c>
      <c r="I1012">
        <v>4118</v>
      </c>
      <c r="J1012" t="s">
        <v>1494</v>
      </c>
      <c r="K1012" t="s">
        <v>1271</v>
      </c>
      <c r="L1012">
        <v>3310</v>
      </c>
      <c r="M1012">
        <v>3315</v>
      </c>
      <c r="N1012">
        <v>300</v>
      </c>
      <c r="O1012" t="s">
        <v>1250</v>
      </c>
      <c r="P1012">
        <v>0.67102424252828996</v>
      </c>
      <c r="Q1012">
        <v>0.912520755428333</v>
      </c>
      <c r="R1012">
        <v>0.27376717339011403</v>
      </c>
      <c r="S1012" s="106">
        <v>9.6150178634373501E-2</v>
      </c>
      <c r="T1012">
        <v>0.237356332968438</v>
      </c>
      <c r="U1012">
        <v>0.237356332968438</v>
      </c>
      <c r="V1012">
        <v>0.30780010036816602</v>
      </c>
      <c r="W1012">
        <v>0.63</v>
      </c>
      <c r="X1012">
        <v>13.75</v>
      </c>
      <c r="Y1012">
        <v>76170</v>
      </c>
      <c r="Z1012">
        <v>12695</v>
      </c>
      <c r="AA1012">
        <v>0.74</v>
      </c>
      <c r="AB1012">
        <v>6</v>
      </c>
      <c r="AC1012">
        <v>5</v>
      </c>
      <c r="AD1012">
        <v>1</v>
      </c>
      <c r="AE1012">
        <v>83.33</v>
      </c>
      <c r="AF1012">
        <v>17</v>
      </c>
      <c r="AG1012">
        <v>0</v>
      </c>
      <c r="AH1012">
        <v>0</v>
      </c>
      <c r="AI1012">
        <v>6</v>
      </c>
    </row>
    <row r="1013" spans="1:35" x14ac:dyDescent="0.2">
      <c r="A1013" s="102">
        <v>747</v>
      </c>
      <c r="B1013">
        <v>3099</v>
      </c>
      <c r="C1013" t="s">
        <v>34</v>
      </c>
      <c r="D1013" t="s">
        <v>1272</v>
      </c>
      <c r="E1013">
        <v>805</v>
      </c>
      <c r="F1013">
        <v>797</v>
      </c>
      <c r="G1013">
        <v>1300</v>
      </c>
      <c r="H1013" t="s">
        <v>1250</v>
      </c>
      <c r="I1013">
        <v>7202</v>
      </c>
      <c r="J1013" t="s">
        <v>783</v>
      </c>
      <c r="K1013" t="s">
        <v>1264</v>
      </c>
      <c r="L1013">
        <v>1141.5</v>
      </c>
      <c r="M1013">
        <v>1139.5</v>
      </c>
      <c r="N1013">
        <v>900</v>
      </c>
      <c r="O1013" t="s">
        <v>1247</v>
      </c>
      <c r="P1013">
        <v>0.87795002550972501</v>
      </c>
      <c r="Q1013">
        <v>0.88808573326296403</v>
      </c>
      <c r="R1013">
        <v>0.20105376501056499</v>
      </c>
      <c r="S1013">
        <v>7.1842227066985107E-2</v>
      </c>
      <c r="T1013">
        <v>-1.9760319113698499</v>
      </c>
      <c r="U1013">
        <v>1.9760319113698499</v>
      </c>
      <c r="V1013">
        <v>1.7666653092125599</v>
      </c>
      <c r="W1013">
        <v>-8.9600000000000009</v>
      </c>
      <c r="X1013">
        <v>1.03</v>
      </c>
      <c r="Y1013">
        <v>75998</v>
      </c>
      <c r="Z1013">
        <v>5428</v>
      </c>
      <c r="AA1013">
        <v>0.26</v>
      </c>
      <c r="AB1013">
        <v>14</v>
      </c>
      <c r="AC1013">
        <v>7</v>
      </c>
      <c r="AD1013">
        <v>7</v>
      </c>
      <c r="AE1013">
        <v>50</v>
      </c>
      <c r="AF1013">
        <v>10</v>
      </c>
      <c r="AG1013">
        <v>7</v>
      </c>
      <c r="AH1013">
        <v>4</v>
      </c>
      <c r="AI1013">
        <v>3</v>
      </c>
    </row>
    <row r="1014" spans="1:35" x14ac:dyDescent="0.2">
      <c r="A1014" s="102">
        <v>1027</v>
      </c>
      <c r="B1014">
        <v>7282</v>
      </c>
      <c r="C1014" t="s">
        <v>1498</v>
      </c>
      <c r="D1014" t="s">
        <v>1264</v>
      </c>
      <c r="E1014">
        <v>2517</v>
      </c>
      <c r="F1014">
        <v>2535</v>
      </c>
      <c r="G1014">
        <v>200</v>
      </c>
      <c r="H1014" t="s">
        <v>1247</v>
      </c>
      <c r="I1014">
        <v>9062</v>
      </c>
      <c r="J1014" t="s">
        <v>1212</v>
      </c>
      <c r="K1014" t="s">
        <v>1368</v>
      </c>
      <c r="L1014">
        <v>5850</v>
      </c>
      <c r="M1014">
        <v>5800</v>
      </c>
      <c r="N1014">
        <v>100</v>
      </c>
      <c r="O1014" t="s">
        <v>1250</v>
      </c>
      <c r="P1014">
        <v>0.528255933046889</v>
      </c>
      <c r="Q1014">
        <v>0.86673907756172197</v>
      </c>
      <c r="R1014">
        <v>0.199005056034571</v>
      </c>
      <c r="S1014" s="15">
        <v>1.80234264982236E-2</v>
      </c>
      <c r="T1014">
        <v>1.5297250936355</v>
      </c>
      <c r="U1014">
        <v>1.5297250936355</v>
      </c>
      <c r="V1014">
        <v>0.97186997642509498</v>
      </c>
      <c r="W1014">
        <v>7.3</v>
      </c>
      <c r="X1014">
        <v>12.59</v>
      </c>
      <c r="Y1014">
        <v>75941</v>
      </c>
      <c r="Z1014">
        <v>8438</v>
      </c>
      <c r="AA1014">
        <v>0.6</v>
      </c>
      <c r="AB1014">
        <v>9</v>
      </c>
      <c r="AC1014">
        <v>6</v>
      </c>
      <c r="AD1014">
        <v>3</v>
      </c>
      <c r="AE1014">
        <v>66.67</v>
      </c>
      <c r="AF1014">
        <v>12</v>
      </c>
      <c r="AG1014">
        <v>4</v>
      </c>
      <c r="AH1014">
        <v>1</v>
      </c>
      <c r="AI1014">
        <v>4</v>
      </c>
    </row>
    <row r="1015" spans="1:35" x14ac:dyDescent="0.2">
      <c r="A1015" s="102">
        <v>1601</v>
      </c>
      <c r="B1015">
        <v>4114</v>
      </c>
      <c r="C1015" t="s">
        <v>1401</v>
      </c>
      <c r="D1015" t="s">
        <v>1271</v>
      </c>
      <c r="E1015">
        <v>6050</v>
      </c>
      <c r="F1015">
        <v>6030</v>
      </c>
      <c r="G1015">
        <v>100</v>
      </c>
      <c r="H1015" t="s">
        <v>1250</v>
      </c>
      <c r="I1015">
        <v>4183</v>
      </c>
      <c r="J1015" t="s">
        <v>1442</v>
      </c>
      <c r="K1015" t="s">
        <v>1271</v>
      </c>
      <c r="L1015">
        <v>2542</v>
      </c>
      <c r="M1015">
        <v>2546</v>
      </c>
      <c r="N1015">
        <v>200</v>
      </c>
      <c r="O1015" t="s">
        <v>1247</v>
      </c>
      <c r="P1015">
        <v>0.61843586232338799</v>
      </c>
      <c r="Q1015">
        <v>0.82770188969164804</v>
      </c>
      <c r="R1015">
        <v>0.25999961859669402</v>
      </c>
      <c r="S1015">
        <v>1.8195608647446598E-2</v>
      </c>
      <c r="T1015">
        <v>-2.00195674683268</v>
      </c>
      <c r="U1015">
        <v>2.00195674683268</v>
      </c>
      <c r="V1015">
        <v>1.92005303235806</v>
      </c>
      <c r="W1015">
        <v>-6.43</v>
      </c>
      <c r="X1015">
        <v>15.56</v>
      </c>
      <c r="Y1015">
        <v>75331</v>
      </c>
      <c r="Z1015">
        <v>9416</v>
      </c>
      <c r="AA1015">
        <v>0.63</v>
      </c>
      <c r="AB1015">
        <v>8</v>
      </c>
      <c r="AC1015">
        <v>4</v>
      </c>
      <c r="AD1015">
        <v>4</v>
      </c>
      <c r="AE1015">
        <v>50</v>
      </c>
      <c r="AF1015">
        <v>12</v>
      </c>
      <c r="AG1015">
        <v>3</v>
      </c>
      <c r="AH1015">
        <v>1</v>
      </c>
      <c r="AI1015">
        <v>4</v>
      </c>
    </row>
    <row r="1016" spans="1:35" x14ac:dyDescent="0.2">
      <c r="A1016" s="102">
        <v>1809</v>
      </c>
      <c r="B1016">
        <v>8806</v>
      </c>
      <c r="C1016" t="s">
        <v>1444</v>
      </c>
      <c r="D1016" t="s">
        <v>1268</v>
      </c>
      <c r="E1016">
        <v>1370</v>
      </c>
      <c r="F1016">
        <v>1363</v>
      </c>
      <c r="G1016">
        <v>400</v>
      </c>
      <c r="H1016" t="s">
        <v>1247</v>
      </c>
      <c r="I1016">
        <v>9974</v>
      </c>
      <c r="J1016" t="s">
        <v>1203</v>
      </c>
      <c r="K1016" t="s">
        <v>1272</v>
      </c>
      <c r="L1016">
        <v>5560</v>
      </c>
      <c r="M1016">
        <v>5570</v>
      </c>
      <c r="N1016">
        <v>100</v>
      </c>
      <c r="O1016" t="s">
        <v>1250</v>
      </c>
      <c r="P1016">
        <v>0.88976971591402299</v>
      </c>
      <c r="Q1016">
        <v>0.81066987971774895</v>
      </c>
      <c r="R1016">
        <v>0.118132023028274</v>
      </c>
      <c r="S1016" s="15">
        <v>6.3276043137993301E-2</v>
      </c>
      <c r="T1016">
        <v>2.4422984315183398</v>
      </c>
      <c r="U1016">
        <v>2.4422984315183398</v>
      </c>
      <c r="V1016">
        <v>2.9531234513805402</v>
      </c>
      <c r="W1016">
        <v>7.03</v>
      </c>
      <c r="X1016">
        <v>2.12</v>
      </c>
      <c r="Y1016">
        <v>74950</v>
      </c>
      <c r="Z1016">
        <v>4409</v>
      </c>
      <c r="AA1016">
        <v>0.54</v>
      </c>
      <c r="AB1016">
        <v>17</v>
      </c>
      <c r="AC1016">
        <v>11</v>
      </c>
      <c r="AD1016">
        <v>6</v>
      </c>
      <c r="AE1016">
        <v>64.709999999999994</v>
      </c>
      <c r="AF1016">
        <v>13</v>
      </c>
      <c r="AG1016">
        <v>6</v>
      </c>
      <c r="AH1016">
        <v>3</v>
      </c>
      <c r="AI1016">
        <v>8</v>
      </c>
    </row>
    <row r="1017" spans="1:35" x14ac:dyDescent="0.2">
      <c r="A1017" s="102">
        <v>314</v>
      </c>
      <c r="B1017">
        <v>6473</v>
      </c>
      <c r="C1017" t="s">
        <v>1102</v>
      </c>
      <c r="D1017" t="s">
        <v>1259</v>
      </c>
      <c r="E1017">
        <v>1162</v>
      </c>
      <c r="F1017">
        <v>1156</v>
      </c>
      <c r="G1017">
        <v>1000</v>
      </c>
      <c r="H1017" t="s">
        <v>1250</v>
      </c>
      <c r="I1017">
        <v>7240</v>
      </c>
      <c r="J1017" t="s">
        <v>787</v>
      </c>
      <c r="K1017" t="s">
        <v>1264</v>
      </c>
      <c r="L1017">
        <v>1563</v>
      </c>
      <c r="M1017">
        <v>1570</v>
      </c>
      <c r="N1017">
        <v>700</v>
      </c>
      <c r="O1017" t="s">
        <v>1247</v>
      </c>
      <c r="P1017">
        <v>0.93242836634506399</v>
      </c>
      <c r="Q1017">
        <v>0.91789641850701598</v>
      </c>
      <c r="R1017">
        <v>0.29360079422150098</v>
      </c>
      <c r="S1017">
        <v>3.7855919709945798E-2</v>
      </c>
      <c r="T1017">
        <v>-2.37446270043012</v>
      </c>
      <c r="U1017">
        <v>2.37446270043012</v>
      </c>
      <c r="V1017">
        <v>2.29726457334454</v>
      </c>
      <c r="W1017">
        <v>-7.64</v>
      </c>
      <c r="X1017">
        <v>5.19</v>
      </c>
      <c r="Y1017">
        <v>74475</v>
      </c>
      <c r="Z1017">
        <v>4655</v>
      </c>
      <c r="AA1017">
        <v>0.19</v>
      </c>
      <c r="AB1017">
        <v>16</v>
      </c>
      <c r="AC1017">
        <v>9</v>
      </c>
      <c r="AD1017">
        <v>7</v>
      </c>
      <c r="AE1017">
        <v>56.25</v>
      </c>
      <c r="AF1017">
        <v>15</v>
      </c>
      <c r="AG1017">
        <v>4</v>
      </c>
      <c r="AH1017">
        <v>2</v>
      </c>
      <c r="AI1017">
        <v>10</v>
      </c>
    </row>
    <row r="1018" spans="1:35" x14ac:dyDescent="0.2">
      <c r="A1018" s="102">
        <v>1881</v>
      </c>
      <c r="B1018">
        <v>6501</v>
      </c>
      <c r="C1018" t="s">
        <v>1435</v>
      </c>
      <c r="D1018" t="s">
        <v>1252</v>
      </c>
      <c r="E1018">
        <v>4169</v>
      </c>
      <c r="F1018">
        <v>4178</v>
      </c>
      <c r="G1018">
        <v>200</v>
      </c>
      <c r="H1018" t="s">
        <v>1247</v>
      </c>
      <c r="I1018">
        <v>9682</v>
      </c>
      <c r="J1018" t="s">
        <v>1457</v>
      </c>
      <c r="K1018" t="s">
        <v>1249</v>
      </c>
      <c r="L1018">
        <v>2165</v>
      </c>
      <c r="M1018">
        <v>2178</v>
      </c>
      <c r="N1018">
        <v>400</v>
      </c>
      <c r="O1018" t="s">
        <v>1250</v>
      </c>
      <c r="P1018">
        <v>0.72680488224869799</v>
      </c>
      <c r="Q1018">
        <v>0.80558898484247499</v>
      </c>
      <c r="R1018">
        <v>0.49876620686109002</v>
      </c>
      <c r="S1018">
        <v>3.4692562828327E-2</v>
      </c>
      <c r="T1018">
        <v>1.8082059786906299</v>
      </c>
      <c r="U1018">
        <v>1.8082059786906299</v>
      </c>
      <c r="V1018">
        <v>1.78804057143339</v>
      </c>
      <c r="W1018">
        <v>6.13</v>
      </c>
      <c r="X1018">
        <v>4.26</v>
      </c>
      <c r="Y1018">
        <v>73892</v>
      </c>
      <c r="Z1018">
        <v>4926</v>
      </c>
      <c r="AA1018">
        <v>0.18</v>
      </c>
      <c r="AB1018">
        <v>15</v>
      </c>
      <c r="AC1018">
        <v>7</v>
      </c>
      <c r="AD1018">
        <v>8</v>
      </c>
      <c r="AE1018">
        <v>46.67</v>
      </c>
      <c r="AF1018">
        <v>13</v>
      </c>
      <c r="AG1018">
        <v>6</v>
      </c>
      <c r="AH1018">
        <v>4</v>
      </c>
      <c r="AI1018">
        <v>5</v>
      </c>
    </row>
    <row r="1019" spans="1:35" x14ac:dyDescent="0.2">
      <c r="A1019" s="102">
        <v>1274</v>
      </c>
      <c r="B1019">
        <v>4681</v>
      </c>
      <c r="C1019" t="s">
        <v>1056</v>
      </c>
      <c r="D1019" t="s">
        <v>1261</v>
      </c>
      <c r="E1019">
        <v>1605</v>
      </c>
      <c r="F1019">
        <v>1603</v>
      </c>
      <c r="G1019">
        <v>600</v>
      </c>
      <c r="H1019" t="s">
        <v>1250</v>
      </c>
      <c r="I1019">
        <v>6925</v>
      </c>
      <c r="J1019" t="s">
        <v>1670</v>
      </c>
      <c r="K1019" t="s">
        <v>1252</v>
      </c>
      <c r="L1019">
        <v>1467</v>
      </c>
      <c r="M1019">
        <v>1464</v>
      </c>
      <c r="N1019">
        <v>700</v>
      </c>
      <c r="O1019" t="s">
        <v>1247</v>
      </c>
      <c r="P1019">
        <v>0.62990855910993304</v>
      </c>
      <c r="Q1019">
        <v>0.84965968844636097</v>
      </c>
      <c r="R1019" s="15">
        <v>0.26877770197975198</v>
      </c>
      <c r="S1019">
        <v>2.4789663983468299E-3</v>
      </c>
      <c r="T1019">
        <v>-0.25621936859932998</v>
      </c>
      <c r="U1019">
        <v>0.25621936859932998</v>
      </c>
      <c r="V1019">
        <v>0.26691098627141102</v>
      </c>
      <c r="W1019">
        <v>-0.93</v>
      </c>
      <c r="X1019">
        <v>6.55</v>
      </c>
      <c r="Y1019">
        <v>73738</v>
      </c>
      <c r="Z1019">
        <v>4609</v>
      </c>
      <c r="AA1019">
        <v>0.2</v>
      </c>
      <c r="AB1019">
        <v>16</v>
      </c>
      <c r="AC1019">
        <v>7</v>
      </c>
      <c r="AD1019">
        <v>9</v>
      </c>
      <c r="AE1019">
        <v>43.75</v>
      </c>
      <c r="AF1019">
        <v>12</v>
      </c>
      <c r="AG1019">
        <v>5</v>
      </c>
      <c r="AH1019">
        <v>4</v>
      </c>
      <c r="AI1019">
        <v>7</v>
      </c>
    </row>
    <row r="1020" spans="1:35" x14ac:dyDescent="0.2">
      <c r="A1020" s="102">
        <v>542</v>
      </c>
      <c r="B1020">
        <v>4555</v>
      </c>
      <c r="C1020" t="s">
        <v>679</v>
      </c>
      <c r="D1020" t="s">
        <v>1269</v>
      </c>
      <c r="E1020">
        <v>7040</v>
      </c>
      <c r="F1020">
        <v>7000</v>
      </c>
      <c r="G1020">
        <v>100</v>
      </c>
      <c r="H1020" t="s">
        <v>1250</v>
      </c>
      <c r="I1020">
        <v>4812</v>
      </c>
      <c r="J1020" t="s">
        <v>685</v>
      </c>
      <c r="K1020" t="s">
        <v>1249</v>
      </c>
      <c r="L1020">
        <v>4915</v>
      </c>
      <c r="M1020">
        <v>5050</v>
      </c>
      <c r="N1020">
        <v>100</v>
      </c>
      <c r="O1020" t="s">
        <v>1247</v>
      </c>
      <c r="P1020">
        <v>0.76332805956448102</v>
      </c>
      <c r="Q1020">
        <v>0.90180947670296396</v>
      </c>
      <c r="R1020">
        <v>0.41453409826738502</v>
      </c>
      <c r="S1020" s="106">
        <v>1.4518560852516601E-2</v>
      </c>
      <c r="T1020">
        <v>-2.54931669068911</v>
      </c>
      <c r="U1020">
        <v>2.54931669068911</v>
      </c>
      <c r="V1020">
        <v>2.2097902203152699</v>
      </c>
      <c r="W1020">
        <v>-13.41</v>
      </c>
      <c r="X1020">
        <v>27.86</v>
      </c>
      <c r="Y1020">
        <v>73292</v>
      </c>
      <c r="Z1020">
        <v>8144</v>
      </c>
      <c r="AA1020">
        <v>0.36</v>
      </c>
      <c r="AB1020">
        <v>9</v>
      </c>
      <c r="AC1020">
        <v>6</v>
      </c>
      <c r="AD1020">
        <v>3</v>
      </c>
      <c r="AE1020">
        <v>66.67</v>
      </c>
      <c r="AF1020">
        <v>10</v>
      </c>
      <c r="AG1020">
        <v>4</v>
      </c>
      <c r="AH1020">
        <v>3</v>
      </c>
      <c r="AI1020">
        <v>2</v>
      </c>
    </row>
    <row r="1021" spans="1:35" x14ac:dyDescent="0.2">
      <c r="A1021" s="102">
        <v>1443</v>
      </c>
      <c r="B1021">
        <v>4544</v>
      </c>
      <c r="C1021" t="s">
        <v>1686</v>
      </c>
      <c r="D1021" t="s">
        <v>1261</v>
      </c>
      <c r="E1021">
        <v>2777</v>
      </c>
      <c r="F1021">
        <v>2775</v>
      </c>
      <c r="G1021">
        <v>300</v>
      </c>
      <c r="H1021" t="s">
        <v>1250</v>
      </c>
      <c r="I1021">
        <v>8304</v>
      </c>
      <c r="J1021" t="s">
        <v>1578</v>
      </c>
      <c r="K1021" t="s">
        <v>1303</v>
      </c>
      <c r="L1021">
        <v>3030</v>
      </c>
      <c r="M1021">
        <v>3030</v>
      </c>
      <c r="N1021">
        <v>300</v>
      </c>
      <c r="O1021" t="s">
        <v>1247</v>
      </c>
      <c r="P1021">
        <v>0.56381589527421205</v>
      </c>
      <c r="Q1021">
        <v>0.83859551176371605</v>
      </c>
      <c r="R1021" s="15">
        <v>0.445147713516097</v>
      </c>
      <c r="S1021">
        <v>2.0907950433374602E-2</v>
      </c>
      <c r="T1021">
        <v>-0.99931035584222405</v>
      </c>
      <c r="U1021">
        <v>0.99931035584222405</v>
      </c>
      <c r="V1021">
        <v>0.64944937452378804</v>
      </c>
      <c r="W1021">
        <v>-3.13</v>
      </c>
      <c r="X1021">
        <v>8.42</v>
      </c>
      <c r="Y1021">
        <v>73276</v>
      </c>
      <c r="Z1021">
        <v>6661</v>
      </c>
      <c r="AA1021">
        <v>0.4</v>
      </c>
      <c r="AB1021">
        <v>11</v>
      </c>
      <c r="AC1021">
        <v>7</v>
      </c>
      <c r="AD1021">
        <v>4</v>
      </c>
      <c r="AE1021">
        <v>63.64</v>
      </c>
      <c r="AF1021">
        <v>10</v>
      </c>
      <c r="AG1021">
        <v>5</v>
      </c>
      <c r="AH1021">
        <v>4</v>
      </c>
      <c r="AI1021">
        <v>2</v>
      </c>
    </row>
    <row r="1022" spans="1:35" x14ac:dyDescent="0.2">
      <c r="A1022" s="102">
        <v>1792</v>
      </c>
      <c r="B1022">
        <v>4114</v>
      </c>
      <c r="C1022" t="s">
        <v>1401</v>
      </c>
      <c r="D1022" t="s">
        <v>1271</v>
      </c>
      <c r="E1022">
        <v>6050</v>
      </c>
      <c r="F1022">
        <v>6030</v>
      </c>
      <c r="G1022">
        <v>100</v>
      </c>
      <c r="H1022" t="s">
        <v>1247</v>
      </c>
      <c r="I1022">
        <v>6301</v>
      </c>
      <c r="J1022" t="s">
        <v>53</v>
      </c>
      <c r="K1022" t="s">
        <v>1259</v>
      </c>
      <c r="L1022">
        <v>2284.5</v>
      </c>
      <c r="M1022">
        <v>2283</v>
      </c>
      <c r="N1022">
        <v>300</v>
      </c>
      <c r="O1022" t="s">
        <v>1250</v>
      </c>
      <c r="P1022">
        <v>0.91178853662454395</v>
      </c>
      <c r="Q1022">
        <v>0.81202862797974296</v>
      </c>
      <c r="R1022">
        <v>2.8891138463152801E-2</v>
      </c>
      <c r="S1022">
        <v>8.6140949443366296E-2</v>
      </c>
      <c r="T1022">
        <v>1.1353162392598</v>
      </c>
      <c r="U1022">
        <v>1.1353162392598</v>
      </c>
      <c r="V1022">
        <v>0.96126479868496995</v>
      </c>
      <c r="W1022">
        <v>2.33</v>
      </c>
      <c r="X1022">
        <v>13.58</v>
      </c>
      <c r="Y1022">
        <v>73222</v>
      </c>
      <c r="Z1022">
        <v>7322</v>
      </c>
      <c r="AA1022">
        <v>0.57999999999999996</v>
      </c>
      <c r="AB1022">
        <v>10</v>
      </c>
      <c r="AC1022">
        <v>6</v>
      </c>
      <c r="AD1022">
        <v>4</v>
      </c>
      <c r="AE1022">
        <v>60</v>
      </c>
      <c r="AF1022">
        <v>10</v>
      </c>
      <c r="AG1022">
        <v>6</v>
      </c>
      <c r="AH1022">
        <v>3</v>
      </c>
      <c r="AI1022">
        <v>1</v>
      </c>
    </row>
    <row r="1023" spans="1:35" x14ac:dyDescent="0.2">
      <c r="A1023" s="102">
        <v>748</v>
      </c>
      <c r="B1023">
        <v>2264</v>
      </c>
      <c r="C1023" t="s">
        <v>1516</v>
      </c>
      <c r="D1023" t="s">
        <v>1274</v>
      </c>
      <c r="E1023">
        <v>4045</v>
      </c>
      <c r="F1023">
        <v>4020</v>
      </c>
      <c r="G1023">
        <v>200</v>
      </c>
      <c r="H1023" t="s">
        <v>1250</v>
      </c>
      <c r="I1023">
        <v>2327</v>
      </c>
      <c r="J1023" t="s">
        <v>1664</v>
      </c>
      <c r="K1023" t="s">
        <v>1249</v>
      </c>
      <c r="L1023">
        <v>3320</v>
      </c>
      <c r="M1023">
        <v>3360</v>
      </c>
      <c r="N1023">
        <v>200</v>
      </c>
      <c r="O1023" t="s">
        <v>1247</v>
      </c>
      <c r="P1023">
        <v>0.68976094212598804</v>
      </c>
      <c r="Q1023">
        <v>0.888069434174249</v>
      </c>
      <c r="R1023" s="15">
        <v>0.16907171427067799</v>
      </c>
      <c r="S1023">
        <v>1.12039881146353E-4</v>
      </c>
      <c r="T1023">
        <v>-0.47755595217730601</v>
      </c>
      <c r="U1023">
        <v>0.47755595217730601</v>
      </c>
      <c r="V1023">
        <v>3.7384870259155399E-2</v>
      </c>
      <c r="W1023">
        <v>-2.1800000000000002</v>
      </c>
      <c r="X1023">
        <v>16.420000000000002</v>
      </c>
      <c r="Y1023">
        <v>72225</v>
      </c>
      <c r="Z1023">
        <v>6566</v>
      </c>
      <c r="AA1023">
        <v>0.52</v>
      </c>
      <c r="AB1023">
        <v>11</v>
      </c>
      <c r="AC1023">
        <v>8</v>
      </c>
      <c r="AD1023">
        <v>3</v>
      </c>
      <c r="AE1023">
        <v>72.73</v>
      </c>
      <c r="AF1023">
        <v>11</v>
      </c>
      <c r="AG1023">
        <v>6</v>
      </c>
      <c r="AH1023">
        <v>3</v>
      </c>
      <c r="AI1023">
        <v>2</v>
      </c>
    </row>
    <row r="1024" spans="1:35" x14ac:dyDescent="0.2">
      <c r="A1024" s="102">
        <v>234</v>
      </c>
      <c r="B1024">
        <v>2602</v>
      </c>
      <c r="C1024" t="s">
        <v>550</v>
      </c>
      <c r="D1024" t="s">
        <v>1274</v>
      </c>
      <c r="E1024">
        <v>3725</v>
      </c>
      <c r="F1024">
        <v>3715</v>
      </c>
      <c r="G1024">
        <v>200</v>
      </c>
      <c r="H1024" t="s">
        <v>1250</v>
      </c>
      <c r="I1024">
        <v>3880</v>
      </c>
      <c r="J1024" t="s">
        <v>1192</v>
      </c>
      <c r="K1024" t="s">
        <v>1463</v>
      </c>
      <c r="L1024">
        <v>1432</v>
      </c>
      <c r="M1024">
        <v>1438</v>
      </c>
      <c r="N1024">
        <v>500</v>
      </c>
      <c r="O1024" t="s">
        <v>1247</v>
      </c>
      <c r="P1024">
        <v>0.71336004783689999</v>
      </c>
      <c r="Q1024">
        <v>0.92562455179000902</v>
      </c>
      <c r="R1024">
        <v>0.155880214694325</v>
      </c>
      <c r="S1024" s="15">
        <v>1.8916887150013099E-2</v>
      </c>
      <c r="T1024">
        <v>-6.9011867185866799E-2</v>
      </c>
      <c r="U1024">
        <v>6.9011867185866799E-2</v>
      </c>
      <c r="V1024">
        <v>0.21526942127423601</v>
      </c>
      <c r="W1024">
        <v>-0.17</v>
      </c>
      <c r="X1024">
        <v>3.23</v>
      </c>
      <c r="Y1024">
        <v>72182</v>
      </c>
      <c r="Z1024">
        <v>3799</v>
      </c>
      <c r="AA1024">
        <v>0.16</v>
      </c>
      <c r="AB1024">
        <v>19</v>
      </c>
      <c r="AC1024">
        <v>9</v>
      </c>
      <c r="AD1024">
        <v>10</v>
      </c>
      <c r="AE1024">
        <v>47.37</v>
      </c>
      <c r="AF1024">
        <v>10</v>
      </c>
      <c r="AG1024">
        <v>8</v>
      </c>
      <c r="AH1024">
        <v>5</v>
      </c>
      <c r="AI1024">
        <v>6</v>
      </c>
    </row>
    <row r="1025" spans="1:35" x14ac:dyDescent="0.2">
      <c r="A1025" s="102">
        <v>1866</v>
      </c>
      <c r="B1025">
        <v>2201</v>
      </c>
      <c r="C1025" t="s">
        <v>580</v>
      </c>
      <c r="D1025" t="s">
        <v>1274</v>
      </c>
      <c r="E1025">
        <v>4620</v>
      </c>
      <c r="F1025">
        <v>4630</v>
      </c>
      <c r="G1025">
        <v>200</v>
      </c>
      <c r="H1025" t="s">
        <v>1247</v>
      </c>
      <c r="I1025">
        <v>6544</v>
      </c>
      <c r="J1025" t="s">
        <v>1685</v>
      </c>
      <c r="K1025" t="s">
        <v>1261</v>
      </c>
      <c r="L1025">
        <v>2199</v>
      </c>
      <c r="M1025">
        <v>2160</v>
      </c>
      <c r="N1025">
        <v>400</v>
      </c>
      <c r="O1025" t="s">
        <v>1250</v>
      </c>
      <c r="P1025">
        <v>0.81545283135025604</v>
      </c>
      <c r="Q1025">
        <v>0.80654614592827101</v>
      </c>
      <c r="R1025">
        <v>0.29071985264885603</v>
      </c>
      <c r="S1025" s="15">
        <v>1.4459601013029099E-2</v>
      </c>
      <c r="T1025">
        <v>1.3634101771137599</v>
      </c>
      <c r="U1025">
        <v>1.3634101771137599</v>
      </c>
      <c r="V1025">
        <v>1.1472512495849401</v>
      </c>
      <c r="W1025">
        <v>6.77</v>
      </c>
      <c r="X1025">
        <v>6.7</v>
      </c>
      <c r="Y1025">
        <v>72180</v>
      </c>
      <c r="Z1025">
        <v>4010</v>
      </c>
      <c r="AA1025">
        <v>0.12</v>
      </c>
      <c r="AB1025">
        <v>18</v>
      </c>
      <c r="AC1025">
        <v>10</v>
      </c>
      <c r="AD1025">
        <v>8</v>
      </c>
      <c r="AE1025">
        <v>55.56</v>
      </c>
      <c r="AF1025">
        <v>8</v>
      </c>
      <c r="AG1025">
        <v>9</v>
      </c>
      <c r="AH1025">
        <v>8</v>
      </c>
      <c r="AI1025">
        <v>1</v>
      </c>
    </row>
    <row r="1026" spans="1:35" x14ac:dyDescent="0.2">
      <c r="A1026" s="102">
        <v>1488</v>
      </c>
      <c r="B1026">
        <v>7327</v>
      </c>
      <c r="C1026" t="s">
        <v>1497</v>
      </c>
      <c r="D1026" t="s">
        <v>1303</v>
      </c>
      <c r="E1026">
        <v>2561</v>
      </c>
      <c r="F1026">
        <v>2566</v>
      </c>
      <c r="G1026">
        <v>400</v>
      </c>
      <c r="H1026" t="s">
        <v>1247</v>
      </c>
      <c r="I1026">
        <v>9716</v>
      </c>
      <c r="J1026" t="s">
        <v>1448</v>
      </c>
      <c r="K1026" t="s">
        <v>1261</v>
      </c>
      <c r="L1026">
        <v>1156</v>
      </c>
      <c r="M1026">
        <v>1166</v>
      </c>
      <c r="N1026">
        <v>900</v>
      </c>
      <c r="O1026" t="s">
        <v>1250</v>
      </c>
      <c r="P1026">
        <v>0.92523995149759997</v>
      </c>
      <c r="Q1026">
        <v>0.83559492139126201</v>
      </c>
      <c r="R1026">
        <v>8.5673280959498499E-2</v>
      </c>
      <c r="S1026">
        <v>2.5299460168483098E-2</v>
      </c>
      <c r="T1026">
        <v>1.9290324321719901</v>
      </c>
      <c r="U1026">
        <v>1.9290324321719901</v>
      </c>
      <c r="V1026">
        <v>1.0639122352472401</v>
      </c>
      <c r="W1026">
        <v>4.26</v>
      </c>
      <c r="X1026">
        <v>2.2400000000000002</v>
      </c>
      <c r="Y1026">
        <v>71837</v>
      </c>
      <c r="Z1026">
        <v>14367</v>
      </c>
      <c r="AA1026">
        <v>0.84</v>
      </c>
      <c r="AB1026">
        <v>5</v>
      </c>
      <c r="AC1026">
        <v>2</v>
      </c>
      <c r="AD1026">
        <v>3</v>
      </c>
      <c r="AE1026">
        <v>40</v>
      </c>
      <c r="AF1026">
        <v>12</v>
      </c>
      <c r="AG1026">
        <v>2</v>
      </c>
      <c r="AH1026">
        <v>0</v>
      </c>
      <c r="AI1026">
        <v>3</v>
      </c>
    </row>
    <row r="1027" spans="1:35" x14ac:dyDescent="0.2">
      <c r="A1027" s="102">
        <v>258</v>
      </c>
      <c r="B1027">
        <v>8341</v>
      </c>
      <c r="C1027" t="s">
        <v>870</v>
      </c>
      <c r="D1027" t="s">
        <v>1303</v>
      </c>
      <c r="E1027">
        <v>1560</v>
      </c>
      <c r="F1027">
        <v>1555</v>
      </c>
      <c r="G1027">
        <v>600</v>
      </c>
      <c r="H1027" t="s">
        <v>1250</v>
      </c>
      <c r="I1027">
        <v>8750</v>
      </c>
      <c r="J1027" t="s">
        <v>28</v>
      </c>
      <c r="K1027" t="s">
        <v>1428</v>
      </c>
      <c r="L1027">
        <v>1632</v>
      </c>
      <c r="M1027">
        <v>1644</v>
      </c>
      <c r="N1027">
        <v>600</v>
      </c>
      <c r="O1027" t="s">
        <v>1247</v>
      </c>
      <c r="P1027">
        <v>0.91491812639231496</v>
      </c>
      <c r="Q1027">
        <v>0.92369085025576303</v>
      </c>
      <c r="R1027">
        <v>6.3982370100648597E-2</v>
      </c>
      <c r="S1027">
        <v>2.6692409855679299E-2</v>
      </c>
      <c r="T1027">
        <v>-1.91796006082943</v>
      </c>
      <c r="U1027">
        <v>1.91796006082943</v>
      </c>
      <c r="V1027">
        <v>1.1629707289875699</v>
      </c>
      <c r="W1027">
        <v>-4.03</v>
      </c>
      <c r="X1027">
        <v>5.41</v>
      </c>
      <c r="Y1027">
        <v>71714</v>
      </c>
      <c r="Z1027">
        <v>5122</v>
      </c>
      <c r="AA1027">
        <v>0.28999999999999998</v>
      </c>
      <c r="AB1027">
        <v>14</v>
      </c>
      <c r="AC1027">
        <v>9</v>
      </c>
      <c r="AD1027">
        <v>5</v>
      </c>
      <c r="AE1027">
        <v>64.290000000000006</v>
      </c>
      <c r="AF1027">
        <v>13</v>
      </c>
      <c r="AG1027">
        <v>4</v>
      </c>
      <c r="AH1027">
        <v>3</v>
      </c>
      <c r="AI1027">
        <v>7</v>
      </c>
    </row>
    <row r="1028" spans="1:35" x14ac:dyDescent="0.2">
      <c r="A1028" s="102">
        <v>1341</v>
      </c>
      <c r="B1028">
        <v>5334</v>
      </c>
      <c r="C1028" t="s">
        <v>1492</v>
      </c>
      <c r="D1028" t="s">
        <v>1246</v>
      </c>
      <c r="E1028">
        <v>1934</v>
      </c>
      <c r="F1028">
        <v>1934</v>
      </c>
      <c r="G1028">
        <v>400</v>
      </c>
      <c r="H1028" t="s">
        <v>1250</v>
      </c>
      <c r="I1028">
        <v>7259</v>
      </c>
      <c r="J1028" t="s">
        <v>25</v>
      </c>
      <c r="K1028" t="s">
        <v>1264</v>
      </c>
      <c r="L1028">
        <v>3930</v>
      </c>
      <c r="M1028">
        <v>3940</v>
      </c>
      <c r="N1028">
        <v>200</v>
      </c>
      <c r="O1028" t="s">
        <v>1247</v>
      </c>
      <c r="P1028">
        <v>0.89285045871605195</v>
      </c>
      <c r="Q1028">
        <v>0.84489751687602299</v>
      </c>
      <c r="R1028">
        <v>5.1820155911024499E-2</v>
      </c>
      <c r="S1028" s="15">
        <v>7.6527227054923902E-2</v>
      </c>
      <c r="T1028">
        <v>-2.8056821204752702</v>
      </c>
      <c r="U1028">
        <v>2.8056821204752702</v>
      </c>
      <c r="V1028" s="15">
        <v>2.4146960365741199</v>
      </c>
      <c r="W1028">
        <v>-6.68</v>
      </c>
      <c r="X1028">
        <v>1.83</v>
      </c>
      <c r="Y1028">
        <v>71375</v>
      </c>
      <c r="Z1028">
        <v>5490</v>
      </c>
      <c r="AA1028">
        <v>0.26</v>
      </c>
      <c r="AB1028">
        <v>13</v>
      </c>
      <c r="AC1028">
        <v>7</v>
      </c>
      <c r="AD1028">
        <v>6</v>
      </c>
      <c r="AE1028">
        <v>53.85</v>
      </c>
      <c r="AF1028">
        <v>13</v>
      </c>
      <c r="AG1028">
        <v>6</v>
      </c>
      <c r="AH1028">
        <v>4</v>
      </c>
      <c r="AI1028">
        <v>3</v>
      </c>
    </row>
    <row r="1029" spans="1:35" x14ac:dyDescent="0.2">
      <c r="A1029" s="102">
        <v>1262</v>
      </c>
      <c r="B1029">
        <v>3861</v>
      </c>
      <c r="C1029" t="s">
        <v>35</v>
      </c>
      <c r="D1029" t="s">
        <v>1463</v>
      </c>
      <c r="E1029">
        <v>587</v>
      </c>
      <c r="F1029">
        <v>567</v>
      </c>
      <c r="G1029">
        <v>1900</v>
      </c>
      <c r="H1029" t="s">
        <v>1247</v>
      </c>
      <c r="I1029">
        <v>9003</v>
      </c>
      <c r="J1029" t="s">
        <v>1480</v>
      </c>
      <c r="K1029" t="s">
        <v>1368</v>
      </c>
      <c r="L1029">
        <v>2700</v>
      </c>
      <c r="M1029">
        <v>2712</v>
      </c>
      <c r="N1029">
        <v>400</v>
      </c>
      <c r="O1029" t="s">
        <v>1250</v>
      </c>
      <c r="P1029">
        <v>0.57400168239100902</v>
      </c>
      <c r="Q1029">
        <v>0.850234987300996</v>
      </c>
      <c r="R1029">
        <v>0.30747157600032399</v>
      </c>
      <c r="S1029">
        <v>9.65554375005825E-2</v>
      </c>
      <c r="T1029">
        <v>0.88656292488441002</v>
      </c>
      <c r="U1029">
        <v>0.88656292488441002</v>
      </c>
      <c r="V1029">
        <v>2.7207801637115798</v>
      </c>
      <c r="W1029">
        <v>2.69</v>
      </c>
      <c r="X1029">
        <v>0.69</v>
      </c>
      <c r="Y1029">
        <v>71133</v>
      </c>
      <c r="Z1029">
        <v>3233</v>
      </c>
      <c r="AA1029">
        <v>0.21</v>
      </c>
      <c r="AB1029">
        <v>22</v>
      </c>
      <c r="AC1029">
        <v>12</v>
      </c>
      <c r="AD1029">
        <v>10</v>
      </c>
      <c r="AE1029">
        <v>54.55</v>
      </c>
      <c r="AF1029">
        <v>13</v>
      </c>
      <c r="AG1029">
        <v>7</v>
      </c>
      <c r="AH1029">
        <v>6</v>
      </c>
      <c r="AI1029">
        <v>9</v>
      </c>
    </row>
    <row r="1030" spans="1:35" x14ac:dyDescent="0.2">
      <c r="A1030" s="102">
        <v>1527</v>
      </c>
      <c r="B1030">
        <v>3086</v>
      </c>
      <c r="C1030" t="s">
        <v>619</v>
      </c>
      <c r="D1030" t="s">
        <v>1272</v>
      </c>
      <c r="E1030">
        <v>1290</v>
      </c>
      <c r="F1030">
        <v>1287</v>
      </c>
      <c r="G1030">
        <v>600</v>
      </c>
      <c r="H1030" t="s">
        <v>1250</v>
      </c>
      <c r="I1030">
        <v>6592</v>
      </c>
      <c r="J1030" t="s">
        <v>1474</v>
      </c>
      <c r="K1030" t="s">
        <v>1252</v>
      </c>
      <c r="L1030">
        <v>4185</v>
      </c>
      <c r="M1030">
        <v>4120</v>
      </c>
      <c r="N1030">
        <v>200</v>
      </c>
      <c r="O1030" t="s">
        <v>1247</v>
      </c>
      <c r="P1030">
        <v>0.55474868241822395</v>
      </c>
      <c r="Q1030">
        <v>0.83268707348262105</v>
      </c>
      <c r="R1030" s="15">
        <v>0.14753051566144701</v>
      </c>
      <c r="S1030" s="15">
        <v>4.6039752059299201E-2</v>
      </c>
      <c r="T1030">
        <v>-1.3008520751285699</v>
      </c>
      <c r="U1030">
        <v>1.3008520751285699</v>
      </c>
      <c r="V1030">
        <v>1.51302886340137</v>
      </c>
      <c r="W1030">
        <v>-7.96</v>
      </c>
      <c r="X1030">
        <v>6.29</v>
      </c>
      <c r="Y1030">
        <v>70208</v>
      </c>
      <c r="Z1030">
        <v>3695</v>
      </c>
      <c r="AA1030">
        <v>0.21</v>
      </c>
      <c r="AB1030">
        <v>19</v>
      </c>
      <c r="AC1030">
        <v>11</v>
      </c>
      <c r="AD1030">
        <v>8</v>
      </c>
      <c r="AE1030">
        <v>57.89</v>
      </c>
      <c r="AF1030">
        <v>12</v>
      </c>
      <c r="AG1030">
        <v>8</v>
      </c>
      <c r="AH1030">
        <v>6</v>
      </c>
      <c r="AI1030">
        <v>5</v>
      </c>
    </row>
    <row r="1031" spans="1:35" x14ac:dyDescent="0.2">
      <c r="A1031" s="102">
        <v>800</v>
      </c>
      <c r="B1031">
        <v>5201</v>
      </c>
      <c r="C1031" t="s">
        <v>1643</v>
      </c>
      <c r="D1031" t="s">
        <v>1246</v>
      </c>
      <c r="E1031">
        <v>3450</v>
      </c>
      <c r="F1031">
        <v>3470</v>
      </c>
      <c r="G1031">
        <v>200</v>
      </c>
      <c r="H1031" t="s">
        <v>1250</v>
      </c>
      <c r="I1031">
        <v>8309</v>
      </c>
      <c r="J1031" t="s">
        <v>866</v>
      </c>
      <c r="K1031" t="s">
        <v>1303</v>
      </c>
      <c r="L1031">
        <v>4021</v>
      </c>
      <c r="M1031">
        <v>4053</v>
      </c>
      <c r="N1031">
        <v>200</v>
      </c>
      <c r="O1031" t="s">
        <v>1247</v>
      </c>
      <c r="P1031">
        <v>0.73172280186829797</v>
      </c>
      <c r="Q1031">
        <v>0.88389835439039599</v>
      </c>
      <c r="R1031">
        <v>2.7263179044917801E-2</v>
      </c>
      <c r="S1031" s="106">
        <v>2.3718303795989801E-2</v>
      </c>
      <c r="T1031">
        <v>-2.2015318433147901</v>
      </c>
      <c r="U1031">
        <v>2.2015318433147901</v>
      </c>
      <c r="V1031">
        <v>1.85402094997528</v>
      </c>
      <c r="W1031">
        <v>-8.5500000000000007</v>
      </c>
      <c r="X1031">
        <v>14.38</v>
      </c>
      <c r="Y1031">
        <v>70035</v>
      </c>
      <c r="Z1031">
        <v>7782</v>
      </c>
      <c r="AA1031">
        <v>0.47</v>
      </c>
      <c r="AB1031">
        <v>9</v>
      </c>
      <c r="AC1031">
        <v>6</v>
      </c>
      <c r="AD1031">
        <v>3</v>
      </c>
      <c r="AE1031">
        <v>66.67</v>
      </c>
      <c r="AF1031">
        <v>13</v>
      </c>
      <c r="AG1031">
        <v>3</v>
      </c>
      <c r="AH1031">
        <v>2</v>
      </c>
      <c r="AI1031">
        <v>4</v>
      </c>
    </row>
    <row r="1032" spans="1:35" x14ac:dyDescent="0.2">
      <c r="A1032" s="102">
        <v>1826</v>
      </c>
      <c r="B1032">
        <v>6134</v>
      </c>
      <c r="C1032" t="s">
        <v>1471</v>
      </c>
      <c r="D1032" t="s">
        <v>1259</v>
      </c>
      <c r="E1032">
        <v>1880</v>
      </c>
      <c r="F1032">
        <v>1870</v>
      </c>
      <c r="G1032">
        <v>500</v>
      </c>
      <c r="H1032" t="s">
        <v>1247</v>
      </c>
      <c r="I1032">
        <v>6770</v>
      </c>
      <c r="J1032" t="s">
        <v>22</v>
      </c>
      <c r="K1032" t="s">
        <v>1252</v>
      </c>
      <c r="L1032">
        <v>1834</v>
      </c>
      <c r="M1032">
        <v>1842</v>
      </c>
      <c r="N1032">
        <v>500</v>
      </c>
      <c r="O1032" t="s">
        <v>1250</v>
      </c>
      <c r="P1032">
        <v>0.70665595029711503</v>
      </c>
      <c r="Q1032">
        <v>0.80939470895446797</v>
      </c>
      <c r="R1032">
        <v>0.31022751343951399</v>
      </c>
      <c r="S1032">
        <v>9.2438055802077201E-2</v>
      </c>
      <c r="T1032">
        <v>2.5137974022446699</v>
      </c>
      <c r="U1032">
        <v>2.5137974022446699</v>
      </c>
      <c r="V1032">
        <v>2.9970911482235598</v>
      </c>
      <c r="W1032">
        <v>18.809999999999999</v>
      </c>
      <c r="X1032">
        <v>1.5</v>
      </c>
      <c r="Y1032">
        <v>69866</v>
      </c>
      <c r="Z1032">
        <v>3493</v>
      </c>
      <c r="AA1032">
        <v>0.12</v>
      </c>
      <c r="AB1032">
        <v>20</v>
      </c>
      <c r="AC1032">
        <v>11</v>
      </c>
      <c r="AD1032">
        <v>9</v>
      </c>
      <c r="AE1032">
        <v>55</v>
      </c>
      <c r="AF1032">
        <v>12</v>
      </c>
      <c r="AG1032">
        <v>7</v>
      </c>
      <c r="AH1032">
        <v>7</v>
      </c>
      <c r="AI1032">
        <v>6</v>
      </c>
    </row>
    <row r="1033" spans="1:35" x14ac:dyDescent="0.2">
      <c r="A1033" s="102">
        <v>311</v>
      </c>
      <c r="B1033">
        <v>4290</v>
      </c>
      <c r="C1033" t="s">
        <v>1302</v>
      </c>
      <c r="D1033" t="s">
        <v>1261</v>
      </c>
      <c r="E1033">
        <v>980</v>
      </c>
      <c r="F1033">
        <v>971</v>
      </c>
      <c r="G1033">
        <v>800</v>
      </c>
      <c r="H1033" t="s">
        <v>1250</v>
      </c>
      <c r="I1033">
        <v>8036</v>
      </c>
      <c r="J1033" t="s">
        <v>1260</v>
      </c>
      <c r="K1033" t="s">
        <v>1254</v>
      </c>
      <c r="L1033">
        <v>8020</v>
      </c>
      <c r="M1033">
        <v>8010</v>
      </c>
      <c r="N1033">
        <v>100</v>
      </c>
      <c r="O1033" t="s">
        <v>1247</v>
      </c>
      <c r="P1033">
        <v>0.71137547956940095</v>
      </c>
      <c r="Q1033">
        <v>0.91795709703333395</v>
      </c>
      <c r="R1033" s="106">
        <v>7.5591189692901101E-3</v>
      </c>
      <c r="S1033" s="106">
        <v>4.0702643576799501E-2</v>
      </c>
      <c r="T1033">
        <v>-1.67293961444487</v>
      </c>
      <c r="U1033">
        <v>1.67293961444487</v>
      </c>
      <c r="V1033">
        <v>1.2800952278272499</v>
      </c>
      <c r="W1033">
        <v>-5.77</v>
      </c>
      <c r="X1033">
        <v>3.02</v>
      </c>
      <c r="Y1033">
        <v>69290</v>
      </c>
      <c r="Z1033">
        <v>7699</v>
      </c>
      <c r="AA1033">
        <v>0.37</v>
      </c>
      <c r="AB1033">
        <v>9</v>
      </c>
      <c r="AC1033">
        <v>6</v>
      </c>
      <c r="AD1033">
        <v>3</v>
      </c>
      <c r="AE1033">
        <v>66.67</v>
      </c>
      <c r="AF1033">
        <v>9</v>
      </c>
      <c r="AG1033">
        <v>4</v>
      </c>
      <c r="AH1033">
        <v>2</v>
      </c>
      <c r="AI1033">
        <v>3</v>
      </c>
    </row>
    <row r="1034" spans="1:35" x14ac:dyDescent="0.2">
      <c r="A1034" s="102">
        <v>763</v>
      </c>
      <c r="B1034">
        <v>5463</v>
      </c>
      <c r="C1034" t="s">
        <v>64</v>
      </c>
      <c r="D1034" t="s">
        <v>1301</v>
      </c>
      <c r="E1034">
        <v>2831</v>
      </c>
      <c r="F1034">
        <v>2843</v>
      </c>
      <c r="G1034">
        <v>300</v>
      </c>
      <c r="H1034" t="s">
        <v>1247</v>
      </c>
      <c r="I1034">
        <v>6371</v>
      </c>
      <c r="J1034" t="s">
        <v>1409</v>
      </c>
      <c r="K1034" t="s">
        <v>1259</v>
      </c>
      <c r="L1034">
        <v>3200</v>
      </c>
      <c r="M1034">
        <v>3215</v>
      </c>
      <c r="N1034">
        <v>300</v>
      </c>
      <c r="O1034" t="s">
        <v>1250</v>
      </c>
      <c r="P1034">
        <v>0.723568346364862</v>
      </c>
      <c r="Q1034">
        <v>0.88664361703827299</v>
      </c>
      <c r="R1034">
        <v>0.15644000035660399</v>
      </c>
      <c r="S1034" s="106">
        <v>1.6763752294490699E-2</v>
      </c>
      <c r="T1034">
        <v>1.3593758652338399</v>
      </c>
      <c r="U1034">
        <v>1.3593758652338399</v>
      </c>
      <c r="V1034">
        <v>1.4894866194660601</v>
      </c>
      <c r="W1034">
        <v>6.14</v>
      </c>
      <c r="X1034">
        <v>11.57</v>
      </c>
      <c r="Y1034">
        <v>68332</v>
      </c>
      <c r="Z1034">
        <v>7592</v>
      </c>
      <c r="AA1034">
        <v>0.25</v>
      </c>
      <c r="AB1034">
        <v>9</v>
      </c>
      <c r="AC1034">
        <v>6</v>
      </c>
      <c r="AD1034">
        <v>3</v>
      </c>
      <c r="AE1034">
        <v>66.67</v>
      </c>
      <c r="AF1034">
        <v>13</v>
      </c>
      <c r="AG1034">
        <v>3</v>
      </c>
      <c r="AH1034">
        <v>2</v>
      </c>
      <c r="AI1034">
        <v>4</v>
      </c>
    </row>
    <row r="1035" spans="1:35" x14ac:dyDescent="0.2">
      <c r="A1035" s="102">
        <v>1921</v>
      </c>
      <c r="B1035">
        <v>4569</v>
      </c>
      <c r="C1035" t="s">
        <v>1514</v>
      </c>
      <c r="D1035" t="s">
        <v>1269</v>
      </c>
      <c r="E1035">
        <v>2127</v>
      </c>
      <c r="F1035">
        <v>2136</v>
      </c>
      <c r="G1035">
        <v>300</v>
      </c>
      <c r="H1035" t="s">
        <v>1247</v>
      </c>
      <c r="I1035">
        <v>8279</v>
      </c>
      <c r="J1035" t="s">
        <v>863</v>
      </c>
      <c r="K1035" t="s">
        <v>1272</v>
      </c>
      <c r="L1035">
        <v>5800</v>
      </c>
      <c r="M1035">
        <v>5870</v>
      </c>
      <c r="N1035">
        <v>100</v>
      </c>
      <c r="O1035" t="s">
        <v>1250</v>
      </c>
      <c r="P1035">
        <v>0.85581236867569699</v>
      </c>
      <c r="Q1035">
        <v>0.80235246902381396</v>
      </c>
      <c r="R1035">
        <v>0.10848693837929101</v>
      </c>
      <c r="S1035">
        <v>5.3087186741285999E-2</v>
      </c>
      <c r="T1035">
        <v>0.77589205004497497</v>
      </c>
      <c r="U1035">
        <v>0.77589205004497497</v>
      </c>
      <c r="V1035">
        <v>1.0414983968031</v>
      </c>
      <c r="W1035">
        <v>2.29</v>
      </c>
      <c r="X1035">
        <v>9.17</v>
      </c>
      <c r="Y1035">
        <v>68146</v>
      </c>
      <c r="Z1035">
        <v>5679</v>
      </c>
      <c r="AA1035">
        <v>0.4</v>
      </c>
      <c r="AB1035">
        <v>12</v>
      </c>
      <c r="AC1035">
        <v>7</v>
      </c>
      <c r="AD1035">
        <v>5</v>
      </c>
      <c r="AE1035">
        <v>58.33</v>
      </c>
      <c r="AF1035">
        <v>14</v>
      </c>
      <c r="AG1035">
        <v>3</v>
      </c>
      <c r="AH1035">
        <v>1</v>
      </c>
      <c r="AI1035">
        <v>8</v>
      </c>
    </row>
    <row r="1036" spans="1:35" x14ac:dyDescent="0.2">
      <c r="A1036" s="102">
        <v>1161</v>
      </c>
      <c r="B1036">
        <v>1883</v>
      </c>
      <c r="C1036" t="s">
        <v>1432</v>
      </c>
      <c r="D1036" t="s">
        <v>1257</v>
      </c>
      <c r="E1036">
        <v>3495</v>
      </c>
      <c r="F1036">
        <v>3390</v>
      </c>
      <c r="G1036">
        <v>300</v>
      </c>
      <c r="H1036" t="s">
        <v>1247</v>
      </c>
      <c r="I1036">
        <v>4739</v>
      </c>
      <c r="J1036" t="s">
        <v>1300</v>
      </c>
      <c r="K1036" t="s">
        <v>1249</v>
      </c>
      <c r="L1036">
        <v>3330</v>
      </c>
      <c r="M1036">
        <v>3365</v>
      </c>
      <c r="N1036">
        <v>300</v>
      </c>
      <c r="O1036" t="s">
        <v>1250</v>
      </c>
      <c r="P1036">
        <v>0.79343204443703796</v>
      </c>
      <c r="Q1036">
        <v>0.85673388505855697</v>
      </c>
      <c r="R1036" s="15">
        <v>0.47436405780657998</v>
      </c>
      <c r="S1036" s="15">
        <v>9.3880870689106097E-3</v>
      </c>
      <c r="T1036">
        <v>0.64466093920521905</v>
      </c>
      <c r="U1036">
        <v>0.64466093920521905</v>
      </c>
      <c r="V1036">
        <v>0.78860097724360101</v>
      </c>
      <c r="W1036">
        <v>7.76</v>
      </c>
      <c r="X1036">
        <v>0.74</v>
      </c>
      <c r="Y1036">
        <v>68119</v>
      </c>
      <c r="Z1036">
        <v>4866</v>
      </c>
      <c r="AA1036">
        <v>0.23</v>
      </c>
      <c r="AB1036">
        <v>14</v>
      </c>
      <c r="AC1036">
        <v>9</v>
      </c>
      <c r="AD1036">
        <v>5</v>
      </c>
      <c r="AE1036">
        <v>64.290000000000006</v>
      </c>
      <c r="AF1036">
        <v>14</v>
      </c>
      <c r="AG1036">
        <v>5</v>
      </c>
      <c r="AH1036">
        <v>3</v>
      </c>
      <c r="AI1036">
        <v>6</v>
      </c>
    </row>
    <row r="1037" spans="1:35" x14ac:dyDescent="0.2">
      <c r="A1037" s="102">
        <v>210</v>
      </c>
      <c r="B1037">
        <v>1833</v>
      </c>
      <c r="C1037" t="s">
        <v>1696</v>
      </c>
      <c r="D1037" t="s">
        <v>1257</v>
      </c>
      <c r="E1037">
        <v>2819</v>
      </c>
      <c r="F1037">
        <v>2828</v>
      </c>
      <c r="G1037">
        <v>300</v>
      </c>
      <c r="H1037" t="s">
        <v>1250</v>
      </c>
      <c r="I1037">
        <v>2001</v>
      </c>
      <c r="J1037" t="s">
        <v>1167</v>
      </c>
      <c r="K1037" t="s">
        <v>1274</v>
      </c>
      <c r="L1037">
        <v>1638</v>
      </c>
      <c r="M1037">
        <v>1644</v>
      </c>
      <c r="N1037">
        <v>500</v>
      </c>
      <c r="O1037" t="s">
        <v>1247</v>
      </c>
      <c r="P1037">
        <v>0.80439508126449399</v>
      </c>
      <c r="Q1037">
        <v>0.92884856044430897</v>
      </c>
      <c r="R1037" s="106">
        <v>0.41078952887553699</v>
      </c>
      <c r="S1037" s="106">
        <v>2.2192559603676599E-2</v>
      </c>
      <c r="T1037">
        <v>-1.1845429748740499</v>
      </c>
      <c r="U1037">
        <v>1.1845429748740499</v>
      </c>
      <c r="V1037">
        <v>1.3437518932953101</v>
      </c>
      <c r="W1037">
        <v>-2.4900000000000002</v>
      </c>
      <c r="X1037">
        <v>3.11</v>
      </c>
      <c r="Y1037">
        <v>67735</v>
      </c>
      <c r="Z1037">
        <v>3984</v>
      </c>
      <c r="AA1037">
        <v>0.17</v>
      </c>
      <c r="AB1037">
        <v>17</v>
      </c>
      <c r="AC1037">
        <v>11</v>
      </c>
      <c r="AD1037">
        <v>6</v>
      </c>
      <c r="AE1037">
        <v>64.709999999999994</v>
      </c>
      <c r="AF1037">
        <v>14</v>
      </c>
      <c r="AG1037">
        <v>3</v>
      </c>
      <c r="AH1037">
        <v>4</v>
      </c>
      <c r="AI1037">
        <v>10</v>
      </c>
    </row>
    <row r="1038" spans="1:35" x14ac:dyDescent="0.2">
      <c r="A1038" s="102">
        <v>94</v>
      </c>
      <c r="B1038">
        <v>4689</v>
      </c>
      <c r="C1038" t="s">
        <v>1425</v>
      </c>
      <c r="D1038" t="s">
        <v>1249</v>
      </c>
      <c r="E1038">
        <v>423</v>
      </c>
      <c r="F1038">
        <v>442</v>
      </c>
      <c r="G1038">
        <v>2200</v>
      </c>
      <c r="H1038" t="s">
        <v>1250</v>
      </c>
      <c r="I1038">
        <v>6967</v>
      </c>
      <c r="J1038" t="s">
        <v>774</v>
      </c>
      <c r="K1038" t="s">
        <v>1252</v>
      </c>
      <c r="L1038">
        <v>1370</v>
      </c>
      <c r="M1038">
        <v>1384</v>
      </c>
      <c r="N1038">
        <v>700</v>
      </c>
      <c r="O1038" t="s">
        <v>1247</v>
      </c>
      <c r="P1038">
        <v>0.81922782661915305</v>
      </c>
      <c r="Q1038">
        <v>0.94597688216904197</v>
      </c>
      <c r="R1038">
        <v>0.35971818823463197</v>
      </c>
      <c r="S1038">
        <v>9.5085681125930601E-3</v>
      </c>
      <c r="T1038">
        <v>-1.07943539903646</v>
      </c>
      <c r="U1038">
        <v>1.07943539903646</v>
      </c>
      <c r="V1038">
        <v>1.4885754624710901</v>
      </c>
      <c r="W1038">
        <v>-6.51</v>
      </c>
      <c r="X1038">
        <v>0.37</v>
      </c>
      <c r="Y1038">
        <v>67721</v>
      </c>
      <c r="Z1038">
        <v>4233</v>
      </c>
      <c r="AA1038">
        <v>0.15</v>
      </c>
      <c r="AB1038">
        <v>16</v>
      </c>
      <c r="AC1038">
        <v>9</v>
      </c>
      <c r="AD1038">
        <v>7</v>
      </c>
      <c r="AE1038">
        <v>56.25</v>
      </c>
      <c r="AF1038">
        <v>10</v>
      </c>
      <c r="AG1038">
        <v>9</v>
      </c>
      <c r="AH1038">
        <v>5</v>
      </c>
      <c r="AI1038">
        <v>2</v>
      </c>
    </row>
    <row r="1039" spans="1:35" x14ac:dyDescent="0.2">
      <c r="A1039" s="102">
        <v>1716</v>
      </c>
      <c r="B1039">
        <v>3048</v>
      </c>
      <c r="C1039" t="s">
        <v>1564</v>
      </c>
      <c r="D1039" t="s">
        <v>1272</v>
      </c>
      <c r="E1039">
        <v>1078</v>
      </c>
      <c r="F1039">
        <v>1072</v>
      </c>
      <c r="G1039">
        <v>1000</v>
      </c>
      <c r="H1039" t="s">
        <v>1250</v>
      </c>
      <c r="I1039">
        <v>8341</v>
      </c>
      <c r="J1039" t="s">
        <v>870</v>
      </c>
      <c r="K1039" t="s">
        <v>1303</v>
      </c>
      <c r="L1039">
        <v>1560</v>
      </c>
      <c r="M1039">
        <v>1555</v>
      </c>
      <c r="N1039">
        <v>700</v>
      </c>
      <c r="O1039" t="s">
        <v>1247</v>
      </c>
      <c r="P1039">
        <v>0.587546142145974</v>
      </c>
      <c r="Q1039">
        <v>0.81806018065639996</v>
      </c>
      <c r="R1039">
        <v>0.19664850269865999</v>
      </c>
      <c r="S1039" s="15">
        <v>4.7331307061535099E-2</v>
      </c>
      <c r="T1039">
        <v>-0.48519522171939899</v>
      </c>
      <c r="U1039">
        <v>0.48519522171939899</v>
      </c>
      <c r="V1039">
        <v>0.47174108418263999</v>
      </c>
      <c r="W1039">
        <v>-1.97</v>
      </c>
      <c r="X1039">
        <v>1.52</v>
      </c>
      <c r="Y1039">
        <v>67269</v>
      </c>
      <c r="Z1039">
        <v>3540</v>
      </c>
      <c r="AA1039">
        <v>0.19</v>
      </c>
      <c r="AB1039">
        <v>19</v>
      </c>
      <c r="AC1039">
        <v>11</v>
      </c>
      <c r="AD1039">
        <v>8</v>
      </c>
      <c r="AE1039">
        <v>57.89</v>
      </c>
      <c r="AF1039">
        <v>12</v>
      </c>
      <c r="AG1039">
        <v>10</v>
      </c>
      <c r="AH1039">
        <v>5</v>
      </c>
      <c r="AI1039">
        <v>4</v>
      </c>
    </row>
    <row r="1040" spans="1:35" x14ac:dyDescent="0.2">
      <c r="A1040" s="102">
        <v>48</v>
      </c>
      <c r="B1040">
        <v>2413</v>
      </c>
      <c r="C1040" t="s">
        <v>1266</v>
      </c>
      <c r="D1040" t="s">
        <v>1261</v>
      </c>
      <c r="E1040">
        <v>3050</v>
      </c>
      <c r="F1040">
        <v>3055</v>
      </c>
      <c r="G1040">
        <v>300</v>
      </c>
      <c r="H1040" t="s">
        <v>1250</v>
      </c>
      <c r="I1040">
        <v>8036</v>
      </c>
      <c r="J1040" t="s">
        <v>1260</v>
      </c>
      <c r="K1040" t="s">
        <v>1254</v>
      </c>
      <c r="L1040">
        <v>8020</v>
      </c>
      <c r="M1040">
        <v>8010</v>
      </c>
      <c r="N1040">
        <v>100</v>
      </c>
      <c r="O1040" t="s">
        <v>1247</v>
      </c>
      <c r="P1040">
        <v>0.65738119989559096</v>
      </c>
      <c r="Q1040">
        <v>0.95575257608632203</v>
      </c>
      <c r="R1040">
        <v>0.18695222371096701</v>
      </c>
      <c r="S1040">
        <v>7.8686107373039105E-2</v>
      </c>
      <c r="T1040">
        <v>-2.0690769235911701</v>
      </c>
      <c r="U1040">
        <v>2.0690769235911701</v>
      </c>
      <c r="V1040">
        <v>1.9551736269559601</v>
      </c>
      <c r="W1040">
        <v>-7.87</v>
      </c>
      <c r="X1040">
        <v>14.42</v>
      </c>
      <c r="Y1040">
        <v>66974</v>
      </c>
      <c r="Z1040">
        <v>5152</v>
      </c>
      <c r="AA1040">
        <v>0.27</v>
      </c>
      <c r="AB1040">
        <v>13</v>
      </c>
      <c r="AC1040">
        <v>6</v>
      </c>
      <c r="AD1040">
        <v>7</v>
      </c>
      <c r="AE1040">
        <v>46.15</v>
      </c>
      <c r="AF1040">
        <v>12</v>
      </c>
      <c r="AG1040">
        <v>4</v>
      </c>
      <c r="AH1040">
        <v>5</v>
      </c>
      <c r="AI1040">
        <v>4</v>
      </c>
    </row>
    <row r="1041" spans="1:35" x14ac:dyDescent="0.2">
      <c r="A1041" s="102">
        <v>530</v>
      </c>
      <c r="B1041">
        <v>3099</v>
      </c>
      <c r="C1041" t="s">
        <v>34</v>
      </c>
      <c r="D1041" t="s">
        <v>1272</v>
      </c>
      <c r="E1041">
        <v>805</v>
      </c>
      <c r="F1041">
        <v>797</v>
      </c>
      <c r="G1041">
        <v>1200</v>
      </c>
      <c r="H1041" t="s">
        <v>1250</v>
      </c>
      <c r="I1041">
        <v>6371</v>
      </c>
      <c r="J1041" t="s">
        <v>1409</v>
      </c>
      <c r="K1041" t="s">
        <v>1259</v>
      </c>
      <c r="L1041">
        <v>3200</v>
      </c>
      <c r="M1041">
        <v>3215</v>
      </c>
      <c r="N1041">
        <v>300</v>
      </c>
      <c r="O1041" t="s">
        <v>1247</v>
      </c>
      <c r="P1041">
        <v>0.95424244800201796</v>
      </c>
      <c r="Q1041">
        <v>0.90232560783257798</v>
      </c>
      <c r="R1041" s="15">
        <v>1.3929765415724899E-2</v>
      </c>
      <c r="S1041" s="15">
        <v>1.41386279920175E-2</v>
      </c>
      <c r="T1041">
        <v>-0.73014214181742998</v>
      </c>
      <c r="U1041">
        <v>0.73014214181742998</v>
      </c>
      <c r="V1041">
        <v>0.586321118070392</v>
      </c>
      <c r="W1041">
        <v>-2.5</v>
      </c>
      <c r="X1041">
        <v>0.84</v>
      </c>
      <c r="Y1041">
        <v>66860</v>
      </c>
      <c r="Z1041">
        <v>4457</v>
      </c>
      <c r="AA1041">
        <v>0.22</v>
      </c>
      <c r="AB1041">
        <v>15</v>
      </c>
      <c r="AC1041">
        <v>8</v>
      </c>
      <c r="AD1041">
        <v>7</v>
      </c>
      <c r="AE1041">
        <v>53.33</v>
      </c>
      <c r="AF1041">
        <v>15</v>
      </c>
      <c r="AG1041">
        <v>4</v>
      </c>
      <c r="AH1041">
        <v>2</v>
      </c>
      <c r="AI1041">
        <v>9</v>
      </c>
    </row>
    <row r="1042" spans="1:35" x14ac:dyDescent="0.2">
      <c r="A1042" s="102">
        <v>1706</v>
      </c>
      <c r="B1042">
        <v>2602</v>
      </c>
      <c r="C1042" t="s">
        <v>550</v>
      </c>
      <c r="D1042" t="s">
        <v>1274</v>
      </c>
      <c r="E1042">
        <v>3725</v>
      </c>
      <c r="F1042">
        <v>3715</v>
      </c>
      <c r="G1042">
        <v>200</v>
      </c>
      <c r="H1042" t="s">
        <v>1247</v>
      </c>
      <c r="I1042">
        <v>3076</v>
      </c>
      <c r="J1042" t="s">
        <v>1565</v>
      </c>
      <c r="K1042" t="s">
        <v>1254</v>
      </c>
      <c r="L1042">
        <v>1735</v>
      </c>
      <c r="M1042">
        <v>1717</v>
      </c>
      <c r="N1042">
        <v>400</v>
      </c>
      <c r="O1042" t="s">
        <v>1250</v>
      </c>
      <c r="P1042">
        <v>0.73546823031680697</v>
      </c>
      <c r="Q1042">
        <v>0.81879720045841997</v>
      </c>
      <c r="R1042">
        <v>0.15068233243756399</v>
      </c>
      <c r="S1042">
        <v>5.4568417550917903E-2</v>
      </c>
      <c r="T1042">
        <v>3.13160300732125</v>
      </c>
      <c r="U1042">
        <v>3.13160300732125</v>
      </c>
      <c r="V1042">
        <v>3.0524848501317901</v>
      </c>
      <c r="W1042">
        <v>8.86</v>
      </c>
      <c r="X1042">
        <v>7.56</v>
      </c>
      <c r="Y1042">
        <v>66809</v>
      </c>
      <c r="Z1042">
        <v>4772</v>
      </c>
      <c r="AA1042">
        <v>0.36</v>
      </c>
      <c r="AB1042">
        <v>14</v>
      </c>
      <c r="AC1042">
        <v>8</v>
      </c>
      <c r="AD1042">
        <v>6</v>
      </c>
      <c r="AE1042">
        <v>57.14</v>
      </c>
      <c r="AF1042">
        <v>14</v>
      </c>
      <c r="AG1042">
        <v>5</v>
      </c>
      <c r="AH1042">
        <v>3</v>
      </c>
      <c r="AI1042">
        <v>6</v>
      </c>
    </row>
    <row r="1043" spans="1:35" x14ac:dyDescent="0.2">
      <c r="A1043" s="102">
        <v>1170</v>
      </c>
      <c r="B1043">
        <v>5802</v>
      </c>
      <c r="C1043" t="s">
        <v>1470</v>
      </c>
      <c r="D1043" t="s">
        <v>1262</v>
      </c>
      <c r="E1043">
        <v>1457.5</v>
      </c>
      <c r="F1043">
        <v>1453</v>
      </c>
      <c r="G1043">
        <v>700</v>
      </c>
      <c r="H1043" t="s">
        <v>1250</v>
      </c>
      <c r="I1043">
        <v>9069</v>
      </c>
      <c r="J1043" t="s">
        <v>1358</v>
      </c>
      <c r="K1043" t="s">
        <v>1368</v>
      </c>
      <c r="L1043">
        <v>864</v>
      </c>
      <c r="M1043">
        <v>867</v>
      </c>
      <c r="N1043">
        <v>1200</v>
      </c>
      <c r="O1043" t="s">
        <v>1247</v>
      </c>
      <c r="P1043">
        <v>0.85910102399463995</v>
      </c>
      <c r="Q1043">
        <v>0.85636489414667005</v>
      </c>
      <c r="R1043">
        <v>0.19050989719129199</v>
      </c>
      <c r="S1043" s="15">
        <v>2.4571157185600399E-2</v>
      </c>
      <c r="T1043">
        <v>-1.25992225470389</v>
      </c>
      <c r="U1043">
        <v>1.25992225470389</v>
      </c>
      <c r="V1043">
        <v>1.16134864479185</v>
      </c>
      <c r="W1043">
        <v>-3.91</v>
      </c>
      <c r="X1043">
        <v>2.29</v>
      </c>
      <c r="Y1043">
        <v>66618</v>
      </c>
      <c r="Z1043">
        <v>3919</v>
      </c>
      <c r="AA1043">
        <v>0.18</v>
      </c>
      <c r="AB1043">
        <v>17</v>
      </c>
      <c r="AC1043">
        <v>9</v>
      </c>
      <c r="AD1043">
        <v>8</v>
      </c>
      <c r="AE1043">
        <v>52.94</v>
      </c>
      <c r="AF1043">
        <v>13</v>
      </c>
      <c r="AG1043">
        <v>5</v>
      </c>
      <c r="AH1043">
        <v>3</v>
      </c>
      <c r="AI1043">
        <v>9</v>
      </c>
    </row>
    <row r="1044" spans="1:35" x14ac:dyDescent="0.2">
      <c r="A1044" s="102">
        <v>1622</v>
      </c>
      <c r="B1044">
        <v>5110</v>
      </c>
      <c r="C1044" t="s">
        <v>1104</v>
      </c>
      <c r="D1044" t="s">
        <v>1376</v>
      </c>
      <c r="E1044">
        <v>1241</v>
      </c>
      <c r="F1044">
        <v>1258</v>
      </c>
      <c r="G1044">
        <v>800</v>
      </c>
      <c r="H1044" t="s">
        <v>1247</v>
      </c>
      <c r="I1044">
        <v>7762</v>
      </c>
      <c r="J1044" t="s">
        <v>1454</v>
      </c>
      <c r="K1044" t="s">
        <v>1256</v>
      </c>
      <c r="L1044">
        <v>484</v>
      </c>
      <c r="M1044">
        <v>480</v>
      </c>
      <c r="N1044">
        <v>2100</v>
      </c>
      <c r="O1044" t="s">
        <v>1250</v>
      </c>
      <c r="P1044">
        <v>0.86338579796907799</v>
      </c>
      <c r="Q1044">
        <v>0.825697880996491</v>
      </c>
      <c r="R1044" s="15">
        <v>0.30015996019769398</v>
      </c>
      <c r="S1044">
        <v>6.2584272368457705E-2</v>
      </c>
      <c r="T1044">
        <v>3.3111497457365799</v>
      </c>
      <c r="U1044">
        <v>3.3111497457365799</v>
      </c>
      <c r="V1044">
        <v>2.7560326293536401</v>
      </c>
      <c r="W1044">
        <v>11.61</v>
      </c>
      <c r="X1044">
        <v>0.16</v>
      </c>
      <c r="Y1044">
        <v>66310</v>
      </c>
      <c r="Z1044">
        <v>4736</v>
      </c>
      <c r="AA1044">
        <v>0.22</v>
      </c>
      <c r="AB1044">
        <v>14</v>
      </c>
      <c r="AC1044">
        <v>6</v>
      </c>
      <c r="AD1044">
        <v>8</v>
      </c>
      <c r="AE1044">
        <v>42.86</v>
      </c>
      <c r="AF1044">
        <v>13</v>
      </c>
      <c r="AG1044">
        <v>3</v>
      </c>
      <c r="AH1044">
        <v>3</v>
      </c>
      <c r="AI1044">
        <v>8</v>
      </c>
    </row>
    <row r="1045" spans="1:35" x14ac:dyDescent="0.2">
      <c r="A1045" s="102">
        <v>752</v>
      </c>
      <c r="B1045">
        <v>2229</v>
      </c>
      <c r="C1045" t="s">
        <v>1875</v>
      </c>
      <c r="D1045" t="s">
        <v>1274</v>
      </c>
      <c r="E1045">
        <v>3020</v>
      </c>
      <c r="F1045">
        <v>3025</v>
      </c>
      <c r="G1045">
        <v>300</v>
      </c>
      <c r="H1045" t="s">
        <v>1250</v>
      </c>
      <c r="I1045">
        <v>9715</v>
      </c>
      <c r="J1045" t="s">
        <v>1583</v>
      </c>
      <c r="K1045" t="s">
        <v>1261</v>
      </c>
      <c r="L1045">
        <v>2647</v>
      </c>
      <c r="M1045">
        <v>2652</v>
      </c>
      <c r="N1045">
        <v>300</v>
      </c>
      <c r="O1045" t="s">
        <v>1247</v>
      </c>
      <c r="P1045">
        <v>0.67844681601749701</v>
      </c>
      <c r="Q1045">
        <v>0.88763314271306304</v>
      </c>
      <c r="R1045">
        <v>0.35765968468457499</v>
      </c>
      <c r="S1045">
        <v>1.2689565690553999E-2</v>
      </c>
      <c r="T1045">
        <v>-1.8689533999764301</v>
      </c>
      <c r="U1045">
        <v>1.8689533999764301</v>
      </c>
      <c r="V1045">
        <v>1.69904081777194</v>
      </c>
      <c r="W1045">
        <v>-7.42</v>
      </c>
      <c r="X1045">
        <v>12.33</v>
      </c>
      <c r="Y1045">
        <v>65599</v>
      </c>
      <c r="Z1045">
        <v>5467</v>
      </c>
      <c r="AA1045">
        <v>0.23</v>
      </c>
      <c r="AB1045">
        <v>12</v>
      </c>
      <c r="AC1045">
        <v>6</v>
      </c>
      <c r="AD1045">
        <v>6</v>
      </c>
      <c r="AE1045">
        <v>50</v>
      </c>
      <c r="AF1045">
        <v>12</v>
      </c>
      <c r="AG1045">
        <v>4</v>
      </c>
      <c r="AH1045">
        <v>4</v>
      </c>
      <c r="AI1045">
        <v>4</v>
      </c>
    </row>
    <row r="1046" spans="1:35" x14ac:dyDescent="0.2">
      <c r="A1046" s="102">
        <v>1106</v>
      </c>
      <c r="B1046">
        <v>3141</v>
      </c>
      <c r="C1046" t="s">
        <v>1399</v>
      </c>
      <c r="D1046" t="s">
        <v>1272</v>
      </c>
      <c r="E1046">
        <v>6290</v>
      </c>
      <c r="F1046">
        <v>6430</v>
      </c>
      <c r="G1046">
        <v>100</v>
      </c>
      <c r="H1046" t="s">
        <v>1247</v>
      </c>
      <c r="I1046">
        <v>4205</v>
      </c>
      <c r="J1046" t="s">
        <v>1402</v>
      </c>
      <c r="K1046" t="s">
        <v>1271</v>
      </c>
      <c r="L1046">
        <v>1221</v>
      </c>
      <c r="M1046">
        <v>1225</v>
      </c>
      <c r="N1046">
        <v>500</v>
      </c>
      <c r="O1046" t="s">
        <v>1250</v>
      </c>
      <c r="P1046">
        <v>0.79134748817512701</v>
      </c>
      <c r="Q1046">
        <v>0.86011442127986903</v>
      </c>
      <c r="R1046">
        <v>1.18292950706049E-2</v>
      </c>
      <c r="S1046">
        <v>7.5346429034311893E-2</v>
      </c>
      <c r="T1046">
        <v>1.4662612952997101</v>
      </c>
      <c r="U1046">
        <v>1.4662612952997101</v>
      </c>
      <c r="V1046">
        <v>1.0824908081193101</v>
      </c>
      <c r="W1046">
        <v>5.53</v>
      </c>
      <c r="X1046">
        <v>4.74</v>
      </c>
      <c r="Y1046">
        <v>65307</v>
      </c>
      <c r="Z1046">
        <v>2419</v>
      </c>
      <c r="AA1046">
        <v>0.46</v>
      </c>
      <c r="AB1046">
        <v>27</v>
      </c>
      <c r="AC1046">
        <v>17</v>
      </c>
      <c r="AD1046">
        <v>10</v>
      </c>
      <c r="AE1046">
        <v>62.96</v>
      </c>
      <c r="AF1046">
        <v>9</v>
      </c>
      <c r="AG1046">
        <v>16</v>
      </c>
      <c r="AH1046">
        <v>9</v>
      </c>
      <c r="AI1046">
        <v>2</v>
      </c>
    </row>
    <row r="1047" spans="1:35" x14ac:dyDescent="0.2">
      <c r="A1047" s="102">
        <v>1667</v>
      </c>
      <c r="B1047">
        <v>1861</v>
      </c>
      <c r="C1047" t="s">
        <v>1704</v>
      </c>
      <c r="D1047" t="s">
        <v>1257</v>
      </c>
      <c r="E1047">
        <v>3205</v>
      </c>
      <c r="F1047">
        <v>3180</v>
      </c>
      <c r="G1047">
        <v>300</v>
      </c>
      <c r="H1047" t="s">
        <v>1247</v>
      </c>
      <c r="I1047">
        <v>5463</v>
      </c>
      <c r="J1047" t="s">
        <v>64</v>
      </c>
      <c r="K1047" t="s">
        <v>1301</v>
      </c>
      <c r="L1047">
        <v>2831</v>
      </c>
      <c r="M1047">
        <v>2843</v>
      </c>
      <c r="N1047">
        <v>300</v>
      </c>
      <c r="O1047" t="s">
        <v>1250</v>
      </c>
      <c r="P1047">
        <v>0.61341739495303105</v>
      </c>
      <c r="Q1047">
        <v>0.82290152489424395</v>
      </c>
      <c r="R1047" s="106">
        <v>0.121538007047436</v>
      </c>
      <c r="S1047">
        <v>3.2185453987146001E-3</v>
      </c>
      <c r="T1047">
        <v>1.84293007241352</v>
      </c>
      <c r="U1047">
        <v>1.84293007241352</v>
      </c>
      <c r="V1047">
        <v>1.77908152349383</v>
      </c>
      <c r="W1047">
        <v>5.01</v>
      </c>
      <c r="X1047">
        <v>10.6</v>
      </c>
      <c r="Y1047">
        <v>64359</v>
      </c>
      <c r="Z1047">
        <v>4951</v>
      </c>
      <c r="AA1047">
        <v>0.3</v>
      </c>
      <c r="AB1047">
        <v>13</v>
      </c>
      <c r="AC1047">
        <v>7</v>
      </c>
      <c r="AD1047">
        <v>6</v>
      </c>
      <c r="AE1047">
        <v>53.85</v>
      </c>
      <c r="AF1047">
        <v>14</v>
      </c>
      <c r="AG1047">
        <v>4</v>
      </c>
      <c r="AH1047">
        <v>2</v>
      </c>
      <c r="AI1047">
        <v>7</v>
      </c>
    </row>
    <row r="1048" spans="1:35" x14ac:dyDescent="0.2">
      <c r="A1048" s="102">
        <v>421</v>
      </c>
      <c r="B1048">
        <v>2001</v>
      </c>
      <c r="C1048" t="s">
        <v>1167</v>
      </c>
      <c r="D1048" t="s">
        <v>1274</v>
      </c>
      <c r="E1048">
        <v>1638</v>
      </c>
      <c r="F1048">
        <v>1644</v>
      </c>
      <c r="G1048">
        <v>600</v>
      </c>
      <c r="H1048" t="s">
        <v>1247</v>
      </c>
      <c r="I1048">
        <v>3863</v>
      </c>
      <c r="J1048" t="s">
        <v>1464</v>
      </c>
      <c r="K1048" t="s">
        <v>1463</v>
      </c>
      <c r="L1048">
        <v>1709</v>
      </c>
      <c r="M1048">
        <v>1705</v>
      </c>
      <c r="N1048">
        <v>600</v>
      </c>
      <c r="O1048" t="s">
        <v>1250</v>
      </c>
      <c r="P1048">
        <v>0.85605039540602601</v>
      </c>
      <c r="Q1048">
        <v>0.90968520665757502</v>
      </c>
      <c r="R1048">
        <v>3.3810352927987203E-2</v>
      </c>
      <c r="S1048">
        <v>1.89872359939748E-2</v>
      </c>
      <c r="T1048">
        <v>2.7385423861712299</v>
      </c>
      <c r="U1048">
        <v>2.7385423861712299</v>
      </c>
      <c r="V1048">
        <v>2.5183902081681602</v>
      </c>
      <c r="W1048">
        <v>4.63</v>
      </c>
      <c r="X1048">
        <v>3.58</v>
      </c>
      <c r="Y1048">
        <v>64354</v>
      </c>
      <c r="Z1048">
        <v>4290</v>
      </c>
      <c r="AA1048">
        <v>0.2</v>
      </c>
      <c r="AB1048">
        <v>15</v>
      </c>
      <c r="AC1048">
        <v>9</v>
      </c>
      <c r="AD1048">
        <v>6</v>
      </c>
      <c r="AE1048">
        <v>60</v>
      </c>
      <c r="AF1048">
        <v>14</v>
      </c>
      <c r="AG1048">
        <v>5</v>
      </c>
      <c r="AH1048">
        <v>3</v>
      </c>
      <c r="AI1048">
        <v>7</v>
      </c>
    </row>
    <row r="1049" spans="1:35" x14ac:dyDescent="0.2">
      <c r="A1049" s="102">
        <v>1717</v>
      </c>
      <c r="B1049">
        <v>4502</v>
      </c>
      <c r="C1049" t="s">
        <v>1522</v>
      </c>
      <c r="D1049" t="s">
        <v>1269</v>
      </c>
      <c r="E1049">
        <v>4164</v>
      </c>
      <c r="F1049">
        <v>4229</v>
      </c>
      <c r="G1049">
        <v>100</v>
      </c>
      <c r="H1049" t="s">
        <v>1247</v>
      </c>
      <c r="I1049">
        <v>9062</v>
      </c>
      <c r="J1049" t="s">
        <v>1212</v>
      </c>
      <c r="K1049" t="s">
        <v>1368</v>
      </c>
      <c r="L1049">
        <v>5850</v>
      </c>
      <c r="M1049">
        <v>5800</v>
      </c>
      <c r="N1049">
        <v>100</v>
      </c>
      <c r="O1049" t="s">
        <v>1250</v>
      </c>
      <c r="P1049">
        <v>0.76203097124956298</v>
      </c>
      <c r="Q1049">
        <v>0.81805714990447898</v>
      </c>
      <c r="R1049">
        <v>1.6954258855572901E-4</v>
      </c>
      <c r="S1049">
        <v>3.8428178769294101E-2</v>
      </c>
      <c r="T1049">
        <v>1.8604675491534599</v>
      </c>
      <c r="U1049">
        <v>1.8604675491534599</v>
      </c>
      <c r="V1049">
        <v>1.1400089302166001</v>
      </c>
      <c r="W1049">
        <v>7.33</v>
      </c>
      <c r="X1049">
        <v>27.09</v>
      </c>
      <c r="Y1049">
        <v>64275</v>
      </c>
      <c r="Z1049">
        <v>32138</v>
      </c>
      <c r="AA1049">
        <v>1.86</v>
      </c>
      <c r="AB1049">
        <v>2</v>
      </c>
      <c r="AC1049">
        <v>2</v>
      </c>
      <c r="AD1049">
        <v>0</v>
      </c>
      <c r="AE1049">
        <v>100</v>
      </c>
      <c r="AF1049">
        <v>14</v>
      </c>
      <c r="AG1049">
        <v>1</v>
      </c>
      <c r="AH1049">
        <v>0</v>
      </c>
      <c r="AI1049">
        <v>1</v>
      </c>
    </row>
    <row r="1050" spans="1:35" x14ac:dyDescent="0.2">
      <c r="A1050" s="102">
        <v>1375</v>
      </c>
      <c r="B1050">
        <v>6472</v>
      </c>
      <c r="C1050" t="s">
        <v>60</v>
      </c>
      <c r="D1050" t="s">
        <v>1259</v>
      </c>
      <c r="E1050">
        <v>291</v>
      </c>
      <c r="F1050">
        <v>291</v>
      </c>
      <c r="G1050">
        <v>3000</v>
      </c>
      <c r="H1050" t="s">
        <v>1250</v>
      </c>
      <c r="I1050">
        <v>6923</v>
      </c>
      <c r="J1050" t="s">
        <v>55</v>
      </c>
      <c r="K1050" t="s">
        <v>1252</v>
      </c>
      <c r="L1050">
        <v>2919</v>
      </c>
      <c r="M1050">
        <v>2901</v>
      </c>
      <c r="N1050">
        <v>300</v>
      </c>
      <c r="O1050" t="s">
        <v>1247</v>
      </c>
      <c r="P1050">
        <v>0.875763427487672</v>
      </c>
      <c r="Q1050">
        <v>0.84290361948154402</v>
      </c>
      <c r="R1050" s="106">
        <v>0.360020868390098</v>
      </c>
      <c r="S1050">
        <v>4.91956442821792E-2</v>
      </c>
      <c r="T1050">
        <v>-1.6449253904099801</v>
      </c>
      <c r="U1050">
        <v>1.6449253904099801</v>
      </c>
      <c r="V1050">
        <v>1.6272036971852799</v>
      </c>
      <c r="W1050">
        <v>-8.31</v>
      </c>
      <c r="X1050">
        <v>0.31</v>
      </c>
      <c r="Y1050">
        <v>64141</v>
      </c>
      <c r="Z1050">
        <v>4276</v>
      </c>
      <c r="AA1050">
        <v>0.27</v>
      </c>
      <c r="AB1050">
        <v>15</v>
      </c>
      <c r="AC1050">
        <v>7</v>
      </c>
      <c r="AD1050">
        <v>8</v>
      </c>
      <c r="AE1050">
        <v>46.67</v>
      </c>
      <c r="AF1050">
        <v>14</v>
      </c>
      <c r="AG1050">
        <v>4</v>
      </c>
      <c r="AH1050">
        <v>2</v>
      </c>
      <c r="AI1050">
        <v>9</v>
      </c>
    </row>
    <row r="1051" spans="1:35" x14ac:dyDescent="0.2">
      <c r="A1051" s="102">
        <v>919</v>
      </c>
      <c r="B1051">
        <v>1662</v>
      </c>
      <c r="C1051" t="s">
        <v>564</v>
      </c>
      <c r="D1051" t="s">
        <v>1459</v>
      </c>
      <c r="E1051">
        <v>2785</v>
      </c>
      <c r="F1051">
        <v>2766</v>
      </c>
      <c r="G1051">
        <v>200</v>
      </c>
      <c r="H1051" t="s">
        <v>1250</v>
      </c>
      <c r="I1051">
        <v>2331</v>
      </c>
      <c r="J1051" t="s">
        <v>1396</v>
      </c>
      <c r="K1051" t="s">
        <v>1261</v>
      </c>
      <c r="L1051">
        <v>5490</v>
      </c>
      <c r="M1051">
        <v>5530</v>
      </c>
      <c r="N1051">
        <v>100</v>
      </c>
      <c r="O1051" t="s">
        <v>1247</v>
      </c>
      <c r="P1051">
        <v>0.75518792106766797</v>
      </c>
      <c r="Q1051">
        <v>0.87458483753616401</v>
      </c>
      <c r="R1051">
        <v>5.2763397189757297E-2</v>
      </c>
      <c r="S1051">
        <v>1.52455503089766E-2</v>
      </c>
      <c r="T1051">
        <v>-0.153153608014992</v>
      </c>
      <c r="U1051">
        <v>0.153153608014992</v>
      </c>
      <c r="V1051">
        <v>0.21083886680035399</v>
      </c>
      <c r="W1051">
        <v>-0.5</v>
      </c>
      <c r="X1051">
        <v>0.04</v>
      </c>
      <c r="Y1051">
        <v>64117</v>
      </c>
      <c r="Z1051">
        <v>4274</v>
      </c>
      <c r="AA1051">
        <v>0.15</v>
      </c>
      <c r="AB1051">
        <v>15</v>
      </c>
      <c r="AC1051">
        <v>8</v>
      </c>
      <c r="AD1051">
        <v>7</v>
      </c>
      <c r="AE1051">
        <v>53.33</v>
      </c>
      <c r="AF1051">
        <v>9</v>
      </c>
      <c r="AG1051">
        <v>7</v>
      </c>
      <c r="AH1051">
        <v>6</v>
      </c>
      <c r="AI1051">
        <v>2</v>
      </c>
    </row>
    <row r="1052" spans="1:35" x14ac:dyDescent="0.2">
      <c r="A1052" s="102">
        <v>1897</v>
      </c>
      <c r="B1052">
        <v>4114</v>
      </c>
      <c r="C1052" t="s">
        <v>1401</v>
      </c>
      <c r="D1052" t="s">
        <v>1271</v>
      </c>
      <c r="E1052">
        <v>6050</v>
      </c>
      <c r="F1052">
        <v>6030</v>
      </c>
      <c r="G1052">
        <v>100</v>
      </c>
      <c r="H1052" t="s">
        <v>1250</v>
      </c>
      <c r="I1052">
        <v>9003</v>
      </c>
      <c r="J1052" t="s">
        <v>1480</v>
      </c>
      <c r="K1052" t="s">
        <v>1368</v>
      </c>
      <c r="L1052">
        <v>2700</v>
      </c>
      <c r="M1052">
        <v>2712</v>
      </c>
      <c r="N1052">
        <v>200</v>
      </c>
      <c r="O1052" t="s">
        <v>1247</v>
      </c>
      <c r="P1052">
        <v>0.84474450495321696</v>
      </c>
      <c r="Q1052">
        <v>0.80413116101541005</v>
      </c>
      <c r="R1052">
        <v>0.22280289917462601</v>
      </c>
      <c r="S1052">
        <v>7.8183213068860002E-2</v>
      </c>
      <c r="T1052">
        <v>-0.25917993312212001</v>
      </c>
      <c r="U1052">
        <v>0.25917993312212001</v>
      </c>
      <c r="V1052">
        <v>4.9383026640915498E-2</v>
      </c>
      <c r="W1052">
        <v>-0.56000000000000005</v>
      </c>
      <c r="X1052">
        <v>10.050000000000001</v>
      </c>
      <c r="Y1052">
        <v>64098</v>
      </c>
      <c r="Z1052">
        <v>9157</v>
      </c>
      <c r="AA1052">
        <v>0.85</v>
      </c>
      <c r="AB1052">
        <v>7</v>
      </c>
      <c r="AC1052">
        <v>4</v>
      </c>
      <c r="AD1052">
        <v>3</v>
      </c>
      <c r="AE1052">
        <v>57.14</v>
      </c>
      <c r="AF1052">
        <v>13</v>
      </c>
      <c r="AG1052">
        <v>4</v>
      </c>
      <c r="AH1052">
        <v>1</v>
      </c>
      <c r="AI1052">
        <v>2</v>
      </c>
    </row>
    <row r="1053" spans="1:35" x14ac:dyDescent="0.2">
      <c r="A1053" s="102">
        <v>168</v>
      </c>
      <c r="B1053">
        <v>4634</v>
      </c>
      <c r="C1053" t="s">
        <v>63</v>
      </c>
      <c r="D1053" t="s">
        <v>1271</v>
      </c>
      <c r="E1053">
        <v>2391</v>
      </c>
      <c r="F1053">
        <v>2410</v>
      </c>
      <c r="G1053">
        <v>400</v>
      </c>
      <c r="H1053" t="s">
        <v>1247</v>
      </c>
      <c r="I1053">
        <v>6995</v>
      </c>
      <c r="J1053" t="s">
        <v>48</v>
      </c>
      <c r="K1053" t="s">
        <v>1264</v>
      </c>
      <c r="L1053">
        <v>1819</v>
      </c>
      <c r="M1053">
        <v>1810</v>
      </c>
      <c r="N1053">
        <v>500</v>
      </c>
      <c r="O1053" t="s">
        <v>1250</v>
      </c>
      <c r="P1053">
        <v>0.90778806687824798</v>
      </c>
      <c r="Q1053">
        <v>0.93438261323948602</v>
      </c>
      <c r="R1053">
        <v>0.39489934123139497</v>
      </c>
      <c r="S1053">
        <v>8.6560631255501397E-2</v>
      </c>
      <c r="T1053">
        <v>1.5872435444666499</v>
      </c>
      <c r="U1053">
        <v>1.5872435444666499</v>
      </c>
      <c r="V1053">
        <v>1.17335699540901</v>
      </c>
      <c r="W1053">
        <v>4.7699999999999996</v>
      </c>
      <c r="X1053">
        <v>6.12</v>
      </c>
      <c r="Y1053">
        <v>63682</v>
      </c>
      <c r="Z1053">
        <v>3538</v>
      </c>
      <c r="AA1053">
        <v>0.08</v>
      </c>
      <c r="AB1053">
        <v>18</v>
      </c>
      <c r="AC1053">
        <v>9</v>
      </c>
      <c r="AD1053">
        <v>9</v>
      </c>
      <c r="AE1053">
        <v>50</v>
      </c>
      <c r="AF1053">
        <v>13</v>
      </c>
      <c r="AG1053">
        <v>5</v>
      </c>
      <c r="AH1053">
        <v>3</v>
      </c>
      <c r="AI1053">
        <v>10</v>
      </c>
    </row>
    <row r="1054" spans="1:35" x14ac:dyDescent="0.2">
      <c r="A1054" s="102">
        <v>536</v>
      </c>
      <c r="B1054">
        <v>3099</v>
      </c>
      <c r="C1054" t="s">
        <v>34</v>
      </c>
      <c r="D1054" t="s">
        <v>1272</v>
      </c>
      <c r="E1054">
        <v>805</v>
      </c>
      <c r="F1054">
        <v>797</v>
      </c>
      <c r="G1054">
        <v>1300</v>
      </c>
      <c r="H1054" t="s">
        <v>1247</v>
      </c>
      <c r="I1054">
        <v>7762</v>
      </c>
      <c r="J1054" t="s">
        <v>1454</v>
      </c>
      <c r="K1054" t="s">
        <v>1256</v>
      </c>
      <c r="L1054">
        <v>484</v>
      </c>
      <c r="M1054">
        <v>480</v>
      </c>
      <c r="N1054">
        <v>2200</v>
      </c>
      <c r="O1054" t="s">
        <v>1250</v>
      </c>
      <c r="P1054">
        <v>0.93070240410900096</v>
      </c>
      <c r="Q1054">
        <v>0.90203580172743003</v>
      </c>
      <c r="R1054" s="106">
        <v>0.45274441518937802</v>
      </c>
      <c r="S1054">
        <v>4.6832873330368403E-2</v>
      </c>
      <c r="T1054">
        <v>0.33319010480139799</v>
      </c>
      <c r="U1054">
        <v>0.33319010480139799</v>
      </c>
      <c r="V1054">
        <v>9.2029230832228096E-2</v>
      </c>
      <c r="W1054">
        <v>1.1399999999999999</v>
      </c>
      <c r="X1054">
        <v>1.92</v>
      </c>
      <c r="Y1054">
        <v>63681</v>
      </c>
      <c r="Z1054">
        <v>3746</v>
      </c>
      <c r="AA1054">
        <v>0.19</v>
      </c>
      <c r="AB1054">
        <v>17</v>
      </c>
      <c r="AC1054">
        <v>8</v>
      </c>
      <c r="AD1054">
        <v>9</v>
      </c>
      <c r="AE1054">
        <v>47.06</v>
      </c>
      <c r="AF1054">
        <v>14</v>
      </c>
      <c r="AG1054">
        <v>5</v>
      </c>
      <c r="AH1054">
        <v>5</v>
      </c>
      <c r="AI1054">
        <v>7</v>
      </c>
    </row>
    <row r="1055" spans="1:35" x14ac:dyDescent="0.2">
      <c r="A1055" s="102">
        <v>1839</v>
      </c>
      <c r="B1055">
        <v>8795</v>
      </c>
      <c r="C1055" t="s">
        <v>1504</v>
      </c>
      <c r="D1055" t="s">
        <v>1428</v>
      </c>
      <c r="E1055">
        <v>1209</v>
      </c>
      <c r="F1055">
        <v>1220</v>
      </c>
      <c r="G1055">
        <v>900</v>
      </c>
      <c r="H1055" t="s">
        <v>1250</v>
      </c>
      <c r="I1055">
        <v>9412</v>
      </c>
      <c r="J1055" t="s">
        <v>552</v>
      </c>
      <c r="K1055" t="s">
        <v>1249</v>
      </c>
      <c r="L1055">
        <v>471</v>
      </c>
      <c r="M1055">
        <v>484</v>
      </c>
      <c r="N1055">
        <v>2300</v>
      </c>
      <c r="O1055" t="s">
        <v>1247</v>
      </c>
      <c r="P1055">
        <v>0.60543268173062104</v>
      </c>
      <c r="Q1055">
        <v>0.80852530972648196</v>
      </c>
      <c r="R1055" s="15">
        <v>0.28355040643075602</v>
      </c>
      <c r="S1055" s="15">
        <v>4.2057437519229197E-2</v>
      </c>
      <c r="T1055">
        <v>-1.9830619128688001</v>
      </c>
      <c r="U1055">
        <v>1.9830619128688001</v>
      </c>
      <c r="V1055">
        <v>1.4650556599974101</v>
      </c>
      <c r="W1055">
        <v>-9.43</v>
      </c>
      <c r="X1055">
        <v>1.38</v>
      </c>
      <c r="Y1055">
        <v>63643</v>
      </c>
      <c r="Z1055">
        <v>3978</v>
      </c>
      <c r="AA1055">
        <v>0.18</v>
      </c>
      <c r="AB1055">
        <v>16</v>
      </c>
      <c r="AC1055">
        <v>10</v>
      </c>
      <c r="AD1055">
        <v>6</v>
      </c>
      <c r="AE1055">
        <v>62.5</v>
      </c>
      <c r="AF1055">
        <v>13</v>
      </c>
      <c r="AG1055">
        <v>6</v>
      </c>
      <c r="AH1055">
        <v>5</v>
      </c>
      <c r="AI1055">
        <v>5</v>
      </c>
    </row>
    <row r="1056" spans="1:35" x14ac:dyDescent="0.2">
      <c r="A1056" s="102">
        <v>346</v>
      </c>
      <c r="B1056">
        <v>1414</v>
      </c>
      <c r="C1056" t="s">
        <v>1427</v>
      </c>
      <c r="D1056" t="s">
        <v>1257</v>
      </c>
      <c r="E1056">
        <v>4215</v>
      </c>
      <c r="F1056">
        <v>4285</v>
      </c>
      <c r="G1056">
        <v>200</v>
      </c>
      <c r="H1056" t="s">
        <v>1250</v>
      </c>
      <c r="I1056">
        <v>5393</v>
      </c>
      <c r="J1056" t="s">
        <v>233</v>
      </c>
      <c r="K1056" t="s">
        <v>1246</v>
      </c>
      <c r="L1056">
        <v>2531</v>
      </c>
      <c r="M1056">
        <v>2570</v>
      </c>
      <c r="N1056">
        <v>300</v>
      </c>
      <c r="O1056" t="s">
        <v>1247</v>
      </c>
      <c r="P1056">
        <v>0.73479278365198697</v>
      </c>
      <c r="Q1056">
        <v>0.91484855843086599</v>
      </c>
      <c r="R1056">
        <v>0.33012135760337202</v>
      </c>
      <c r="S1056">
        <v>4.3872632970226103E-2</v>
      </c>
      <c r="T1056">
        <v>-0.57552507311148005</v>
      </c>
      <c r="U1056">
        <v>0.57552507311148005</v>
      </c>
      <c r="V1056">
        <v>0.66592075703534503</v>
      </c>
      <c r="W1056">
        <v>-1.74</v>
      </c>
      <c r="X1056">
        <v>10.039999999999999</v>
      </c>
      <c r="Y1056">
        <v>63638</v>
      </c>
      <c r="Z1056">
        <v>4546</v>
      </c>
      <c r="AA1056">
        <v>0.28999999999999998</v>
      </c>
      <c r="AB1056">
        <v>14</v>
      </c>
      <c r="AC1056">
        <v>8</v>
      </c>
      <c r="AD1056">
        <v>6</v>
      </c>
      <c r="AE1056">
        <v>57.14</v>
      </c>
      <c r="AF1056">
        <v>10</v>
      </c>
      <c r="AG1056">
        <v>5</v>
      </c>
      <c r="AH1056">
        <v>6</v>
      </c>
      <c r="AI1056">
        <v>3</v>
      </c>
    </row>
    <row r="1057" spans="1:35" x14ac:dyDescent="0.2">
      <c r="A1057" s="102">
        <v>180</v>
      </c>
      <c r="B1057">
        <v>3046</v>
      </c>
      <c r="C1057" t="s">
        <v>616</v>
      </c>
      <c r="D1057" t="s">
        <v>1272</v>
      </c>
      <c r="E1057">
        <v>7370</v>
      </c>
      <c r="F1057">
        <v>7300</v>
      </c>
      <c r="G1057">
        <v>100</v>
      </c>
      <c r="H1057" t="s">
        <v>1250</v>
      </c>
      <c r="I1057">
        <v>6967</v>
      </c>
      <c r="J1057" t="s">
        <v>774</v>
      </c>
      <c r="K1057" t="s">
        <v>1252</v>
      </c>
      <c r="L1057">
        <v>1370</v>
      </c>
      <c r="M1057">
        <v>1384</v>
      </c>
      <c r="N1057">
        <v>500</v>
      </c>
      <c r="O1057" t="s">
        <v>1247</v>
      </c>
      <c r="P1057">
        <v>0.900784602523789</v>
      </c>
      <c r="Q1057">
        <v>0.93207330829318602</v>
      </c>
      <c r="R1057" s="106">
        <v>3.76683155827707E-3</v>
      </c>
      <c r="S1057" s="106">
        <v>9.7712837598214093E-3</v>
      </c>
      <c r="T1057">
        <v>-2.2870193086535902</v>
      </c>
      <c r="U1057">
        <v>2.2870193086535902</v>
      </c>
      <c r="V1057">
        <v>1.7291900587709701</v>
      </c>
      <c r="W1057">
        <v>-11.33</v>
      </c>
      <c r="X1057">
        <v>5.21</v>
      </c>
      <c r="Y1057">
        <v>63258</v>
      </c>
      <c r="Z1057">
        <v>3721</v>
      </c>
      <c r="AA1057">
        <v>0.45</v>
      </c>
      <c r="AB1057">
        <v>17</v>
      </c>
      <c r="AC1057">
        <v>10</v>
      </c>
      <c r="AD1057">
        <v>7</v>
      </c>
      <c r="AE1057">
        <v>58.82</v>
      </c>
      <c r="AF1057">
        <v>9</v>
      </c>
      <c r="AG1057">
        <v>10</v>
      </c>
      <c r="AH1057">
        <v>7</v>
      </c>
      <c r="AI1057">
        <v>0</v>
      </c>
    </row>
    <row r="1058" spans="1:35" x14ac:dyDescent="0.2">
      <c r="A1058" s="102">
        <v>1851</v>
      </c>
      <c r="B1058">
        <v>6113</v>
      </c>
      <c r="C1058" t="s">
        <v>1573</v>
      </c>
      <c r="D1058" t="s">
        <v>1259</v>
      </c>
      <c r="E1058">
        <v>1078</v>
      </c>
      <c r="F1058">
        <v>1070</v>
      </c>
      <c r="G1058">
        <v>1000</v>
      </c>
      <c r="H1058" t="s">
        <v>1250</v>
      </c>
      <c r="I1058">
        <v>9101</v>
      </c>
      <c r="J1058" t="s">
        <v>919</v>
      </c>
      <c r="K1058" t="s">
        <v>1488</v>
      </c>
      <c r="L1058">
        <v>1738</v>
      </c>
      <c r="M1058">
        <v>1732</v>
      </c>
      <c r="N1058">
        <v>600</v>
      </c>
      <c r="O1058" t="s">
        <v>1247</v>
      </c>
      <c r="P1058">
        <v>0.92824995924124998</v>
      </c>
      <c r="Q1058">
        <v>0.80776157330954101</v>
      </c>
      <c r="R1058">
        <v>3.5475678271237397E-2</v>
      </c>
      <c r="S1058">
        <v>1.7221400456462799E-2</v>
      </c>
      <c r="T1058">
        <v>-1.95044881504766</v>
      </c>
      <c r="U1058">
        <v>1.95044881504766</v>
      </c>
      <c r="V1058">
        <v>1.64644909901093</v>
      </c>
      <c r="W1058">
        <v>-4.1500000000000004</v>
      </c>
      <c r="X1058">
        <v>2.96</v>
      </c>
      <c r="Y1058">
        <v>63244</v>
      </c>
      <c r="Z1058">
        <v>3720</v>
      </c>
      <c r="AA1058">
        <v>0.22</v>
      </c>
      <c r="AB1058">
        <v>17</v>
      </c>
      <c r="AC1058">
        <v>9</v>
      </c>
      <c r="AD1058">
        <v>8</v>
      </c>
      <c r="AE1058">
        <v>52.94</v>
      </c>
      <c r="AF1058">
        <v>15</v>
      </c>
      <c r="AG1058">
        <v>3</v>
      </c>
      <c r="AH1058">
        <v>3</v>
      </c>
      <c r="AI1058">
        <v>11</v>
      </c>
    </row>
    <row r="1059" spans="1:35" x14ac:dyDescent="0.2">
      <c r="A1059" s="102">
        <v>239</v>
      </c>
      <c r="B1059">
        <v>1332</v>
      </c>
      <c r="C1059" t="s">
        <v>1667</v>
      </c>
      <c r="D1059" t="s">
        <v>1366</v>
      </c>
      <c r="E1059">
        <v>608</v>
      </c>
      <c r="F1059">
        <v>594</v>
      </c>
      <c r="G1059">
        <v>1800</v>
      </c>
      <c r="H1059" t="s">
        <v>1247</v>
      </c>
      <c r="I1059">
        <v>5406</v>
      </c>
      <c r="J1059" t="s">
        <v>1582</v>
      </c>
      <c r="K1059" t="s">
        <v>1301</v>
      </c>
      <c r="L1059">
        <v>452</v>
      </c>
      <c r="M1059">
        <v>448</v>
      </c>
      <c r="N1059">
        <v>2400</v>
      </c>
      <c r="O1059" t="s">
        <v>1250</v>
      </c>
      <c r="P1059">
        <v>0.64551012688716303</v>
      </c>
      <c r="Q1059">
        <v>0.92546269043326701</v>
      </c>
      <c r="R1059">
        <v>0.15173136095654399</v>
      </c>
      <c r="S1059">
        <v>1.8640203670239101E-2</v>
      </c>
      <c r="T1059">
        <v>2.4510086469574199</v>
      </c>
      <c r="U1059">
        <v>2.4510086469574199</v>
      </c>
      <c r="V1059">
        <v>2.7836519282773602</v>
      </c>
      <c r="W1059">
        <v>14.72</v>
      </c>
      <c r="X1059">
        <v>0.56000000000000005</v>
      </c>
      <c r="Y1059">
        <v>63207</v>
      </c>
      <c r="Z1059">
        <v>3010</v>
      </c>
      <c r="AA1059">
        <v>0.12</v>
      </c>
      <c r="AB1059">
        <v>21</v>
      </c>
      <c r="AC1059">
        <v>12</v>
      </c>
      <c r="AD1059">
        <v>9</v>
      </c>
      <c r="AE1059">
        <v>57.14</v>
      </c>
      <c r="AF1059">
        <v>9</v>
      </c>
      <c r="AG1059">
        <v>10</v>
      </c>
      <c r="AH1059">
        <v>7</v>
      </c>
      <c r="AI1059">
        <v>4</v>
      </c>
    </row>
    <row r="1060" spans="1:35" x14ac:dyDescent="0.2">
      <c r="A1060" s="102">
        <v>235</v>
      </c>
      <c r="B1060">
        <v>2127</v>
      </c>
      <c r="C1060" t="s">
        <v>1429</v>
      </c>
      <c r="D1060" t="s">
        <v>1261</v>
      </c>
      <c r="E1060">
        <v>3655</v>
      </c>
      <c r="F1060">
        <v>3675</v>
      </c>
      <c r="G1060">
        <v>200</v>
      </c>
      <c r="H1060" t="s">
        <v>1247</v>
      </c>
      <c r="I1060">
        <v>6952</v>
      </c>
      <c r="J1060" t="s">
        <v>437</v>
      </c>
      <c r="K1060" t="s">
        <v>1252</v>
      </c>
      <c r="L1060">
        <v>2090</v>
      </c>
      <c r="M1060">
        <v>2079</v>
      </c>
      <c r="N1060">
        <v>400</v>
      </c>
      <c r="O1060" t="s">
        <v>1250</v>
      </c>
      <c r="P1060">
        <v>0.61220453157105703</v>
      </c>
      <c r="Q1060">
        <v>0.92562185335393898</v>
      </c>
      <c r="R1060">
        <v>4.3326794659640101E-2</v>
      </c>
      <c r="S1060">
        <v>5.2690672357564097E-3</v>
      </c>
      <c r="T1060">
        <v>3.1336876924874003E-2</v>
      </c>
      <c r="U1060">
        <v>3.1336876924874003E-2</v>
      </c>
      <c r="V1060">
        <v>0.16248258004569599</v>
      </c>
      <c r="W1060">
        <v>0.14000000000000001</v>
      </c>
      <c r="X1060">
        <v>13.14</v>
      </c>
      <c r="Y1060">
        <v>62849</v>
      </c>
      <c r="Z1060">
        <v>2514</v>
      </c>
      <c r="AA1060">
        <v>0.19</v>
      </c>
      <c r="AB1060">
        <v>25</v>
      </c>
      <c r="AC1060">
        <v>13</v>
      </c>
      <c r="AD1060">
        <v>12</v>
      </c>
      <c r="AE1060">
        <v>52</v>
      </c>
      <c r="AF1060">
        <v>9</v>
      </c>
      <c r="AG1060">
        <v>12</v>
      </c>
      <c r="AH1060">
        <v>11</v>
      </c>
      <c r="AI1060">
        <v>2</v>
      </c>
    </row>
    <row r="1061" spans="1:35" x14ac:dyDescent="0.2">
      <c r="A1061" s="102">
        <v>758</v>
      </c>
      <c r="B1061">
        <v>6371</v>
      </c>
      <c r="C1061" t="s">
        <v>1409</v>
      </c>
      <c r="D1061" t="s">
        <v>1259</v>
      </c>
      <c r="E1061">
        <v>3200</v>
      </c>
      <c r="F1061">
        <v>3215</v>
      </c>
      <c r="G1061">
        <v>300</v>
      </c>
      <c r="H1061" t="s">
        <v>1250</v>
      </c>
      <c r="I1061">
        <v>7240</v>
      </c>
      <c r="J1061" t="s">
        <v>787</v>
      </c>
      <c r="K1061" t="s">
        <v>1264</v>
      </c>
      <c r="L1061">
        <v>1563</v>
      </c>
      <c r="M1061">
        <v>1570</v>
      </c>
      <c r="N1061">
        <v>600</v>
      </c>
      <c r="O1061" t="s">
        <v>1247</v>
      </c>
      <c r="P1061">
        <v>0.79774507904277303</v>
      </c>
      <c r="Q1061">
        <v>0.88727917874767304</v>
      </c>
      <c r="R1061">
        <v>0.23545590008582501</v>
      </c>
      <c r="S1061">
        <v>2.0092518423924201E-2</v>
      </c>
      <c r="T1061">
        <v>-2.5637683881151001</v>
      </c>
      <c r="U1061">
        <v>2.5637683881151001</v>
      </c>
      <c r="V1061">
        <v>2.5600648682206599</v>
      </c>
      <c r="W1061">
        <v>-10.45</v>
      </c>
      <c r="X1061">
        <v>2.33</v>
      </c>
      <c r="Y1061">
        <v>62810</v>
      </c>
      <c r="Z1061">
        <v>3489</v>
      </c>
      <c r="AA1061">
        <v>0.21</v>
      </c>
      <c r="AB1061">
        <v>18</v>
      </c>
      <c r="AC1061">
        <v>10</v>
      </c>
      <c r="AD1061">
        <v>8</v>
      </c>
      <c r="AE1061">
        <v>55.56</v>
      </c>
      <c r="AF1061">
        <v>15</v>
      </c>
      <c r="AG1061">
        <v>5</v>
      </c>
      <c r="AH1061">
        <v>4</v>
      </c>
      <c r="AI1061">
        <v>9</v>
      </c>
    </row>
    <row r="1062" spans="1:35" x14ac:dyDescent="0.2">
      <c r="A1062" s="102">
        <v>341</v>
      </c>
      <c r="B1062">
        <v>1803</v>
      </c>
      <c r="C1062" t="s">
        <v>1258</v>
      </c>
      <c r="D1062" t="s">
        <v>1257</v>
      </c>
      <c r="E1062">
        <v>1069</v>
      </c>
      <c r="F1062">
        <v>1064</v>
      </c>
      <c r="G1062">
        <v>700</v>
      </c>
      <c r="H1062" t="s">
        <v>1250</v>
      </c>
      <c r="I1062">
        <v>5714</v>
      </c>
      <c r="J1062" t="s">
        <v>711</v>
      </c>
      <c r="K1062" t="s">
        <v>1262</v>
      </c>
      <c r="L1062">
        <v>3905</v>
      </c>
      <c r="M1062">
        <v>3925</v>
      </c>
      <c r="N1062">
        <v>200</v>
      </c>
      <c r="O1062" t="s">
        <v>1247</v>
      </c>
      <c r="P1062">
        <v>0.55760811071087701</v>
      </c>
      <c r="Q1062">
        <v>0.91514174383230995</v>
      </c>
      <c r="R1062">
        <v>0.37578627117343499</v>
      </c>
      <c r="S1062">
        <v>3.46621464271523E-4</v>
      </c>
      <c r="T1062">
        <v>-0.45668625845122501</v>
      </c>
      <c r="U1062">
        <v>0.45668625845122501</v>
      </c>
      <c r="V1062">
        <v>1.7086318652286801E-2</v>
      </c>
      <c r="W1062">
        <v>-1.26</v>
      </c>
      <c r="X1062">
        <v>5.12</v>
      </c>
      <c r="Y1062">
        <v>62358</v>
      </c>
      <c r="Z1062">
        <v>3668</v>
      </c>
      <c r="AA1062">
        <v>0.17</v>
      </c>
      <c r="AB1062">
        <v>17</v>
      </c>
      <c r="AC1062">
        <v>8</v>
      </c>
      <c r="AD1062">
        <v>9</v>
      </c>
      <c r="AE1062">
        <v>47.06</v>
      </c>
      <c r="AF1062">
        <v>12</v>
      </c>
      <c r="AG1062">
        <v>7</v>
      </c>
      <c r="AH1062">
        <v>4</v>
      </c>
      <c r="AI1062">
        <v>6</v>
      </c>
    </row>
    <row r="1063" spans="1:35" x14ac:dyDescent="0.2">
      <c r="A1063" s="102">
        <v>1453</v>
      </c>
      <c r="B1063">
        <v>2326</v>
      </c>
      <c r="C1063" t="s">
        <v>1709</v>
      </c>
      <c r="D1063" t="s">
        <v>1249</v>
      </c>
      <c r="E1063">
        <v>5420</v>
      </c>
      <c r="F1063">
        <v>5580</v>
      </c>
      <c r="G1063">
        <v>100</v>
      </c>
      <c r="H1063" t="s">
        <v>1247</v>
      </c>
      <c r="I1063">
        <v>7575</v>
      </c>
      <c r="J1063" t="s">
        <v>1581</v>
      </c>
      <c r="K1063" t="s">
        <v>1254</v>
      </c>
      <c r="L1063">
        <v>1401</v>
      </c>
      <c r="M1063">
        <v>1414</v>
      </c>
      <c r="N1063">
        <v>400</v>
      </c>
      <c r="O1063" t="s">
        <v>1250</v>
      </c>
      <c r="P1063">
        <v>0.57354206108330597</v>
      </c>
      <c r="Q1063">
        <v>0.83818734370975201</v>
      </c>
      <c r="R1063" s="15">
        <v>0.20269025356194501</v>
      </c>
      <c r="S1063" s="15">
        <v>4.1733867069388503E-2</v>
      </c>
      <c r="T1063">
        <v>0.58344662871826203</v>
      </c>
      <c r="U1063">
        <v>0.58344662871826203</v>
      </c>
      <c r="V1063">
        <v>0.29982347598827902</v>
      </c>
      <c r="W1063">
        <v>2.5</v>
      </c>
      <c r="X1063">
        <v>1.36</v>
      </c>
      <c r="Y1063">
        <v>62224</v>
      </c>
      <c r="Z1063">
        <v>3275</v>
      </c>
      <c r="AA1063">
        <v>0.35</v>
      </c>
      <c r="AB1063">
        <v>19</v>
      </c>
      <c r="AC1063">
        <v>11</v>
      </c>
      <c r="AD1063">
        <v>8</v>
      </c>
      <c r="AE1063">
        <v>57.89</v>
      </c>
      <c r="AF1063">
        <v>7</v>
      </c>
      <c r="AG1063">
        <v>10</v>
      </c>
      <c r="AH1063">
        <v>8</v>
      </c>
      <c r="AI1063">
        <v>1</v>
      </c>
    </row>
    <row r="1064" spans="1:35" x14ac:dyDescent="0.2">
      <c r="A1064" s="102">
        <v>1905</v>
      </c>
      <c r="B1064">
        <v>3048</v>
      </c>
      <c r="C1064" t="s">
        <v>1564</v>
      </c>
      <c r="D1064" t="s">
        <v>1272</v>
      </c>
      <c r="E1064">
        <v>1078</v>
      </c>
      <c r="F1064">
        <v>1072</v>
      </c>
      <c r="G1064">
        <v>1000</v>
      </c>
      <c r="H1064" t="s">
        <v>1250</v>
      </c>
      <c r="I1064">
        <v>8306</v>
      </c>
      <c r="J1064" t="s">
        <v>1443</v>
      </c>
      <c r="K1064" t="s">
        <v>1303</v>
      </c>
      <c r="L1064">
        <v>564.5</v>
      </c>
      <c r="M1064">
        <v>566.29999999999995</v>
      </c>
      <c r="N1064">
        <v>1900</v>
      </c>
      <c r="O1064" t="s">
        <v>1247</v>
      </c>
      <c r="P1064">
        <v>0.61533930438675</v>
      </c>
      <c r="Q1064">
        <v>0.80358481485422895</v>
      </c>
      <c r="R1064" s="15">
        <v>0.14552713878557699</v>
      </c>
      <c r="S1064">
        <v>2.1664395367242899E-2</v>
      </c>
      <c r="T1064">
        <v>-2.9847132178461702</v>
      </c>
      <c r="U1064">
        <v>2.9847132178461702</v>
      </c>
      <c r="V1064">
        <v>2.8115989748436099</v>
      </c>
      <c r="W1064">
        <v>-11.38</v>
      </c>
      <c r="X1064">
        <v>0.37</v>
      </c>
      <c r="Y1064">
        <v>62137</v>
      </c>
      <c r="Z1064">
        <v>3107</v>
      </c>
      <c r="AA1064">
        <v>0.12</v>
      </c>
      <c r="AB1064">
        <v>20</v>
      </c>
      <c r="AC1064">
        <v>11</v>
      </c>
      <c r="AD1064">
        <v>9</v>
      </c>
      <c r="AE1064">
        <v>55</v>
      </c>
      <c r="AF1064">
        <v>11</v>
      </c>
      <c r="AG1064">
        <v>10</v>
      </c>
      <c r="AH1064">
        <v>6</v>
      </c>
      <c r="AI1064">
        <v>4</v>
      </c>
    </row>
    <row r="1065" spans="1:35" x14ac:dyDescent="0.2">
      <c r="A1065" s="102">
        <v>658</v>
      </c>
      <c r="B1065">
        <v>4114</v>
      </c>
      <c r="C1065" t="s">
        <v>1401</v>
      </c>
      <c r="D1065" t="s">
        <v>1271</v>
      </c>
      <c r="E1065">
        <v>6050</v>
      </c>
      <c r="F1065">
        <v>6030</v>
      </c>
      <c r="G1065">
        <v>100</v>
      </c>
      <c r="H1065" t="s">
        <v>1247</v>
      </c>
      <c r="I1065">
        <v>5214</v>
      </c>
      <c r="J1065" t="s">
        <v>1529</v>
      </c>
      <c r="K1065" t="s">
        <v>1246</v>
      </c>
      <c r="L1065">
        <v>2056</v>
      </c>
      <c r="M1065">
        <v>2043</v>
      </c>
      <c r="N1065">
        <v>300</v>
      </c>
      <c r="O1065" t="s">
        <v>1250</v>
      </c>
      <c r="P1065">
        <v>0.89648233474413797</v>
      </c>
      <c r="Q1065">
        <v>0.89492194684400095</v>
      </c>
      <c r="R1065">
        <v>1.56024682381721E-2</v>
      </c>
      <c r="S1065" s="15">
        <v>9.8691505579158404E-3</v>
      </c>
      <c r="T1065">
        <v>1.39925617999396</v>
      </c>
      <c r="U1065">
        <v>1.39925617999396</v>
      </c>
      <c r="V1065">
        <v>1.2754104199391501</v>
      </c>
      <c r="W1065">
        <v>3.8</v>
      </c>
      <c r="X1065">
        <v>1.64</v>
      </c>
      <c r="Y1065">
        <v>62028</v>
      </c>
      <c r="Z1065">
        <v>7754</v>
      </c>
      <c r="AA1065">
        <v>0.5</v>
      </c>
      <c r="AB1065">
        <v>8</v>
      </c>
      <c r="AC1065">
        <v>4</v>
      </c>
      <c r="AD1065">
        <v>4</v>
      </c>
      <c r="AE1065">
        <v>50</v>
      </c>
      <c r="AF1065">
        <v>12</v>
      </c>
      <c r="AG1065">
        <v>3</v>
      </c>
      <c r="AH1065">
        <v>2</v>
      </c>
      <c r="AI1065">
        <v>3</v>
      </c>
    </row>
    <row r="1066" spans="1:35" x14ac:dyDescent="0.2">
      <c r="A1066" s="102">
        <v>1466</v>
      </c>
      <c r="B1066">
        <v>2201</v>
      </c>
      <c r="C1066" t="s">
        <v>580</v>
      </c>
      <c r="D1066" t="s">
        <v>1274</v>
      </c>
      <c r="E1066">
        <v>4620</v>
      </c>
      <c r="F1066">
        <v>4630</v>
      </c>
      <c r="G1066">
        <v>200</v>
      </c>
      <c r="H1066" t="s">
        <v>1250</v>
      </c>
      <c r="I1066">
        <v>2264</v>
      </c>
      <c r="J1066" t="s">
        <v>1516</v>
      </c>
      <c r="K1066" t="s">
        <v>1274</v>
      </c>
      <c r="L1066">
        <v>4045</v>
      </c>
      <c r="M1066">
        <v>4020</v>
      </c>
      <c r="N1066">
        <v>200</v>
      </c>
      <c r="O1066" t="s">
        <v>1247</v>
      </c>
      <c r="P1066">
        <v>0.84775049753987297</v>
      </c>
      <c r="Q1066">
        <v>0.83698258737870501</v>
      </c>
      <c r="R1066">
        <v>0.346332878872394</v>
      </c>
      <c r="S1066">
        <v>2.7337925038017501E-2</v>
      </c>
      <c r="T1066">
        <v>-2.2735049401988801</v>
      </c>
      <c r="U1066">
        <v>2.2735049401988801</v>
      </c>
      <c r="V1066">
        <v>2.36862408152885</v>
      </c>
      <c r="W1066">
        <v>-6.05</v>
      </c>
      <c r="X1066">
        <v>13.17</v>
      </c>
      <c r="Y1066">
        <v>61443</v>
      </c>
      <c r="Z1066">
        <v>10240</v>
      </c>
      <c r="AA1066">
        <v>0.65</v>
      </c>
      <c r="AB1066">
        <v>6</v>
      </c>
      <c r="AC1066">
        <v>4</v>
      </c>
      <c r="AD1066">
        <v>2</v>
      </c>
      <c r="AE1066">
        <v>66.67</v>
      </c>
      <c r="AF1066">
        <v>9</v>
      </c>
      <c r="AG1066">
        <v>3</v>
      </c>
      <c r="AH1066">
        <v>1</v>
      </c>
      <c r="AI1066">
        <v>2</v>
      </c>
    </row>
    <row r="1067" spans="1:35" x14ac:dyDescent="0.2">
      <c r="A1067" s="102">
        <v>1630</v>
      </c>
      <c r="B1067">
        <v>7259</v>
      </c>
      <c r="C1067" t="s">
        <v>25</v>
      </c>
      <c r="D1067" t="s">
        <v>1264</v>
      </c>
      <c r="E1067">
        <v>3930</v>
      </c>
      <c r="F1067">
        <v>3940</v>
      </c>
      <c r="G1067">
        <v>200</v>
      </c>
      <c r="H1067" t="s">
        <v>1247</v>
      </c>
      <c r="I1067">
        <v>9076</v>
      </c>
      <c r="J1067" t="s">
        <v>917</v>
      </c>
      <c r="K1067" t="s">
        <v>1368</v>
      </c>
      <c r="L1067">
        <v>1335</v>
      </c>
      <c r="M1067">
        <v>1330</v>
      </c>
      <c r="N1067">
        <v>600</v>
      </c>
      <c r="O1067" t="s">
        <v>1250</v>
      </c>
      <c r="P1067">
        <v>0.68680392400091905</v>
      </c>
      <c r="Q1067">
        <v>0.82506171568898001</v>
      </c>
      <c r="R1067">
        <v>0.15585022891620601</v>
      </c>
      <c r="S1067" s="15">
        <v>3.7074262225794E-3</v>
      </c>
      <c r="T1067">
        <v>1.57644909208116</v>
      </c>
      <c r="U1067">
        <v>1.57644909208116</v>
      </c>
      <c r="V1067">
        <v>1.23505528408104</v>
      </c>
      <c r="W1067">
        <v>7.06</v>
      </c>
      <c r="X1067">
        <v>1.27</v>
      </c>
      <c r="Y1067">
        <v>61422</v>
      </c>
      <c r="Z1067">
        <v>5584</v>
      </c>
      <c r="AA1067">
        <v>0.28000000000000003</v>
      </c>
      <c r="AB1067">
        <v>11</v>
      </c>
      <c r="AC1067">
        <v>6</v>
      </c>
      <c r="AD1067">
        <v>5</v>
      </c>
      <c r="AE1067">
        <v>54.55</v>
      </c>
      <c r="AF1067">
        <v>13</v>
      </c>
      <c r="AG1067">
        <v>5</v>
      </c>
      <c r="AH1067">
        <v>2</v>
      </c>
      <c r="AI1067">
        <v>4</v>
      </c>
    </row>
    <row r="1068" spans="1:35" x14ac:dyDescent="0.2">
      <c r="A1068" s="102">
        <v>216</v>
      </c>
      <c r="B1068">
        <v>6588</v>
      </c>
      <c r="C1068" t="s">
        <v>436</v>
      </c>
      <c r="D1068" t="s">
        <v>1252</v>
      </c>
      <c r="E1068">
        <v>4120</v>
      </c>
      <c r="F1068">
        <v>4140</v>
      </c>
      <c r="G1068">
        <v>200</v>
      </c>
      <c r="H1068" t="s">
        <v>1247</v>
      </c>
      <c r="I1068">
        <v>9706</v>
      </c>
      <c r="J1068" t="s">
        <v>1372</v>
      </c>
      <c r="K1068" t="s">
        <v>1268</v>
      </c>
      <c r="L1068">
        <v>5170</v>
      </c>
      <c r="M1068">
        <v>5120</v>
      </c>
      <c r="N1068">
        <v>200</v>
      </c>
      <c r="O1068" t="s">
        <v>1250</v>
      </c>
      <c r="P1068">
        <v>0.63496308813670499</v>
      </c>
      <c r="Q1068">
        <v>0.92796865305490595</v>
      </c>
      <c r="R1068">
        <v>0.47970405274899203</v>
      </c>
      <c r="S1068">
        <v>9.0749075498514603E-2</v>
      </c>
      <c r="T1068">
        <v>0.66646285065479605</v>
      </c>
      <c r="U1068">
        <v>0.66646285065479605</v>
      </c>
      <c r="V1068">
        <v>0.58289351816255397</v>
      </c>
      <c r="W1068">
        <v>3.09</v>
      </c>
      <c r="X1068">
        <v>19.14</v>
      </c>
      <c r="Y1068">
        <v>60331</v>
      </c>
      <c r="Z1068">
        <v>5485</v>
      </c>
      <c r="AA1068">
        <v>0.35</v>
      </c>
      <c r="AB1068">
        <v>11</v>
      </c>
      <c r="AC1068">
        <v>7</v>
      </c>
      <c r="AD1068">
        <v>4</v>
      </c>
      <c r="AE1068">
        <v>63.64</v>
      </c>
      <c r="AF1068">
        <v>12</v>
      </c>
      <c r="AG1068">
        <v>4</v>
      </c>
      <c r="AH1068">
        <v>3</v>
      </c>
      <c r="AI1068">
        <v>4</v>
      </c>
    </row>
    <row r="1069" spans="1:35" x14ac:dyDescent="0.2">
      <c r="A1069" s="102">
        <v>1173</v>
      </c>
      <c r="B1069">
        <v>7762</v>
      </c>
      <c r="C1069" t="s">
        <v>1454</v>
      </c>
      <c r="D1069" t="s">
        <v>1256</v>
      </c>
      <c r="E1069">
        <v>484</v>
      </c>
      <c r="F1069">
        <v>480</v>
      </c>
      <c r="G1069">
        <v>2100</v>
      </c>
      <c r="H1069" t="s">
        <v>1250</v>
      </c>
      <c r="I1069">
        <v>8086</v>
      </c>
      <c r="J1069" t="s">
        <v>1533</v>
      </c>
      <c r="K1069" t="s">
        <v>1256</v>
      </c>
      <c r="L1069">
        <v>1238</v>
      </c>
      <c r="M1069">
        <v>1237</v>
      </c>
      <c r="N1069">
        <v>800</v>
      </c>
      <c r="O1069" t="s">
        <v>1247</v>
      </c>
      <c r="P1069">
        <v>0.85692508386746002</v>
      </c>
      <c r="Q1069">
        <v>0.85612777449550104</v>
      </c>
      <c r="R1069">
        <v>0.18790033589585001</v>
      </c>
      <c r="S1069" s="106">
        <v>2.8967149849436599E-2</v>
      </c>
      <c r="T1069">
        <v>-2.4350859581463702</v>
      </c>
      <c r="U1069">
        <v>2.4350859581463702</v>
      </c>
      <c r="V1069">
        <v>2.3797913474238901</v>
      </c>
      <c r="W1069">
        <v>-15.79</v>
      </c>
      <c r="X1069">
        <v>1.86</v>
      </c>
      <c r="Y1069">
        <v>59977</v>
      </c>
      <c r="Z1069">
        <v>4284</v>
      </c>
      <c r="AA1069">
        <v>0.2</v>
      </c>
      <c r="AB1069">
        <v>14</v>
      </c>
      <c r="AC1069">
        <v>9</v>
      </c>
      <c r="AD1069">
        <v>5</v>
      </c>
      <c r="AE1069">
        <v>64.290000000000006</v>
      </c>
      <c r="AF1069">
        <v>13</v>
      </c>
      <c r="AG1069">
        <v>4</v>
      </c>
      <c r="AH1069">
        <v>4</v>
      </c>
      <c r="AI1069">
        <v>6</v>
      </c>
    </row>
    <row r="1070" spans="1:35" x14ac:dyDescent="0.2">
      <c r="A1070" s="102">
        <v>1420</v>
      </c>
      <c r="B1070">
        <v>6481</v>
      </c>
      <c r="C1070" t="s">
        <v>1668</v>
      </c>
      <c r="D1070" t="s">
        <v>1259</v>
      </c>
      <c r="E1070">
        <v>2761</v>
      </c>
      <c r="F1070">
        <v>2755</v>
      </c>
      <c r="G1070">
        <v>300</v>
      </c>
      <c r="H1070" t="s">
        <v>1250</v>
      </c>
      <c r="I1070">
        <v>7282</v>
      </c>
      <c r="J1070" t="s">
        <v>1498</v>
      </c>
      <c r="K1070" t="s">
        <v>1264</v>
      </c>
      <c r="L1070">
        <v>2517</v>
      </c>
      <c r="M1070">
        <v>2535</v>
      </c>
      <c r="N1070">
        <v>300</v>
      </c>
      <c r="O1070" t="s">
        <v>1247</v>
      </c>
      <c r="P1070">
        <v>0.62331332478846602</v>
      </c>
      <c r="Q1070">
        <v>0.84037890573516105</v>
      </c>
      <c r="R1070" s="106">
        <v>8.8116783669441007E-2</v>
      </c>
      <c r="S1070" s="106">
        <v>3.9669004211339898E-2</v>
      </c>
      <c r="T1070">
        <v>-1.2198718946671201</v>
      </c>
      <c r="U1070">
        <v>1.2198718946671201</v>
      </c>
      <c r="V1070">
        <v>0.87212262191616496</v>
      </c>
      <c r="W1070">
        <v>-5.76</v>
      </c>
      <c r="X1070">
        <v>7.99</v>
      </c>
      <c r="Y1070">
        <v>59919</v>
      </c>
      <c r="Z1070">
        <v>3154</v>
      </c>
      <c r="AA1070">
        <v>0.13</v>
      </c>
      <c r="AB1070">
        <v>19</v>
      </c>
      <c r="AC1070">
        <v>8</v>
      </c>
      <c r="AD1070">
        <v>11</v>
      </c>
      <c r="AE1070">
        <v>42.11</v>
      </c>
      <c r="AF1070">
        <v>11</v>
      </c>
      <c r="AG1070">
        <v>8</v>
      </c>
      <c r="AH1070">
        <v>5</v>
      </c>
      <c r="AI1070">
        <v>6</v>
      </c>
    </row>
    <row r="1071" spans="1:35" x14ac:dyDescent="0.2">
      <c r="A1071" s="102">
        <v>1024</v>
      </c>
      <c r="B1071">
        <v>3098</v>
      </c>
      <c r="C1071" t="s">
        <v>1948</v>
      </c>
      <c r="D1071" t="s">
        <v>1272</v>
      </c>
      <c r="E1071">
        <v>5050</v>
      </c>
      <c r="F1071">
        <v>5140</v>
      </c>
      <c r="G1071">
        <v>100</v>
      </c>
      <c r="H1071" t="s">
        <v>1250</v>
      </c>
      <c r="I1071">
        <v>3141</v>
      </c>
      <c r="J1071" t="s">
        <v>1399</v>
      </c>
      <c r="K1071" t="s">
        <v>1272</v>
      </c>
      <c r="L1071">
        <v>6290</v>
      </c>
      <c r="M1071">
        <v>6430</v>
      </c>
      <c r="N1071">
        <v>100</v>
      </c>
      <c r="O1071" t="s">
        <v>1247</v>
      </c>
      <c r="P1071">
        <v>0.56668500458293702</v>
      </c>
      <c r="Q1071">
        <v>0.86698691015728202</v>
      </c>
      <c r="R1071" s="106">
        <v>0.19717978640827999</v>
      </c>
      <c r="S1071">
        <v>3.8120902388333003E-2</v>
      </c>
      <c r="T1071">
        <v>-2.7446907367892899</v>
      </c>
      <c r="U1071">
        <v>2.7446907367892899</v>
      </c>
      <c r="V1071">
        <v>2.62208804560193</v>
      </c>
      <c r="W1071">
        <v>-19.09</v>
      </c>
      <c r="X1071">
        <v>20.059999999999999</v>
      </c>
      <c r="Y1071">
        <v>59853</v>
      </c>
      <c r="Z1071">
        <v>8550</v>
      </c>
      <c r="AA1071">
        <v>0.57999999999999996</v>
      </c>
      <c r="AB1071">
        <v>7</v>
      </c>
      <c r="AC1071">
        <v>6</v>
      </c>
      <c r="AD1071">
        <v>1</v>
      </c>
      <c r="AE1071">
        <v>85.71</v>
      </c>
      <c r="AF1071">
        <v>9</v>
      </c>
      <c r="AG1071">
        <v>3</v>
      </c>
      <c r="AH1071">
        <v>2</v>
      </c>
      <c r="AI1071">
        <v>2</v>
      </c>
    </row>
    <row r="1072" spans="1:35" x14ac:dyDescent="0.2">
      <c r="A1072" s="102">
        <v>1067</v>
      </c>
      <c r="B1072">
        <v>4205</v>
      </c>
      <c r="C1072" t="s">
        <v>1402</v>
      </c>
      <c r="D1072" t="s">
        <v>1271</v>
      </c>
      <c r="E1072">
        <v>1221</v>
      </c>
      <c r="F1072">
        <v>1225</v>
      </c>
      <c r="G1072">
        <v>900</v>
      </c>
      <c r="H1072" t="s">
        <v>1250</v>
      </c>
      <c r="I1072">
        <v>7649</v>
      </c>
      <c r="J1072" t="s">
        <v>1476</v>
      </c>
      <c r="K1072" t="s">
        <v>1272</v>
      </c>
      <c r="L1072">
        <v>5450</v>
      </c>
      <c r="M1072">
        <v>5430</v>
      </c>
      <c r="N1072">
        <v>200</v>
      </c>
      <c r="O1072" t="s">
        <v>1247</v>
      </c>
      <c r="P1072">
        <v>0.85592833049815398</v>
      </c>
      <c r="Q1072">
        <v>0.86317927548843498</v>
      </c>
      <c r="R1072" s="15">
        <v>0.222343449307985</v>
      </c>
      <c r="S1072">
        <v>1.3371324814118599E-2</v>
      </c>
      <c r="T1072">
        <v>-9.6834104277938607E-2</v>
      </c>
      <c r="U1072">
        <v>9.6834104277938607E-2</v>
      </c>
      <c r="V1072">
        <v>0.50763450278352695</v>
      </c>
      <c r="W1072">
        <v>-0.31</v>
      </c>
      <c r="X1072">
        <v>1.52</v>
      </c>
      <c r="Y1072">
        <v>59813</v>
      </c>
      <c r="Z1072">
        <v>4272</v>
      </c>
      <c r="AA1072">
        <v>0.37</v>
      </c>
      <c r="AB1072">
        <v>14</v>
      </c>
      <c r="AC1072">
        <v>7</v>
      </c>
      <c r="AD1072">
        <v>7</v>
      </c>
      <c r="AE1072">
        <v>50</v>
      </c>
      <c r="AF1072">
        <v>12</v>
      </c>
      <c r="AG1072">
        <v>6</v>
      </c>
      <c r="AH1072">
        <v>4</v>
      </c>
      <c r="AI1072">
        <v>4</v>
      </c>
    </row>
    <row r="1073" spans="1:35" x14ac:dyDescent="0.2">
      <c r="A1073" s="102">
        <v>992</v>
      </c>
      <c r="B1073">
        <v>6750</v>
      </c>
      <c r="C1073" t="s">
        <v>1306</v>
      </c>
      <c r="D1073" t="s">
        <v>1252</v>
      </c>
      <c r="E1073">
        <v>3915</v>
      </c>
      <c r="F1073">
        <v>3885</v>
      </c>
      <c r="G1073">
        <v>200</v>
      </c>
      <c r="H1073" t="s">
        <v>1250</v>
      </c>
      <c r="I1073">
        <v>6758</v>
      </c>
      <c r="J1073" t="s">
        <v>1263</v>
      </c>
      <c r="K1073" t="s">
        <v>1252</v>
      </c>
      <c r="L1073">
        <v>7456</v>
      </c>
      <c r="M1073">
        <v>7479</v>
      </c>
      <c r="N1073">
        <v>100</v>
      </c>
      <c r="O1073" t="s">
        <v>1247</v>
      </c>
      <c r="P1073">
        <v>0.666008675522752</v>
      </c>
      <c r="Q1073">
        <v>0.86976640212151002</v>
      </c>
      <c r="R1073" s="106">
        <v>0.22494806003165299</v>
      </c>
      <c r="S1073">
        <v>5.1512757692502797E-2</v>
      </c>
      <c r="T1073">
        <v>-2.3340240149506899</v>
      </c>
      <c r="U1073">
        <v>2.3340240149506899</v>
      </c>
      <c r="V1073">
        <v>2.18201885920696</v>
      </c>
      <c r="W1073">
        <v>-12.3</v>
      </c>
      <c r="X1073">
        <v>3.89</v>
      </c>
      <c r="Y1073">
        <v>59792</v>
      </c>
      <c r="Z1073">
        <v>4983</v>
      </c>
      <c r="AA1073">
        <v>0.12</v>
      </c>
      <c r="AB1073">
        <v>12</v>
      </c>
      <c r="AC1073">
        <v>6</v>
      </c>
      <c r="AD1073">
        <v>6</v>
      </c>
      <c r="AE1073">
        <v>50</v>
      </c>
      <c r="AF1073">
        <v>12</v>
      </c>
      <c r="AG1073">
        <v>4</v>
      </c>
      <c r="AH1073">
        <v>3</v>
      </c>
      <c r="AI1073">
        <v>5</v>
      </c>
    </row>
    <row r="1074" spans="1:35" x14ac:dyDescent="0.2">
      <c r="A1074" s="102">
        <v>1378</v>
      </c>
      <c r="B1074">
        <v>5201</v>
      </c>
      <c r="C1074" t="s">
        <v>1643</v>
      </c>
      <c r="D1074" t="s">
        <v>1246</v>
      </c>
      <c r="E1074">
        <v>3450</v>
      </c>
      <c r="F1074">
        <v>3470</v>
      </c>
      <c r="G1074">
        <v>300</v>
      </c>
      <c r="H1074" t="s">
        <v>1250</v>
      </c>
      <c r="I1074">
        <v>7267</v>
      </c>
      <c r="J1074" t="s">
        <v>58</v>
      </c>
      <c r="K1074" t="s">
        <v>1264</v>
      </c>
      <c r="L1074">
        <v>3054</v>
      </c>
      <c r="M1074">
        <v>3039</v>
      </c>
      <c r="N1074">
        <v>300</v>
      </c>
      <c r="O1074" t="s">
        <v>1247</v>
      </c>
      <c r="P1074">
        <v>0.61389652613752299</v>
      </c>
      <c r="Q1074">
        <v>0.84260355454870195</v>
      </c>
      <c r="R1074">
        <v>0.184590441377465</v>
      </c>
      <c r="S1074">
        <v>6.5837514745938505E-2</v>
      </c>
      <c r="T1074">
        <v>-2.73547702594928</v>
      </c>
      <c r="U1074">
        <v>2.73547702594928</v>
      </c>
      <c r="V1074">
        <v>2.7930585429707802</v>
      </c>
      <c r="W1074">
        <v>-11.29</v>
      </c>
      <c r="X1074">
        <v>12.42</v>
      </c>
      <c r="Y1074">
        <v>59715</v>
      </c>
      <c r="Z1074">
        <v>11943</v>
      </c>
      <c r="AA1074">
        <v>0.67</v>
      </c>
      <c r="AB1074">
        <v>5</v>
      </c>
      <c r="AC1074">
        <v>3</v>
      </c>
      <c r="AD1074">
        <v>2</v>
      </c>
      <c r="AE1074">
        <v>60</v>
      </c>
      <c r="AF1074">
        <v>15</v>
      </c>
      <c r="AG1074">
        <v>2</v>
      </c>
      <c r="AH1074">
        <v>0</v>
      </c>
      <c r="AI1074">
        <v>3</v>
      </c>
    </row>
    <row r="1075" spans="1:35" x14ac:dyDescent="0.2">
      <c r="A1075" s="102">
        <v>1295</v>
      </c>
      <c r="B1075">
        <v>1812</v>
      </c>
      <c r="C1075" t="s">
        <v>1344</v>
      </c>
      <c r="D1075" t="s">
        <v>1257</v>
      </c>
      <c r="E1075">
        <v>1270</v>
      </c>
      <c r="F1075">
        <v>1260</v>
      </c>
      <c r="G1075">
        <v>800</v>
      </c>
      <c r="H1075" t="s">
        <v>1250</v>
      </c>
      <c r="I1075">
        <v>3863</v>
      </c>
      <c r="J1075" t="s">
        <v>1464</v>
      </c>
      <c r="K1075" t="s">
        <v>1463</v>
      </c>
      <c r="L1075">
        <v>1709</v>
      </c>
      <c r="M1075">
        <v>1705</v>
      </c>
      <c r="N1075">
        <v>600</v>
      </c>
      <c r="O1075" t="s">
        <v>1247</v>
      </c>
      <c r="P1075">
        <v>0.86694955556344799</v>
      </c>
      <c r="Q1075">
        <v>0.84798717278992097</v>
      </c>
      <c r="R1075" s="106">
        <v>0.35444272875919602</v>
      </c>
      <c r="S1075">
        <v>8.0220942937280895E-2</v>
      </c>
      <c r="T1075">
        <v>-2.1842200542350199</v>
      </c>
      <c r="U1075">
        <v>2.1842200542350199</v>
      </c>
      <c r="V1075">
        <v>2.0861083309315198</v>
      </c>
      <c r="W1075">
        <v>-5.49</v>
      </c>
      <c r="X1075">
        <v>1.47</v>
      </c>
      <c r="Y1075">
        <v>58609</v>
      </c>
      <c r="Z1075">
        <v>3256</v>
      </c>
      <c r="AA1075">
        <v>0.12</v>
      </c>
      <c r="AB1075">
        <v>18</v>
      </c>
      <c r="AC1075">
        <v>8</v>
      </c>
      <c r="AD1075">
        <v>10</v>
      </c>
      <c r="AE1075">
        <v>44.44</v>
      </c>
      <c r="AF1075">
        <v>13</v>
      </c>
      <c r="AG1075">
        <v>5</v>
      </c>
      <c r="AH1075">
        <v>4</v>
      </c>
      <c r="AI1075">
        <v>9</v>
      </c>
    </row>
    <row r="1076" spans="1:35" x14ac:dyDescent="0.2">
      <c r="A1076" s="102">
        <v>265</v>
      </c>
      <c r="B1076">
        <v>6471</v>
      </c>
      <c r="C1076" t="s">
        <v>1101</v>
      </c>
      <c r="D1076" t="s">
        <v>1259</v>
      </c>
      <c r="E1076">
        <v>903</v>
      </c>
      <c r="F1076">
        <v>901</v>
      </c>
      <c r="G1076">
        <v>1100</v>
      </c>
      <c r="H1076" t="s">
        <v>1250</v>
      </c>
      <c r="I1076">
        <v>7272</v>
      </c>
      <c r="J1076" t="s">
        <v>1453</v>
      </c>
      <c r="K1076" t="s">
        <v>1264</v>
      </c>
      <c r="L1076">
        <v>1933</v>
      </c>
      <c r="M1076">
        <v>1932</v>
      </c>
      <c r="N1076">
        <v>500</v>
      </c>
      <c r="O1076" t="s">
        <v>1247</v>
      </c>
      <c r="P1076">
        <v>0.95730580868867199</v>
      </c>
      <c r="Q1076">
        <v>0.92340551954604999</v>
      </c>
      <c r="R1076">
        <v>4.8698625320013698E-2</v>
      </c>
      <c r="S1076" s="15">
        <v>2.5477680764122199E-2</v>
      </c>
      <c r="T1076">
        <v>-8.3009569511351397E-2</v>
      </c>
      <c r="U1076">
        <v>8.3009569511351397E-2</v>
      </c>
      <c r="V1076">
        <v>6.8906715981551403E-2</v>
      </c>
      <c r="W1076">
        <v>-0.22</v>
      </c>
      <c r="X1076">
        <v>2.6</v>
      </c>
      <c r="Y1076">
        <v>58293</v>
      </c>
      <c r="Z1076">
        <v>3643</v>
      </c>
      <c r="AA1076">
        <v>0.17</v>
      </c>
      <c r="AB1076">
        <v>16</v>
      </c>
      <c r="AC1076">
        <v>7</v>
      </c>
      <c r="AD1076">
        <v>9</v>
      </c>
      <c r="AE1076">
        <v>43.75</v>
      </c>
      <c r="AF1076">
        <v>14</v>
      </c>
      <c r="AG1076">
        <v>6</v>
      </c>
      <c r="AH1076">
        <v>3</v>
      </c>
      <c r="AI1076">
        <v>7</v>
      </c>
    </row>
    <row r="1077" spans="1:35" x14ac:dyDescent="0.2">
      <c r="A1077" s="102">
        <v>278</v>
      </c>
      <c r="B1077">
        <v>3099</v>
      </c>
      <c r="C1077" t="s">
        <v>34</v>
      </c>
      <c r="D1077" t="s">
        <v>1272</v>
      </c>
      <c r="E1077">
        <v>805</v>
      </c>
      <c r="F1077">
        <v>797</v>
      </c>
      <c r="G1077">
        <v>1100</v>
      </c>
      <c r="H1077" t="s">
        <v>1250</v>
      </c>
      <c r="I1077">
        <v>4540</v>
      </c>
      <c r="J1077" t="s">
        <v>1679</v>
      </c>
      <c r="K1077" t="s">
        <v>1269</v>
      </c>
      <c r="L1077">
        <v>2796</v>
      </c>
      <c r="M1077">
        <v>2806</v>
      </c>
      <c r="N1077">
        <v>300</v>
      </c>
      <c r="O1077" t="s">
        <v>1247</v>
      </c>
      <c r="P1077">
        <v>0.90245581941817699</v>
      </c>
      <c r="Q1077">
        <v>0.92142844647685096</v>
      </c>
      <c r="R1077" s="106">
        <v>0.21787708912968801</v>
      </c>
      <c r="S1077" s="15">
        <v>7.0332160276724906E-5</v>
      </c>
      <c r="T1077">
        <v>-1.2974048527047899</v>
      </c>
      <c r="U1077">
        <v>1.2974048527047899</v>
      </c>
      <c r="V1077">
        <v>1.18721398989537</v>
      </c>
      <c r="W1077">
        <v>-6.49</v>
      </c>
      <c r="X1077">
        <v>4.1500000000000004</v>
      </c>
      <c r="Y1077">
        <v>57969</v>
      </c>
      <c r="Z1077">
        <v>3051</v>
      </c>
      <c r="AA1077">
        <v>0.11</v>
      </c>
      <c r="AB1077">
        <v>19</v>
      </c>
      <c r="AC1077">
        <v>10</v>
      </c>
      <c r="AD1077">
        <v>9</v>
      </c>
      <c r="AE1077">
        <v>52.63</v>
      </c>
      <c r="AF1077">
        <v>12</v>
      </c>
      <c r="AG1077">
        <v>4</v>
      </c>
      <c r="AH1077">
        <v>5</v>
      </c>
      <c r="AI1077">
        <v>10</v>
      </c>
    </row>
    <row r="1078" spans="1:35" x14ac:dyDescent="0.2">
      <c r="A1078" s="102">
        <v>1645</v>
      </c>
      <c r="B1078">
        <v>5110</v>
      </c>
      <c r="C1078" t="s">
        <v>1104</v>
      </c>
      <c r="D1078" t="s">
        <v>1376</v>
      </c>
      <c r="E1078">
        <v>1241</v>
      </c>
      <c r="F1078">
        <v>1258</v>
      </c>
      <c r="G1078">
        <v>800</v>
      </c>
      <c r="H1078" t="s">
        <v>1247</v>
      </c>
      <c r="I1078">
        <v>7453</v>
      </c>
      <c r="J1078" t="s">
        <v>51</v>
      </c>
      <c r="K1078" t="s">
        <v>1272</v>
      </c>
      <c r="L1078">
        <v>1740</v>
      </c>
      <c r="M1078">
        <v>1726</v>
      </c>
      <c r="N1078">
        <v>600</v>
      </c>
      <c r="O1078" t="s">
        <v>1250</v>
      </c>
      <c r="P1078">
        <v>0.89058135982654396</v>
      </c>
      <c r="Q1078">
        <v>0.82395850140105098</v>
      </c>
      <c r="R1078">
        <v>0.302615738474592</v>
      </c>
      <c r="S1078">
        <v>4.0010394918005898E-2</v>
      </c>
      <c r="T1078">
        <v>2.5256995154183</v>
      </c>
      <c r="U1078">
        <v>2.5256995154183</v>
      </c>
      <c r="V1078">
        <v>2.4193398366818601</v>
      </c>
      <c r="W1078">
        <v>18.690000000000001</v>
      </c>
      <c r="X1078">
        <v>2.82</v>
      </c>
      <c r="Y1078">
        <v>57786</v>
      </c>
      <c r="Z1078">
        <v>3041</v>
      </c>
      <c r="AA1078">
        <v>0.11</v>
      </c>
      <c r="AB1078">
        <v>19</v>
      </c>
      <c r="AC1078">
        <v>9</v>
      </c>
      <c r="AD1078">
        <v>10</v>
      </c>
      <c r="AE1078">
        <v>47.37</v>
      </c>
      <c r="AF1078">
        <v>10</v>
      </c>
      <c r="AG1078">
        <v>6</v>
      </c>
      <c r="AH1078">
        <v>7</v>
      </c>
      <c r="AI1078">
        <v>6</v>
      </c>
    </row>
    <row r="1079" spans="1:35" x14ac:dyDescent="0.2">
      <c r="A1079" s="102">
        <v>1437</v>
      </c>
      <c r="B1079">
        <v>1721</v>
      </c>
      <c r="C1079" t="s">
        <v>1944</v>
      </c>
      <c r="D1079" t="s">
        <v>1257</v>
      </c>
      <c r="E1079">
        <v>2899</v>
      </c>
      <c r="F1079">
        <v>2855</v>
      </c>
      <c r="G1079">
        <v>300</v>
      </c>
      <c r="H1079" t="s">
        <v>1250</v>
      </c>
      <c r="I1079">
        <v>2602</v>
      </c>
      <c r="J1079" t="s">
        <v>550</v>
      </c>
      <c r="K1079" t="s">
        <v>1274</v>
      </c>
      <c r="L1079">
        <v>3725</v>
      </c>
      <c r="M1079">
        <v>3715</v>
      </c>
      <c r="N1079">
        <v>200</v>
      </c>
      <c r="O1079" t="s">
        <v>1247</v>
      </c>
      <c r="P1079">
        <v>0.54109487420218405</v>
      </c>
      <c r="Q1079">
        <v>0.83904098935076199</v>
      </c>
      <c r="R1079" s="106">
        <v>6.9563952026707801E-2</v>
      </c>
      <c r="S1079">
        <v>3.6913211614390602E-2</v>
      </c>
      <c r="T1079">
        <v>-2.0468643024274402</v>
      </c>
      <c r="U1079">
        <v>2.0468643024274402</v>
      </c>
      <c r="V1079">
        <v>1.43130678592821</v>
      </c>
      <c r="W1079">
        <v>-7.07</v>
      </c>
      <c r="X1079">
        <v>15.28</v>
      </c>
      <c r="Y1079">
        <v>57224</v>
      </c>
      <c r="Z1079">
        <v>5202</v>
      </c>
      <c r="AA1079">
        <v>0.28000000000000003</v>
      </c>
      <c r="AB1079">
        <v>11</v>
      </c>
      <c r="AC1079">
        <v>5</v>
      </c>
      <c r="AD1079">
        <v>6</v>
      </c>
      <c r="AE1079">
        <v>45.45</v>
      </c>
      <c r="AF1079">
        <v>13</v>
      </c>
      <c r="AG1079">
        <v>3</v>
      </c>
      <c r="AH1079">
        <v>2</v>
      </c>
      <c r="AI1079">
        <v>6</v>
      </c>
    </row>
    <row r="1080" spans="1:35" x14ac:dyDescent="0.2">
      <c r="A1080" s="102">
        <v>682</v>
      </c>
      <c r="B1080">
        <v>1332</v>
      </c>
      <c r="C1080" t="s">
        <v>1667</v>
      </c>
      <c r="D1080" t="s">
        <v>1366</v>
      </c>
      <c r="E1080">
        <v>608</v>
      </c>
      <c r="F1080">
        <v>594</v>
      </c>
      <c r="G1080">
        <v>1700</v>
      </c>
      <c r="H1080" t="s">
        <v>1247</v>
      </c>
      <c r="I1080">
        <v>4118</v>
      </c>
      <c r="J1080" t="s">
        <v>1494</v>
      </c>
      <c r="K1080" t="s">
        <v>1271</v>
      </c>
      <c r="L1080">
        <v>3310</v>
      </c>
      <c r="M1080">
        <v>3315</v>
      </c>
      <c r="N1080">
        <v>300</v>
      </c>
      <c r="O1080" t="s">
        <v>1250</v>
      </c>
      <c r="P1080">
        <v>0.66101440537656597</v>
      </c>
      <c r="Q1080">
        <v>0.89257755831502095</v>
      </c>
      <c r="R1080">
        <v>0.131610422534153</v>
      </c>
      <c r="S1080" s="106">
        <v>1.7268412425530299E-2</v>
      </c>
      <c r="T1080">
        <v>0.21884567405679201</v>
      </c>
      <c r="U1080">
        <v>0.21884567405679201</v>
      </c>
      <c r="V1080">
        <v>1.0579803885678101</v>
      </c>
      <c r="W1080">
        <v>0.75</v>
      </c>
      <c r="X1080">
        <v>1.54</v>
      </c>
      <c r="Y1080">
        <v>56841</v>
      </c>
      <c r="Z1080">
        <v>2707</v>
      </c>
      <c r="AA1080">
        <v>0.21</v>
      </c>
      <c r="AB1080">
        <v>21</v>
      </c>
      <c r="AC1080">
        <v>13</v>
      </c>
      <c r="AD1080">
        <v>8</v>
      </c>
      <c r="AE1080">
        <v>61.9</v>
      </c>
      <c r="AF1080">
        <v>11</v>
      </c>
      <c r="AG1080">
        <v>9</v>
      </c>
      <c r="AH1080">
        <v>8</v>
      </c>
      <c r="AI1080">
        <v>4</v>
      </c>
    </row>
    <row r="1081" spans="1:35" x14ac:dyDescent="0.2">
      <c r="A1081" s="102">
        <v>1256</v>
      </c>
      <c r="B1081">
        <v>4043</v>
      </c>
      <c r="C1081" t="s">
        <v>1528</v>
      </c>
      <c r="D1081" t="s">
        <v>1271</v>
      </c>
      <c r="E1081">
        <v>2707</v>
      </c>
      <c r="F1081">
        <v>2693</v>
      </c>
      <c r="G1081">
        <v>400</v>
      </c>
      <c r="H1081" t="s">
        <v>1247</v>
      </c>
      <c r="I1081">
        <v>5201</v>
      </c>
      <c r="J1081" t="s">
        <v>1643</v>
      </c>
      <c r="K1081" t="s">
        <v>1246</v>
      </c>
      <c r="L1081">
        <v>3450</v>
      </c>
      <c r="M1081">
        <v>3470</v>
      </c>
      <c r="N1081">
        <v>300</v>
      </c>
      <c r="O1081" t="s">
        <v>1250</v>
      </c>
      <c r="P1081">
        <v>0.63964689427732402</v>
      </c>
      <c r="Q1081">
        <v>0.85065526261050195</v>
      </c>
      <c r="R1081" s="106">
        <v>0.41029013183824398</v>
      </c>
      <c r="S1081" s="106">
        <v>5.5834148089683198E-2</v>
      </c>
      <c r="T1081">
        <v>1.13150746910803</v>
      </c>
      <c r="U1081">
        <v>1.13150746910803</v>
      </c>
      <c r="V1081">
        <v>1.21496216815866</v>
      </c>
      <c r="W1081">
        <v>4.1500000000000004</v>
      </c>
      <c r="X1081">
        <v>3.48</v>
      </c>
      <c r="Y1081">
        <v>56655</v>
      </c>
      <c r="Z1081">
        <v>5150</v>
      </c>
      <c r="AA1081">
        <v>0.3</v>
      </c>
      <c r="AB1081">
        <v>11</v>
      </c>
      <c r="AC1081">
        <v>5</v>
      </c>
      <c r="AD1081">
        <v>6</v>
      </c>
      <c r="AE1081">
        <v>45.45</v>
      </c>
      <c r="AF1081">
        <v>12</v>
      </c>
      <c r="AG1081">
        <v>4</v>
      </c>
      <c r="AH1081">
        <v>3</v>
      </c>
      <c r="AI1081">
        <v>4</v>
      </c>
    </row>
    <row r="1082" spans="1:35" x14ac:dyDescent="0.2">
      <c r="A1082" s="102">
        <v>1028</v>
      </c>
      <c r="B1082">
        <v>5991</v>
      </c>
      <c r="C1082" t="s">
        <v>1077</v>
      </c>
      <c r="D1082" t="s">
        <v>1446</v>
      </c>
      <c r="E1082">
        <v>903</v>
      </c>
      <c r="F1082">
        <v>905</v>
      </c>
      <c r="G1082">
        <v>1200</v>
      </c>
      <c r="H1082" t="s">
        <v>1247</v>
      </c>
      <c r="I1082">
        <v>8385</v>
      </c>
      <c r="J1082" t="s">
        <v>886</v>
      </c>
      <c r="K1082" t="s">
        <v>1303</v>
      </c>
      <c r="L1082">
        <v>532</v>
      </c>
      <c r="M1082">
        <v>537</v>
      </c>
      <c r="N1082">
        <v>2000</v>
      </c>
      <c r="O1082" t="s">
        <v>1250</v>
      </c>
      <c r="P1082">
        <v>0.88182271068386597</v>
      </c>
      <c r="Q1082">
        <v>0.86673813164423896</v>
      </c>
      <c r="R1082">
        <v>0.13089630842421501</v>
      </c>
      <c r="S1082" s="106">
        <v>1.44232825563119E-2</v>
      </c>
      <c r="T1082">
        <v>1.6106004375976199</v>
      </c>
      <c r="U1082">
        <v>1.6106004375976199</v>
      </c>
      <c r="V1082">
        <v>2.0374665433831698</v>
      </c>
      <c r="W1082">
        <v>3.57</v>
      </c>
      <c r="X1082">
        <v>1.1000000000000001</v>
      </c>
      <c r="Y1082">
        <v>56638</v>
      </c>
      <c r="Z1082">
        <v>4720</v>
      </c>
      <c r="AA1082">
        <v>0.21</v>
      </c>
      <c r="AB1082">
        <v>12</v>
      </c>
      <c r="AC1082">
        <v>7</v>
      </c>
      <c r="AD1082">
        <v>5</v>
      </c>
      <c r="AE1082">
        <v>58.33</v>
      </c>
      <c r="AF1082">
        <v>13</v>
      </c>
      <c r="AG1082">
        <v>3</v>
      </c>
      <c r="AH1082">
        <v>2</v>
      </c>
      <c r="AI1082">
        <v>7</v>
      </c>
    </row>
    <row r="1083" spans="1:35" x14ac:dyDescent="0.2">
      <c r="A1083" s="102">
        <v>659</v>
      </c>
      <c r="B1083">
        <v>6457</v>
      </c>
      <c r="C1083" t="s">
        <v>1575</v>
      </c>
      <c r="D1083" t="s">
        <v>1259</v>
      </c>
      <c r="E1083">
        <v>3170</v>
      </c>
      <c r="F1083">
        <v>3220</v>
      </c>
      <c r="G1083">
        <v>300</v>
      </c>
      <c r="H1083" t="s">
        <v>1247</v>
      </c>
      <c r="I1083">
        <v>6963</v>
      </c>
      <c r="J1083" t="s">
        <v>2153</v>
      </c>
      <c r="K1083" t="s">
        <v>1252</v>
      </c>
      <c r="L1083">
        <v>8170</v>
      </c>
      <c r="M1083">
        <v>8300</v>
      </c>
      <c r="N1083">
        <v>100</v>
      </c>
      <c r="O1083" t="s">
        <v>1250</v>
      </c>
      <c r="P1083">
        <v>0.850887327867347</v>
      </c>
      <c r="Q1083">
        <v>0.89491801090426404</v>
      </c>
      <c r="R1083">
        <v>2.9250399940232898E-2</v>
      </c>
      <c r="S1083" s="106">
        <v>4.8046584318100098E-2</v>
      </c>
      <c r="T1083">
        <v>1.3164851159414099</v>
      </c>
      <c r="U1083">
        <v>1.3164851159414099</v>
      </c>
      <c r="V1083">
        <v>0.92947840926690395</v>
      </c>
      <c r="W1083">
        <v>3.21</v>
      </c>
      <c r="X1083">
        <v>16.39</v>
      </c>
      <c r="Y1083">
        <v>56628</v>
      </c>
      <c r="Z1083">
        <v>9438</v>
      </c>
      <c r="AA1083">
        <v>0.68</v>
      </c>
      <c r="AB1083">
        <v>6</v>
      </c>
      <c r="AC1083">
        <v>3</v>
      </c>
      <c r="AD1083">
        <v>3</v>
      </c>
      <c r="AE1083">
        <v>50</v>
      </c>
      <c r="AF1083">
        <v>10</v>
      </c>
      <c r="AG1083">
        <v>3</v>
      </c>
      <c r="AH1083">
        <v>2</v>
      </c>
      <c r="AI1083">
        <v>1</v>
      </c>
    </row>
    <row r="1084" spans="1:35" x14ac:dyDescent="0.2">
      <c r="A1084" s="102">
        <v>1840</v>
      </c>
      <c r="B1084">
        <v>4540</v>
      </c>
      <c r="C1084" t="s">
        <v>1679</v>
      </c>
      <c r="D1084" t="s">
        <v>1269</v>
      </c>
      <c r="E1084">
        <v>2796</v>
      </c>
      <c r="F1084">
        <v>2806</v>
      </c>
      <c r="G1084">
        <v>300</v>
      </c>
      <c r="H1084" t="s">
        <v>1250</v>
      </c>
      <c r="I1084">
        <v>8377</v>
      </c>
      <c r="J1084" t="s">
        <v>1369</v>
      </c>
      <c r="K1084" t="s">
        <v>1303</v>
      </c>
      <c r="L1084">
        <v>1009</v>
      </c>
      <c r="M1084">
        <v>1013</v>
      </c>
      <c r="N1084">
        <v>800</v>
      </c>
      <c r="O1084" t="s">
        <v>1247</v>
      </c>
      <c r="P1084">
        <v>0.902325388853778</v>
      </c>
      <c r="Q1084">
        <v>0.80838194987745304</v>
      </c>
      <c r="R1084">
        <v>0.202156573326989</v>
      </c>
      <c r="S1084" s="15">
        <v>3.4033876847268899E-2</v>
      </c>
      <c r="T1084">
        <v>-1.0962298116785001</v>
      </c>
      <c r="U1084">
        <v>1.0962298116785001</v>
      </c>
      <c r="V1084">
        <v>0.88073808970029299</v>
      </c>
      <c r="W1084">
        <v>-2.04</v>
      </c>
      <c r="X1084">
        <v>3.73</v>
      </c>
      <c r="Y1084">
        <v>56399</v>
      </c>
      <c r="Z1084">
        <v>3760</v>
      </c>
      <c r="AA1084">
        <v>0.2</v>
      </c>
      <c r="AB1084">
        <v>15</v>
      </c>
      <c r="AC1084">
        <v>9</v>
      </c>
      <c r="AD1084">
        <v>6</v>
      </c>
      <c r="AE1084">
        <v>60</v>
      </c>
      <c r="AF1084">
        <v>12</v>
      </c>
      <c r="AG1084">
        <v>6</v>
      </c>
      <c r="AH1084">
        <v>5</v>
      </c>
      <c r="AI1084">
        <v>4</v>
      </c>
    </row>
    <row r="1085" spans="1:35" x14ac:dyDescent="0.2">
      <c r="A1085" s="102">
        <v>1136</v>
      </c>
      <c r="B1085">
        <v>4061</v>
      </c>
      <c r="C1085" t="s">
        <v>1483</v>
      </c>
      <c r="D1085" t="s">
        <v>1271</v>
      </c>
      <c r="E1085">
        <v>2945</v>
      </c>
      <c r="F1085">
        <v>2948</v>
      </c>
      <c r="G1085">
        <v>300</v>
      </c>
      <c r="H1085" t="s">
        <v>1247</v>
      </c>
      <c r="I1085">
        <v>8377</v>
      </c>
      <c r="J1085" t="s">
        <v>1369</v>
      </c>
      <c r="K1085" t="s">
        <v>1303</v>
      </c>
      <c r="L1085">
        <v>1009</v>
      </c>
      <c r="M1085">
        <v>1013</v>
      </c>
      <c r="N1085">
        <v>900</v>
      </c>
      <c r="O1085" t="s">
        <v>1250</v>
      </c>
      <c r="P1085">
        <v>0.94423645179329696</v>
      </c>
      <c r="Q1085">
        <v>0.85840558824922297</v>
      </c>
      <c r="R1085">
        <v>5.9176548059503897E-2</v>
      </c>
      <c r="S1085" s="106">
        <v>3.39279600772378E-2</v>
      </c>
      <c r="T1085">
        <v>0.45502646681242498</v>
      </c>
      <c r="U1085">
        <v>0.45502646681242498</v>
      </c>
      <c r="V1085">
        <v>0.62086042268419706</v>
      </c>
      <c r="W1085">
        <v>0.87</v>
      </c>
      <c r="X1085">
        <v>3.09</v>
      </c>
      <c r="Y1085">
        <v>56370</v>
      </c>
      <c r="Z1085">
        <v>2967</v>
      </c>
      <c r="AA1085">
        <v>0.23</v>
      </c>
      <c r="AB1085">
        <v>19</v>
      </c>
      <c r="AC1085">
        <v>12</v>
      </c>
      <c r="AD1085">
        <v>7</v>
      </c>
      <c r="AE1085">
        <v>63.16</v>
      </c>
      <c r="AF1085">
        <v>11</v>
      </c>
      <c r="AG1085">
        <v>9</v>
      </c>
      <c r="AH1085">
        <v>6</v>
      </c>
      <c r="AI1085">
        <v>4</v>
      </c>
    </row>
    <row r="1086" spans="1:35" x14ac:dyDescent="0.2">
      <c r="A1086" s="102">
        <v>360</v>
      </c>
      <c r="B1086">
        <v>4114</v>
      </c>
      <c r="C1086" t="s">
        <v>1401</v>
      </c>
      <c r="D1086" t="s">
        <v>1271</v>
      </c>
      <c r="E1086">
        <v>6050</v>
      </c>
      <c r="F1086">
        <v>6030</v>
      </c>
      <c r="G1086">
        <v>100</v>
      </c>
      <c r="H1086" t="s">
        <v>1250</v>
      </c>
      <c r="I1086">
        <v>4118</v>
      </c>
      <c r="J1086" t="s">
        <v>1494</v>
      </c>
      <c r="K1086" t="s">
        <v>1271</v>
      </c>
      <c r="L1086">
        <v>3310</v>
      </c>
      <c r="M1086">
        <v>3315</v>
      </c>
      <c r="N1086">
        <v>200</v>
      </c>
      <c r="O1086" t="s">
        <v>1247</v>
      </c>
      <c r="P1086">
        <v>0.854117075305873</v>
      </c>
      <c r="Q1086">
        <v>0.91362872441904097</v>
      </c>
      <c r="R1086">
        <v>8.63511425605306E-2</v>
      </c>
      <c r="S1086" s="106">
        <v>5.8079031255325797E-3</v>
      </c>
      <c r="T1086" s="15">
        <v>-1.1784250725672201</v>
      </c>
      <c r="U1086" s="15">
        <v>1.1784250725672201</v>
      </c>
      <c r="V1086">
        <v>0.99558293910849904</v>
      </c>
      <c r="W1086">
        <v>-2.84</v>
      </c>
      <c r="X1086">
        <v>9.9499999999999993</v>
      </c>
      <c r="Y1086">
        <v>56288</v>
      </c>
      <c r="Z1086">
        <v>11258</v>
      </c>
      <c r="AA1086">
        <v>0.74</v>
      </c>
      <c r="AB1086">
        <v>5</v>
      </c>
      <c r="AC1086">
        <v>3</v>
      </c>
      <c r="AD1086">
        <v>2</v>
      </c>
      <c r="AE1086">
        <v>60</v>
      </c>
      <c r="AF1086">
        <v>17</v>
      </c>
      <c r="AG1086">
        <v>2</v>
      </c>
      <c r="AH1086">
        <v>0</v>
      </c>
      <c r="AI1086">
        <v>3</v>
      </c>
    </row>
    <row r="1087" spans="1:35" x14ac:dyDescent="0.2">
      <c r="A1087" s="102">
        <v>85</v>
      </c>
      <c r="B1087">
        <v>1333</v>
      </c>
      <c r="C1087" t="s">
        <v>1365</v>
      </c>
      <c r="D1087" t="s">
        <v>1366</v>
      </c>
      <c r="E1087">
        <v>2558</v>
      </c>
      <c r="F1087">
        <v>2544</v>
      </c>
      <c r="G1087">
        <v>300</v>
      </c>
      <c r="H1087" t="s">
        <v>1250</v>
      </c>
      <c r="I1087">
        <v>4534</v>
      </c>
      <c r="J1087" t="s">
        <v>1501</v>
      </c>
      <c r="K1087" t="s">
        <v>1269</v>
      </c>
      <c r="L1087">
        <v>4240</v>
      </c>
      <c r="M1087">
        <v>4275</v>
      </c>
      <c r="N1087">
        <v>200</v>
      </c>
      <c r="O1087" t="s">
        <v>1247</v>
      </c>
      <c r="P1087">
        <v>0.79517733394803203</v>
      </c>
      <c r="Q1087">
        <v>0.94771946347040203</v>
      </c>
      <c r="R1087">
        <v>0.313933805069122</v>
      </c>
      <c r="S1087">
        <v>1.44257778191092E-2</v>
      </c>
      <c r="T1087">
        <v>-1.66448194315717</v>
      </c>
      <c r="U1087">
        <v>1.66448194315717</v>
      </c>
      <c r="V1087">
        <v>1.3988542364702801</v>
      </c>
      <c r="W1087">
        <v>-6.16</v>
      </c>
      <c r="X1087">
        <v>10.74</v>
      </c>
      <c r="Y1087">
        <v>56226</v>
      </c>
      <c r="Z1087">
        <v>5623</v>
      </c>
      <c r="AA1087">
        <v>0.48</v>
      </c>
      <c r="AB1087">
        <v>10</v>
      </c>
      <c r="AC1087">
        <v>7</v>
      </c>
      <c r="AD1087">
        <v>3</v>
      </c>
      <c r="AE1087">
        <v>70</v>
      </c>
      <c r="AF1087">
        <v>15</v>
      </c>
      <c r="AG1087">
        <v>3</v>
      </c>
      <c r="AH1087">
        <v>2</v>
      </c>
      <c r="AI1087">
        <v>5</v>
      </c>
    </row>
    <row r="1088" spans="1:35" x14ac:dyDescent="0.2">
      <c r="A1088" s="102">
        <v>1379</v>
      </c>
      <c r="B1088">
        <v>7259</v>
      </c>
      <c r="C1088" t="s">
        <v>25</v>
      </c>
      <c r="D1088" t="s">
        <v>1264</v>
      </c>
      <c r="E1088">
        <v>3930</v>
      </c>
      <c r="F1088">
        <v>3940</v>
      </c>
      <c r="G1088">
        <v>200</v>
      </c>
      <c r="H1088" t="s">
        <v>1247</v>
      </c>
      <c r="I1088">
        <v>8358</v>
      </c>
      <c r="J1088" t="s">
        <v>1523</v>
      </c>
      <c r="K1088" t="s">
        <v>1303</v>
      </c>
      <c r="L1088">
        <v>436</v>
      </c>
      <c r="M1088">
        <v>448</v>
      </c>
      <c r="N1088">
        <v>1800</v>
      </c>
      <c r="O1088" t="s">
        <v>1250</v>
      </c>
      <c r="P1088">
        <v>0.90694365709784397</v>
      </c>
      <c r="Q1088">
        <v>0.84253354717977402</v>
      </c>
      <c r="R1088" s="15">
        <v>5.8930993696797003E-2</v>
      </c>
      <c r="S1088">
        <v>5.6206665613352497E-2</v>
      </c>
      <c r="T1088">
        <v>0.93228268776633905</v>
      </c>
      <c r="U1088">
        <v>0.93228268776633905</v>
      </c>
      <c r="V1088">
        <v>1.2424870255687801</v>
      </c>
      <c r="W1088">
        <v>5.98</v>
      </c>
      <c r="X1088">
        <v>2.34</v>
      </c>
      <c r="Y1088">
        <v>56053</v>
      </c>
      <c r="Z1088">
        <v>2950</v>
      </c>
      <c r="AA1088">
        <v>0.05</v>
      </c>
      <c r="AB1088">
        <v>19</v>
      </c>
      <c r="AC1088">
        <v>11</v>
      </c>
      <c r="AD1088">
        <v>8</v>
      </c>
      <c r="AE1088">
        <v>57.89</v>
      </c>
      <c r="AF1088">
        <v>10</v>
      </c>
      <c r="AG1088">
        <v>10</v>
      </c>
      <c r="AH1088">
        <v>7</v>
      </c>
      <c r="AI1088">
        <v>2</v>
      </c>
    </row>
    <row r="1089" spans="1:35" x14ac:dyDescent="0.2">
      <c r="A1089" s="102">
        <v>687</v>
      </c>
      <c r="B1089">
        <v>7259</v>
      </c>
      <c r="C1089" t="s">
        <v>25</v>
      </c>
      <c r="D1089" t="s">
        <v>1264</v>
      </c>
      <c r="E1089">
        <v>3930</v>
      </c>
      <c r="F1089">
        <v>3940</v>
      </c>
      <c r="G1089">
        <v>200</v>
      </c>
      <c r="H1089" t="s">
        <v>1247</v>
      </c>
      <c r="I1089">
        <v>8316</v>
      </c>
      <c r="J1089" t="s">
        <v>1465</v>
      </c>
      <c r="K1089" t="s">
        <v>1303</v>
      </c>
      <c r="L1089">
        <v>3763</v>
      </c>
      <c r="M1089">
        <v>3754</v>
      </c>
      <c r="N1089">
        <v>200</v>
      </c>
      <c r="O1089" t="s">
        <v>1250</v>
      </c>
      <c r="P1089">
        <v>0.71122611547960801</v>
      </c>
      <c r="Q1089">
        <v>0.89235342738942103</v>
      </c>
      <c r="R1089">
        <v>0.33880699786183799</v>
      </c>
      <c r="S1089">
        <v>2.0891856273882702E-3</v>
      </c>
      <c r="T1089">
        <v>0.69077887409430805</v>
      </c>
      <c r="U1089">
        <v>0.69077887409430805</v>
      </c>
      <c r="V1089">
        <v>0.52612431101791202</v>
      </c>
      <c r="W1089">
        <v>3.07</v>
      </c>
      <c r="X1089">
        <v>4.72</v>
      </c>
      <c r="Y1089">
        <v>55852</v>
      </c>
      <c r="Z1089">
        <v>7979</v>
      </c>
      <c r="AA1089">
        <v>0.57999999999999996</v>
      </c>
      <c r="AB1089">
        <v>7</v>
      </c>
      <c r="AC1089">
        <v>4</v>
      </c>
      <c r="AD1089">
        <v>3</v>
      </c>
      <c r="AE1089">
        <v>57.14</v>
      </c>
      <c r="AF1089">
        <v>11</v>
      </c>
      <c r="AG1089">
        <v>4</v>
      </c>
      <c r="AH1089">
        <v>1</v>
      </c>
      <c r="AI1089">
        <v>2</v>
      </c>
    </row>
    <row r="1090" spans="1:35" x14ac:dyDescent="0.2">
      <c r="A1090" s="102">
        <v>1486</v>
      </c>
      <c r="B1090">
        <v>8031</v>
      </c>
      <c r="C1090" t="s">
        <v>832</v>
      </c>
      <c r="D1090" t="s">
        <v>1254</v>
      </c>
      <c r="E1090">
        <v>1938</v>
      </c>
      <c r="F1090">
        <v>1942</v>
      </c>
      <c r="G1090">
        <v>500</v>
      </c>
      <c r="H1090" t="s">
        <v>1247</v>
      </c>
      <c r="I1090">
        <v>9303</v>
      </c>
      <c r="J1090" t="s">
        <v>1654</v>
      </c>
      <c r="K1090" t="s">
        <v>1677</v>
      </c>
      <c r="L1090">
        <v>1435</v>
      </c>
      <c r="M1090">
        <v>1433</v>
      </c>
      <c r="N1090">
        <v>700</v>
      </c>
      <c r="O1090" t="s">
        <v>1250</v>
      </c>
      <c r="P1090">
        <v>0.59313364213611497</v>
      </c>
      <c r="Q1090">
        <v>0.83566276574029397</v>
      </c>
      <c r="R1090">
        <v>0.28541258083341198</v>
      </c>
      <c r="S1090">
        <v>1.67801041966909E-2</v>
      </c>
      <c r="T1090">
        <v>1.7145225797580099</v>
      </c>
      <c r="U1090">
        <v>1.7145225797580099</v>
      </c>
      <c r="V1090">
        <v>1.2016796469253499</v>
      </c>
      <c r="W1090">
        <v>3.5</v>
      </c>
      <c r="X1090">
        <v>3.31</v>
      </c>
      <c r="Y1090">
        <v>55572</v>
      </c>
      <c r="Z1090">
        <v>3705</v>
      </c>
      <c r="AA1090">
        <v>0.21</v>
      </c>
      <c r="AB1090">
        <v>15</v>
      </c>
      <c r="AC1090">
        <v>8</v>
      </c>
      <c r="AD1090">
        <v>7</v>
      </c>
      <c r="AE1090">
        <v>53.33</v>
      </c>
      <c r="AF1090">
        <v>14</v>
      </c>
      <c r="AG1090">
        <v>6</v>
      </c>
      <c r="AH1090">
        <v>3</v>
      </c>
      <c r="AI1090">
        <v>6</v>
      </c>
    </row>
    <row r="1091" spans="1:35" x14ac:dyDescent="0.2">
      <c r="A1091" s="102">
        <v>1197</v>
      </c>
      <c r="B1091">
        <v>8279</v>
      </c>
      <c r="C1091" t="s">
        <v>863</v>
      </c>
      <c r="D1091" t="s">
        <v>1272</v>
      </c>
      <c r="E1091">
        <v>5800</v>
      </c>
      <c r="F1091">
        <v>5870</v>
      </c>
      <c r="G1091">
        <v>100</v>
      </c>
      <c r="H1091" t="s">
        <v>1247</v>
      </c>
      <c r="I1091">
        <v>8697</v>
      </c>
      <c r="J1091" t="s">
        <v>900</v>
      </c>
      <c r="K1091" t="s">
        <v>1253</v>
      </c>
      <c r="L1091">
        <v>1965</v>
      </c>
      <c r="M1091">
        <v>1973</v>
      </c>
      <c r="N1091">
        <v>300</v>
      </c>
      <c r="O1091" t="s">
        <v>1250</v>
      </c>
      <c r="P1091">
        <v>0.76932751928000298</v>
      </c>
      <c r="Q1091">
        <v>0.85509509862259603</v>
      </c>
      <c r="R1091">
        <v>0.36586579700613697</v>
      </c>
      <c r="S1091">
        <v>5.0793616583306903E-2</v>
      </c>
      <c r="T1091">
        <v>2.0057525915222598</v>
      </c>
      <c r="U1091">
        <v>2.0057525915222598</v>
      </c>
      <c r="V1091">
        <v>1.46823020487859</v>
      </c>
      <c r="W1091">
        <v>5.08</v>
      </c>
      <c r="X1091">
        <v>0.83</v>
      </c>
      <c r="Y1091">
        <v>55447</v>
      </c>
      <c r="Z1091">
        <v>4265</v>
      </c>
      <c r="AA1091">
        <v>0.41</v>
      </c>
      <c r="AB1091">
        <v>13</v>
      </c>
      <c r="AC1091">
        <v>8</v>
      </c>
      <c r="AD1091">
        <v>5</v>
      </c>
      <c r="AE1091">
        <v>61.54</v>
      </c>
      <c r="AF1091">
        <v>15</v>
      </c>
      <c r="AG1091">
        <v>4</v>
      </c>
      <c r="AH1091">
        <v>2</v>
      </c>
      <c r="AI1091">
        <v>7</v>
      </c>
    </row>
    <row r="1092" spans="1:35" x14ac:dyDescent="0.2">
      <c r="A1092" s="102">
        <v>684</v>
      </c>
      <c r="B1092">
        <v>1332</v>
      </c>
      <c r="C1092" t="s">
        <v>1667</v>
      </c>
      <c r="D1092" t="s">
        <v>1366</v>
      </c>
      <c r="E1092">
        <v>608</v>
      </c>
      <c r="F1092">
        <v>594</v>
      </c>
      <c r="G1092">
        <v>1600</v>
      </c>
      <c r="H1092" t="s">
        <v>1247</v>
      </c>
      <c r="I1092">
        <v>3765</v>
      </c>
      <c r="J1092" t="s">
        <v>1536</v>
      </c>
      <c r="K1092" t="s">
        <v>1249</v>
      </c>
      <c r="L1092">
        <v>1857</v>
      </c>
      <c r="M1092">
        <v>1889</v>
      </c>
      <c r="N1092">
        <v>500</v>
      </c>
      <c r="O1092" t="s">
        <v>1250</v>
      </c>
      <c r="P1092">
        <v>0.75388787741596297</v>
      </c>
      <c r="Q1092">
        <v>0.89254463267944195</v>
      </c>
      <c r="R1092">
        <v>5.5295510260274398E-2</v>
      </c>
      <c r="S1092">
        <v>4.3649134940773701E-2</v>
      </c>
      <c r="T1092">
        <v>2.0038447485473401</v>
      </c>
      <c r="U1092">
        <v>2.0038447485473401</v>
      </c>
      <c r="V1092">
        <v>3.12359812591043</v>
      </c>
      <c r="W1092">
        <v>10.8</v>
      </c>
      <c r="X1092">
        <v>0.62</v>
      </c>
      <c r="Y1092">
        <v>54795</v>
      </c>
      <c r="Z1092">
        <v>2609</v>
      </c>
      <c r="AA1092">
        <v>0.19</v>
      </c>
      <c r="AB1092">
        <v>21</v>
      </c>
      <c r="AC1092">
        <v>12</v>
      </c>
      <c r="AD1092">
        <v>9</v>
      </c>
      <c r="AE1092">
        <v>57.14</v>
      </c>
      <c r="AF1092">
        <v>10</v>
      </c>
      <c r="AG1092">
        <v>9</v>
      </c>
      <c r="AH1092">
        <v>9</v>
      </c>
      <c r="AI1092">
        <v>3</v>
      </c>
    </row>
    <row r="1093" spans="1:35" x14ac:dyDescent="0.2">
      <c r="A1093" s="102">
        <v>1478</v>
      </c>
      <c r="B1093">
        <v>4005</v>
      </c>
      <c r="C1093" t="s">
        <v>1489</v>
      </c>
      <c r="D1093" t="s">
        <v>1271</v>
      </c>
      <c r="E1093">
        <v>445</v>
      </c>
      <c r="F1093">
        <v>446</v>
      </c>
      <c r="G1093">
        <v>2000</v>
      </c>
      <c r="H1093" t="s">
        <v>1250</v>
      </c>
      <c r="I1093">
        <v>4631</v>
      </c>
      <c r="J1093" t="s">
        <v>1509</v>
      </c>
      <c r="K1093" t="s">
        <v>1271</v>
      </c>
      <c r="L1093">
        <v>2917</v>
      </c>
      <c r="M1093">
        <v>2909</v>
      </c>
      <c r="N1093">
        <v>300</v>
      </c>
      <c r="O1093" t="s">
        <v>1247</v>
      </c>
      <c r="P1093">
        <v>0.64282765339716896</v>
      </c>
      <c r="Q1093">
        <v>0.83640521136718105</v>
      </c>
      <c r="R1093">
        <v>0.46149487003862</v>
      </c>
      <c r="S1093">
        <v>1.92719025184582E-2</v>
      </c>
      <c r="T1093">
        <v>-1.5554445030511901</v>
      </c>
      <c r="U1093">
        <v>1.5554445030511901</v>
      </c>
      <c r="V1093">
        <v>2.0370420322064202</v>
      </c>
      <c r="W1093">
        <v>-5.34</v>
      </c>
      <c r="X1093">
        <v>2.21</v>
      </c>
      <c r="Y1093">
        <v>54587</v>
      </c>
      <c r="Z1093">
        <v>3033</v>
      </c>
      <c r="AA1093">
        <v>0.13</v>
      </c>
      <c r="AB1093">
        <v>18</v>
      </c>
      <c r="AC1093">
        <v>10</v>
      </c>
      <c r="AD1093">
        <v>8</v>
      </c>
      <c r="AE1093">
        <v>55.56</v>
      </c>
      <c r="AF1093">
        <v>14</v>
      </c>
      <c r="AG1093">
        <v>5</v>
      </c>
      <c r="AH1093">
        <v>3</v>
      </c>
      <c r="AI1093">
        <v>10</v>
      </c>
    </row>
    <row r="1094" spans="1:35" x14ac:dyDescent="0.2">
      <c r="A1094" s="102">
        <v>1112</v>
      </c>
      <c r="B1094">
        <v>7180</v>
      </c>
      <c r="C1094" t="s">
        <v>1074</v>
      </c>
      <c r="D1094" t="s">
        <v>1303</v>
      </c>
      <c r="E1094">
        <v>407</v>
      </c>
      <c r="F1094">
        <v>408</v>
      </c>
      <c r="G1094">
        <v>2500</v>
      </c>
      <c r="H1094" t="s">
        <v>1250</v>
      </c>
      <c r="I1094">
        <v>8002</v>
      </c>
      <c r="J1094" t="s">
        <v>27</v>
      </c>
      <c r="K1094" t="s">
        <v>1254</v>
      </c>
      <c r="L1094">
        <v>787.8</v>
      </c>
      <c r="M1094">
        <v>788.8</v>
      </c>
      <c r="N1094">
        <v>1300</v>
      </c>
      <c r="O1094" t="s">
        <v>1247</v>
      </c>
      <c r="P1094">
        <v>0.72633781255587404</v>
      </c>
      <c r="Q1094">
        <v>0.85998987017615902</v>
      </c>
      <c r="R1094">
        <v>0.49731160332640001</v>
      </c>
      <c r="S1094">
        <v>2.93025199229557E-3</v>
      </c>
      <c r="T1094">
        <v>-3.1028897353564702</v>
      </c>
      <c r="U1094">
        <v>3.1028897353564702</v>
      </c>
      <c r="V1094">
        <v>3.2643048979671798</v>
      </c>
      <c r="W1094">
        <v>-12.18</v>
      </c>
      <c r="X1094">
        <v>0.53</v>
      </c>
      <c r="Y1094">
        <v>54480</v>
      </c>
      <c r="Z1094">
        <v>3405</v>
      </c>
      <c r="AA1094">
        <v>0.15</v>
      </c>
      <c r="AB1094">
        <v>16</v>
      </c>
      <c r="AC1094">
        <v>11</v>
      </c>
      <c r="AD1094">
        <v>5</v>
      </c>
      <c r="AE1094">
        <v>68.75</v>
      </c>
      <c r="AF1094">
        <v>12</v>
      </c>
      <c r="AG1094">
        <v>5</v>
      </c>
      <c r="AH1094">
        <v>5</v>
      </c>
      <c r="AI1094">
        <v>6</v>
      </c>
    </row>
    <row r="1095" spans="1:35" x14ac:dyDescent="0.2">
      <c r="A1095" s="102">
        <v>1846</v>
      </c>
      <c r="B1095">
        <v>5334</v>
      </c>
      <c r="C1095" t="s">
        <v>1492</v>
      </c>
      <c r="D1095" t="s">
        <v>1246</v>
      </c>
      <c r="E1095">
        <v>1934</v>
      </c>
      <c r="F1095">
        <v>1934</v>
      </c>
      <c r="G1095">
        <v>400</v>
      </c>
      <c r="H1095" t="s">
        <v>1250</v>
      </c>
      <c r="I1095">
        <v>5463</v>
      </c>
      <c r="J1095" t="s">
        <v>64</v>
      </c>
      <c r="K1095" t="s">
        <v>1301</v>
      </c>
      <c r="L1095">
        <v>2831</v>
      </c>
      <c r="M1095">
        <v>2843</v>
      </c>
      <c r="N1095">
        <v>300</v>
      </c>
      <c r="O1095" t="s">
        <v>1247</v>
      </c>
      <c r="P1095">
        <v>0.72879390845303804</v>
      </c>
      <c r="Q1095">
        <v>0.80826897040906298</v>
      </c>
      <c r="R1095">
        <v>0.41338617188594901</v>
      </c>
      <c r="S1095">
        <v>8.8955265954922105E-2</v>
      </c>
      <c r="T1095">
        <v>-0.119755746440793</v>
      </c>
      <c r="U1095">
        <v>0.119755746440793</v>
      </c>
      <c r="V1095">
        <v>0.27092670583248302</v>
      </c>
      <c r="W1095">
        <v>-0.55000000000000004</v>
      </c>
      <c r="X1095">
        <v>9.3000000000000007</v>
      </c>
      <c r="Y1095">
        <v>54303</v>
      </c>
      <c r="Z1095">
        <v>3620</v>
      </c>
      <c r="AA1095">
        <v>0.26</v>
      </c>
      <c r="AB1095">
        <v>15</v>
      </c>
      <c r="AC1095">
        <v>9</v>
      </c>
      <c r="AD1095">
        <v>6</v>
      </c>
      <c r="AE1095">
        <v>60</v>
      </c>
      <c r="AF1095">
        <v>13</v>
      </c>
      <c r="AG1095">
        <v>6</v>
      </c>
      <c r="AH1095">
        <v>3</v>
      </c>
      <c r="AI1095">
        <v>6</v>
      </c>
    </row>
    <row r="1096" spans="1:35" x14ac:dyDescent="0.2">
      <c r="A1096" s="102">
        <v>470</v>
      </c>
      <c r="B1096">
        <v>2768</v>
      </c>
      <c r="C1096" t="s">
        <v>2163</v>
      </c>
      <c r="D1096" t="s">
        <v>1254</v>
      </c>
      <c r="E1096">
        <v>342</v>
      </c>
      <c r="F1096">
        <v>342</v>
      </c>
      <c r="G1096">
        <v>3000</v>
      </c>
      <c r="H1096" t="s">
        <v>1247</v>
      </c>
      <c r="I1096">
        <v>5301</v>
      </c>
      <c r="J1096" t="s">
        <v>701</v>
      </c>
      <c r="K1096" t="s">
        <v>1246</v>
      </c>
      <c r="L1096">
        <v>1020</v>
      </c>
      <c r="M1096">
        <v>1016</v>
      </c>
      <c r="N1096">
        <v>1000</v>
      </c>
      <c r="O1096" t="s">
        <v>1250</v>
      </c>
      <c r="P1096">
        <v>0.50113787143384503</v>
      </c>
      <c r="Q1096">
        <v>0.90629108480385201</v>
      </c>
      <c r="R1096">
        <v>0.22475704141649699</v>
      </c>
      <c r="S1096">
        <v>5.7128988644383302E-2</v>
      </c>
      <c r="T1096">
        <v>0.62071894914927395</v>
      </c>
      <c r="U1096">
        <v>0.62071894914927395</v>
      </c>
      <c r="V1096">
        <v>0.64108958552345596</v>
      </c>
      <c r="W1096">
        <v>2.33</v>
      </c>
      <c r="X1096">
        <v>0.98</v>
      </c>
      <c r="Y1096">
        <v>53766</v>
      </c>
      <c r="Z1096">
        <v>1991</v>
      </c>
      <c r="AA1096">
        <v>0.1</v>
      </c>
      <c r="AB1096">
        <v>27</v>
      </c>
      <c r="AC1096">
        <v>15</v>
      </c>
      <c r="AD1096">
        <v>12</v>
      </c>
      <c r="AE1096">
        <v>55.56</v>
      </c>
      <c r="AF1096">
        <v>8</v>
      </c>
      <c r="AG1096">
        <v>13</v>
      </c>
      <c r="AH1096">
        <v>11</v>
      </c>
      <c r="AI1096">
        <v>3</v>
      </c>
    </row>
    <row r="1097" spans="1:35" x14ac:dyDescent="0.2">
      <c r="A1097" s="102">
        <v>1184</v>
      </c>
      <c r="B1097">
        <v>4183</v>
      </c>
      <c r="C1097" t="s">
        <v>1442</v>
      </c>
      <c r="D1097" t="s">
        <v>1271</v>
      </c>
      <c r="E1097">
        <v>2542</v>
      </c>
      <c r="F1097">
        <v>2546</v>
      </c>
      <c r="G1097">
        <v>400</v>
      </c>
      <c r="H1097" t="s">
        <v>1247</v>
      </c>
      <c r="I1097">
        <v>7189</v>
      </c>
      <c r="J1097" t="s">
        <v>42</v>
      </c>
      <c r="K1097" t="s">
        <v>1303</v>
      </c>
      <c r="L1097">
        <v>681</v>
      </c>
      <c r="M1097">
        <v>679</v>
      </c>
      <c r="N1097">
        <v>1500</v>
      </c>
      <c r="O1097" t="s">
        <v>1250</v>
      </c>
      <c r="P1097">
        <v>0.73656209403675599</v>
      </c>
      <c r="Q1097">
        <v>0.855637078277944</v>
      </c>
      <c r="R1097">
        <v>0.16498843346038899</v>
      </c>
      <c r="S1097" s="15">
        <v>2.1215557982767801E-2</v>
      </c>
      <c r="T1097">
        <v>2.37480578042114</v>
      </c>
      <c r="U1097">
        <v>2.37480578042114</v>
      </c>
      <c r="V1097">
        <v>2.3870331185518401</v>
      </c>
      <c r="W1097">
        <v>13.13</v>
      </c>
      <c r="X1097">
        <v>0.01</v>
      </c>
      <c r="Y1097">
        <v>53689</v>
      </c>
      <c r="Z1097">
        <v>2826</v>
      </c>
      <c r="AA1097">
        <v>0.23</v>
      </c>
      <c r="AB1097">
        <v>19</v>
      </c>
      <c r="AC1097">
        <v>11</v>
      </c>
      <c r="AD1097">
        <v>8</v>
      </c>
      <c r="AE1097">
        <v>57.89</v>
      </c>
      <c r="AF1097">
        <v>11</v>
      </c>
      <c r="AG1097">
        <v>7</v>
      </c>
      <c r="AH1097">
        <v>6</v>
      </c>
      <c r="AI1097">
        <v>6</v>
      </c>
    </row>
    <row r="1098" spans="1:35" x14ac:dyDescent="0.2">
      <c r="A1098" s="102">
        <v>709</v>
      </c>
      <c r="B1098">
        <v>1812</v>
      </c>
      <c r="C1098" t="s">
        <v>1344</v>
      </c>
      <c r="D1098" t="s">
        <v>1257</v>
      </c>
      <c r="E1098">
        <v>1270</v>
      </c>
      <c r="F1098">
        <v>1260</v>
      </c>
      <c r="G1098">
        <v>700</v>
      </c>
      <c r="H1098" t="s">
        <v>1250</v>
      </c>
      <c r="I1098">
        <v>7012</v>
      </c>
      <c r="J1098" t="s">
        <v>1468</v>
      </c>
      <c r="K1098" t="s">
        <v>1264</v>
      </c>
      <c r="L1098">
        <v>2220</v>
      </c>
      <c r="M1098">
        <v>2205</v>
      </c>
      <c r="N1098">
        <v>400</v>
      </c>
      <c r="O1098" t="s">
        <v>1247</v>
      </c>
      <c r="P1098">
        <v>0.74609881520829802</v>
      </c>
      <c r="Q1098">
        <v>0.89036041283869805</v>
      </c>
      <c r="R1098">
        <v>0.11415705450855</v>
      </c>
      <c r="S1098">
        <v>1.2544161679084899E-2</v>
      </c>
      <c r="T1098">
        <v>-1.4249420597526601</v>
      </c>
      <c r="U1098">
        <v>1.4249420597526601</v>
      </c>
      <c r="V1098">
        <v>1.1976751484283199</v>
      </c>
      <c r="W1098">
        <v>-5.13</v>
      </c>
      <c r="X1098">
        <v>0</v>
      </c>
      <c r="Y1098">
        <v>53264</v>
      </c>
      <c r="Z1098">
        <v>2536</v>
      </c>
      <c r="AA1098">
        <v>0.1</v>
      </c>
      <c r="AB1098">
        <v>21</v>
      </c>
      <c r="AC1098">
        <v>9</v>
      </c>
      <c r="AD1098">
        <v>12</v>
      </c>
      <c r="AE1098">
        <v>42.86</v>
      </c>
      <c r="AF1098">
        <v>11</v>
      </c>
      <c r="AG1098">
        <v>8</v>
      </c>
      <c r="AH1098">
        <v>6</v>
      </c>
      <c r="AI1098">
        <v>7</v>
      </c>
    </row>
    <row r="1099" spans="1:35" x14ac:dyDescent="0.2">
      <c r="A1099" s="102">
        <v>1080</v>
      </c>
      <c r="B1099">
        <v>7984</v>
      </c>
      <c r="C1099" t="s">
        <v>825</v>
      </c>
      <c r="D1099" t="s">
        <v>1270</v>
      </c>
      <c r="E1099">
        <v>1580</v>
      </c>
      <c r="F1099">
        <v>1594</v>
      </c>
      <c r="G1099">
        <v>600</v>
      </c>
      <c r="H1099" t="s">
        <v>1250</v>
      </c>
      <c r="I1099">
        <v>8306</v>
      </c>
      <c r="J1099" t="s">
        <v>1443</v>
      </c>
      <c r="K1099" t="s">
        <v>1303</v>
      </c>
      <c r="L1099">
        <v>564.5</v>
      </c>
      <c r="M1099">
        <v>566.29999999999995</v>
      </c>
      <c r="N1099">
        <v>1700</v>
      </c>
      <c r="O1099" t="s">
        <v>1247</v>
      </c>
      <c r="P1099">
        <v>0.77411472005995596</v>
      </c>
      <c r="Q1099">
        <v>0.86214042887420905</v>
      </c>
      <c r="R1099">
        <v>0.15607330758742499</v>
      </c>
      <c r="S1099">
        <v>2.72167391990491E-2</v>
      </c>
      <c r="T1099">
        <v>-0.38474052492725103</v>
      </c>
      <c r="U1099">
        <v>0.38474052492725103</v>
      </c>
      <c r="V1099">
        <v>0.17244013538004699</v>
      </c>
      <c r="W1099">
        <v>-0.63</v>
      </c>
      <c r="X1099">
        <v>0.66</v>
      </c>
      <c r="Y1099">
        <v>53022</v>
      </c>
      <c r="Z1099">
        <v>3314</v>
      </c>
      <c r="AA1099">
        <v>0.15</v>
      </c>
      <c r="AB1099">
        <v>16</v>
      </c>
      <c r="AC1099">
        <v>9</v>
      </c>
      <c r="AD1099">
        <v>7</v>
      </c>
      <c r="AE1099">
        <v>56.25</v>
      </c>
      <c r="AF1099">
        <v>12</v>
      </c>
      <c r="AG1099">
        <v>5</v>
      </c>
      <c r="AH1099">
        <v>5</v>
      </c>
      <c r="AI1099">
        <v>6</v>
      </c>
    </row>
    <row r="1100" spans="1:35" x14ac:dyDescent="0.2">
      <c r="A1100" s="102">
        <v>855</v>
      </c>
      <c r="B1100">
        <v>6361</v>
      </c>
      <c r="C1100" t="s">
        <v>743</v>
      </c>
      <c r="D1100" t="s">
        <v>1259</v>
      </c>
      <c r="E1100">
        <v>2859</v>
      </c>
      <c r="F1100">
        <v>2855</v>
      </c>
      <c r="G1100">
        <v>300</v>
      </c>
      <c r="H1100" t="s">
        <v>1250</v>
      </c>
      <c r="I1100">
        <v>8002</v>
      </c>
      <c r="J1100" t="s">
        <v>27</v>
      </c>
      <c r="K1100" t="s">
        <v>1254</v>
      </c>
      <c r="L1100">
        <v>787.8</v>
      </c>
      <c r="M1100">
        <v>788.8</v>
      </c>
      <c r="N1100">
        <v>1100</v>
      </c>
      <c r="O1100" t="s">
        <v>1247</v>
      </c>
      <c r="P1100">
        <v>0.741340105266445</v>
      </c>
      <c r="Q1100">
        <v>0.88003526810531996</v>
      </c>
      <c r="R1100">
        <v>0.15419308291856099</v>
      </c>
      <c r="S1100">
        <v>1.8143263149481999E-2</v>
      </c>
      <c r="T1100">
        <v>-2.68427474163183</v>
      </c>
      <c r="U1100">
        <v>2.68427474163183</v>
      </c>
      <c r="V1100">
        <v>3.0751560440427599</v>
      </c>
      <c r="W1100">
        <v>-12.26</v>
      </c>
      <c r="X1100">
        <v>1.31</v>
      </c>
      <c r="Y1100">
        <v>52978</v>
      </c>
      <c r="Z1100">
        <v>3311</v>
      </c>
      <c r="AA1100">
        <v>0</v>
      </c>
      <c r="AB1100">
        <v>16</v>
      </c>
      <c r="AC1100">
        <v>8</v>
      </c>
      <c r="AD1100">
        <v>8</v>
      </c>
      <c r="AE1100">
        <v>50</v>
      </c>
      <c r="AF1100">
        <v>13</v>
      </c>
      <c r="AG1100">
        <v>7</v>
      </c>
      <c r="AH1100">
        <v>4</v>
      </c>
      <c r="AI1100">
        <v>5</v>
      </c>
    </row>
    <row r="1101" spans="1:35" x14ac:dyDescent="0.2">
      <c r="A1101" s="102">
        <v>386</v>
      </c>
      <c r="B1101">
        <v>4204</v>
      </c>
      <c r="C1101" t="s">
        <v>227</v>
      </c>
      <c r="D1101" t="s">
        <v>1271</v>
      </c>
      <c r="E1101">
        <v>1795</v>
      </c>
      <c r="F1101">
        <v>1793</v>
      </c>
      <c r="G1101">
        <v>600</v>
      </c>
      <c r="H1101" t="s">
        <v>1247</v>
      </c>
      <c r="I1101">
        <v>7205</v>
      </c>
      <c r="J1101" t="s">
        <v>57</v>
      </c>
      <c r="K1101" t="s">
        <v>1264</v>
      </c>
      <c r="L1101">
        <v>1011</v>
      </c>
      <c r="M1101">
        <v>1008</v>
      </c>
      <c r="N1101">
        <v>1100</v>
      </c>
      <c r="O1101" t="s">
        <v>1250</v>
      </c>
      <c r="P1101">
        <v>0.58687667425561296</v>
      </c>
      <c r="Q1101">
        <v>0.91160795015325702</v>
      </c>
      <c r="R1101">
        <v>1.24810233736564E-3</v>
      </c>
      <c r="S1101">
        <v>8.3053149312881297E-2</v>
      </c>
      <c r="T1101">
        <v>0.54713322974960699</v>
      </c>
      <c r="U1101">
        <v>0.54713322974960699</v>
      </c>
      <c r="V1101">
        <v>0.66410537660731805</v>
      </c>
      <c r="W1101">
        <v>2.35</v>
      </c>
      <c r="X1101">
        <v>3.07</v>
      </c>
      <c r="Y1101">
        <v>52480</v>
      </c>
      <c r="Z1101">
        <v>2499</v>
      </c>
      <c r="AA1101">
        <v>0.14000000000000001</v>
      </c>
      <c r="AB1101">
        <v>21</v>
      </c>
      <c r="AC1101">
        <v>11</v>
      </c>
      <c r="AD1101">
        <v>10</v>
      </c>
      <c r="AE1101">
        <v>52.38</v>
      </c>
      <c r="AF1101">
        <v>14</v>
      </c>
      <c r="AG1101">
        <v>4</v>
      </c>
      <c r="AH1101">
        <v>3</v>
      </c>
      <c r="AI1101">
        <v>14</v>
      </c>
    </row>
    <row r="1102" spans="1:35" x14ac:dyDescent="0.2">
      <c r="A1102" s="102">
        <v>354</v>
      </c>
      <c r="B1102">
        <v>4919</v>
      </c>
      <c r="C1102" t="s">
        <v>690</v>
      </c>
      <c r="D1102" t="s">
        <v>1271</v>
      </c>
      <c r="E1102">
        <v>5860</v>
      </c>
      <c r="F1102">
        <v>5770</v>
      </c>
      <c r="G1102">
        <v>100</v>
      </c>
      <c r="H1102" t="s">
        <v>1247</v>
      </c>
      <c r="I1102">
        <v>6807</v>
      </c>
      <c r="J1102" t="s">
        <v>235</v>
      </c>
      <c r="K1102" t="s">
        <v>1252</v>
      </c>
      <c r="L1102">
        <v>1892</v>
      </c>
      <c r="M1102">
        <v>1911</v>
      </c>
      <c r="N1102">
        <v>300</v>
      </c>
      <c r="O1102" t="s">
        <v>1250</v>
      </c>
      <c r="P1102">
        <v>0.50631837941958102</v>
      </c>
      <c r="Q1102">
        <v>0.91424836558783096</v>
      </c>
      <c r="R1102">
        <v>8.9515763552609207E-3</v>
      </c>
      <c r="S1102" s="15">
        <v>1.5701699661363301E-5</v>
      </c>
      <c r="T1102">
        <v>1.1826921235751999</v>
      </c>
      <c r="U1102">
        <v>1.1826921235751999</v>
      </c>
      <c r="V1102">
        <v>1.4612293056733401</v>
      </c>
      <c r="W1102">
        <v>5.45</v>
      </c>
      <c r="X1102">
        <v>0.64</v>
      </c>
      <c r="Y1102">
        <v>52123</v>
      </c>
      <c r="Z1102">
        <v>2266</v>
      </c>
      <c r="AA1102">
        <v>-0.09</v>
      </c>
      <c r="AB1102">
        <v>23</v>
      </c>
      <c r="AC1102">
        <v>11</v>
      </c>
      <c r="AD1102">
        <v>12</v>
      </c>
      <c r="AE1102">
        <v>47.83</v>
      </c>
      <c r="AF1102">
        <v>8</v>
      </c>
      <c r="AG1102">
        <v>10</v>
      </c>
      <c r="AH1102">
        <v>9</v>
      </c>
      <c r="AI1102">
        <v>4</v>
      </c>
    </row>
    <row r="1103" spans="1:35" x14ac:dyDescent="0.2">
      <c r="A1103" s="102">
        <v>1912</v>
      </c>
      <c r="B1103">
        <v>3591</v>
      </c>
      <c r="C1103" t="s">
        <v>644</v>
      </c>
      <c r="D1103" t="s">
        <v>1526</v>
      </c>
      <c r="E1103">
        <v>2780</v>
      </c>
      <c r="F1103">
        <v>2777</v>
      </c>
      <c r="G1103">
        <v>300</v>
      </c>
      <c r="H1103" t="s">
        <v>1250</v>
      </c>
      <c r="I1103">
        <v>5393</v>
      </c>
      <c r="J1103" t="s">
        <v>233</v>
      </c>
      <c r="K1103" t="s">
        <v>1246</v>
      </c>
      <c r="L1103">
        <v>2531</v>
      </c>
      <c r="M1103">
        <v>2570</v>
      </c>
      <c r="N1103">
        <v>300</v>
      </c>
      <c r="O1103" t="s">
        <v>1247</v>
      </c>
      <c r="P1103">
        <v>0.58213602348459303</v>
      </c>
      <c r="Q1103">
        <v>0.80316109974518302</v>
      </c>
      <c r="R1103">
        <v>8.5205620644060495E-2</v>
      </c>
      <c r="S1103">
        <v>6.5680683188552996E-2</v>
      </c>
      <c r="T1103">
        <v>-0.85370685052210404</v>
      </c>
      <c r="U1103">
        <v>0.85370685052210404</v>
      </c>
      <c r="V1103">
        <v>0.47241810830881298</v>
      </c>
      <c r="W1103">
        <v>-3.72</v>
      </c>
      <c r="X1103">
        <v>7.45</v>
      </c>
      <c r="Y1103">
        <v>51967</v>
      </c>
      <c r="Z1103">
        <v>3464</v>
      </c>
      <c r="AA1103">
        <v>0.12</v>
      </c>
      <c r="AB1103">
        <v>15</v>
      </c>
      <c r="AC1103">
        <v>8</v>
      </c>
      <c r="AD1103">
        <v>7</v>
      </c>
      <c r="AE1103">
        <v>53.33</v>
      </c>
      <c r="AF1103">
        <v>11</v>
      </c>
      <c r="AG1103">
        <v>6</v>
      </c>
      <c r="AH1103">
        <v>6</v>
      </c>
      <c r="AI1103">
        <v>3</v>
      </c>
    </row>
    <row r="1104" spans="1:35" x14ac:dyDescent="0.2">
      <c r="A1104" s="102">
        <v>213</v>
      </c>
      <c r="B1104">
        <v>1332</v>
      </c>
      <c r="C1104" t="s">
        <v>1667</v>
      </c>
      <c r="D1104" t="s">
        <v>1366</v>
      </c>
      <c r="E1104">
        <v>608</v>
      </c>
      <c r="F1104">
        <v>594</v>
      </c>
      <c r="G1104">
        <v>1800</v>
      </c>
      <c r="H1104" t="s">
        <v>1247</v>
      </c>
      <c r="I1104">
        <v>2267</v>
      </c>
      <c r="J1104" t="s">
        <v>1491</v>
      </c>
      <c r="K1104" t="s">
        <v>1274</v>
      </c>
      <c r="L1104">
        <v>5400</v>
      </c>
      <c r="M1104">
        <v>5410</v>
      </c>
      <c r="N1104">
        <v>200</v>
      </c>
      <c r="O1104" t="s">
        <v>1250</v>
      </c>
      <c r="P1104">
        <v>0.66046183151940696</v>
      </c>
      <c r="Q1104">
        <v>0.92818498682730199</v>
      </c>
      <c r="R1104">
        <v>0.18912089318448699</v>
      </c>
      <c r="S1104">
        <v>8.7248094359958506E-3</v>
      </c>
      <c r="T1104">
        <v>1.18021642904688</v>
      </c>
      <c r="U1104">
        <v>1.18021642904688</v>
      </c>
      <c r="V1104">
        <v>1.98558390087759</v>
      </c>
      <c r="W1104">
        <v>4.66</v>
      </c>
      <c r="X1104">
        <v>1.18</v>
      </c>
      <c r="Y1104">
        <v>51871</v>
      </c>
      <c r="Z1104">
        <v>3242</v>
      </c>
      <c r="AA1104">
        <v>0.36</v>
      </c>
      <c r="AB1104">
        <v>16</v>
      </c>
      <c r="AC1104">
        <v>8</v>
      </c>
      <c r="AD1104">
        <v>8</v>
      </c>
      <c r="AE1104">
        <v>50</v>
      </c>
      <c r="AF1104">
        <v>12</v>
      </c>
      <c r="AG1104">
        <v>6</v>
      </c>
      <c r="AH1104">
        <v>4</v>
      </c>
      <c r="AI1104">
        <v>6</v>
      </c>
    </row>
    <row r="1105" spans="1:35" x14ac:dyDescent="0.2">
      <c r="A1105" s="102">
        <v>1701</v>
      </c>
      <c r="B1105">
        <v>4534</v>
      </c>
      <c r="C1105" t="s">
        <v>1501</v>
      </c>
      <c r="D1105" t="s">
        <v>1269</v>
      </c>
      <c r="E1105">
        <v>4240</v>
      </c>
      <c r="F1105">
        <v>4275</v>
      </c>
      <c r="G1105">
        <v>200</v>
      </c>
      <c r="H1105" t="s">
        <v>1247</v>
      </c>
      <c r="I1105">
        <v>9716</v>
      </c>
      <c r="J1105" t="s">
        <v>1448</v>
      </c>
      <c r="K1105" t="s">
        <v>1261</v>
      </c>
      <c r="L1105">
        <v>1156</v>
      </c>
      <c r="M1105">
        <v>1166</v>
      </c>
      <c r="N1105">
        <v>700</v>
      </c>
      <c r="O1105" t="s">
        <v>1250</v>
      </c>
      <c r="P1105">
        <v>0.80597876893652798</v>
      </c>
      <c r="Q1105">
        <v>0.81934293984876605</v>
      </c>
      <c r="R1105">
        <v>0.14195293499365799</v>
      </c>
      <c r="S1105">
        <v>3.1465107422291999E-2</v>
      </c>
      <c r="T1105">
        <v>3.37543796214764</v>
      </c>
      <c r="U1105">
        <v>3.37543796214764</v>
      </c>
      <c r="V1105">
        <v>3.24601580567764</v>
      </c>
      <c r="W1105">
        <v>12.55</v>
      </c>
      <c r="X1105">
        <v>4.54</v>
      </c>
      <c r="Y1105">
        <v>51454</v>
      </c>
      <c r="Z1105">
        <v>4288</v>
      </c>
      <c r="AA1105">
        <v>0.31</v>
      </c>
      <c r="AB1105">
        <v>12</v>
      </c>
      <c r="AC1105">
        <v>6</v>
      </c>
      <c r="AD1105">
        <v>6</v>
      </c>
      <c r="AE1105">
        <v>50</v>
      </c>
      <c r="AF1105">
        <v>11</v>
      </c>
      <c r="AG1105">
        <v>5</v>
      </c>
      <c r="AH1105">
        <v>3</v>
      </c>
      <c r="AI1105">
        <v>4</v>
      </c>
    </row>
    <row r="1106" spans="1:35" x14ac:dyDescent="0.2">
      <c r="A1106" s="102">
        <v>1812</v>
      </c>
      <c r="B1106">
        <v>8572</v>
      </c>
      <c r="C1106" t="s">
        <v>1215</v>
      </c>
      <c r="D1106" t="s">
        <v>1253</v>
      </c>
      <c r="E1106">
        <v>519</v>
      </c>
      <c r="F1106">
        <v>517</v>
      </c>
      <c r="G1106">
        <v>1100</v>
      </c>
      <c r="H1106" t="s">
        <v>1247</v>
      </c>
      <c r="I1106">
        <v>9974</v>
      </c>
      <c r="J1106" t="s">
        <v>1203</v>
      </c>
      <c r="K1106" t="s">
        <v>1272</v>
      </c>
      <c r="L1106">
        <v>5560</v>
      </c>
      <c r="M1106">
        <v>5570</v>
      </c>
      <c r="N1106">
        <v>100</v>
      </c>
      <c r="O1106" t="s">
        <v>1250</v>
      </c>
      <c r="P1106">
        <v>0.89424367633392099</v>
      </c>
      <c r="Q1106">
        <v>0.81050336756710595</v>
      </c>
      <c r="R1106">
        <v>7.1627060934654804E-2</v>
      </c>
      <c r="S1106">
        <v>6.4767917489022095E-2</v>
      </c>
      <c r="T1106">
        <v>1.6657891905082001</v>
      </c>
      <c r="U1106">
        <v>1.6657891905082001</v>
      </c>
      <c r="V1106">
        <v>1.8931873303465201</v>
      </c>
      <c r="W1106">
        <v>5.2</v>
      </c>
      <c r="X1106">
        <v>2.1</v>
      </c>
      <c r="Y1106">
        <v>51151</v>
      </c>
      <c r="Z1106">
        <v>2842</v>
      </c>
      <c r="AA1106">
        <v>0.45</v>
      </c>
      <c r="AB1106">
        <v>18</v>
      </c>
      <c r="AC1106">
        <v>10</v>
      </c>
      <c r="AD1106">
        <v>8</v>
      </c>
      <c r="AE1106">
        <v>55.56</v>
      </c>
      <c r="AF1106">
        <v>11</v>
      </c>
      <c r="AG1106">
        <v>9</v>
      </c>
      <c r="AH1106">
        <v>3</v>
      </c>
      <c r="AI1106">
        <v>6</v>
      </c>
    </row>
    <row r="1107" spans="1:35" x14ac:dyDescent="0.2">
      <c r="A1107" s="102">
        <v>78</v>
      </c>
      <c r="B1107">
        <v>4534</v>
      </c>
      <c r="C1107" t="s">
        <v>1501</v>
      </c>
      <c r="D1107" t="s">
        <v>1269</v>
      </c>
      <c r="E1107">
        <v>4240</v>
      </c>
      <c r="F1107">
        <v>4275</v>
      </c>
      <c r="G1107">
        <v>200</v>
      </c>
      <c r="H1107" t="s">
        <v>1250</v>
      </c>
      <c r="I1107">
        <v>6178</v>
      </c>
      <c r="J1107" t="s">
        <v>1700</v>
      </c>
      <c r="K1107" t="s">
        <v>1261</v>
      </c>
      <c r="L1107">
        <v>1002</v>
      </c>
      <c r="M1107">
        <v>1003.5</v>
      </c>
      <c r="N1107">
        <v>900</v>
      </c>
      <c r="O1107" t="s">
        <v>1247</v>
      </c>
      <c r="P1107">
        <v>0.83471919695719698</v>
      </c>
      <c r="Q1107">
        <v>0.94909935437817505</v>
      </c>
      <c r="R1107">
        <v>2.9031673005949402E-2</v>
      </c>
      <c r="S1107">
        <v>5.0862923538551E-2</v>
      </c>
      <c r="T1107">
        <v>-0.348332951103831</v>
      </c>
      <c r="U1107">
        <v>0.348332951103831</v>
      </c>
      <c r="V1107">
        <v>0.65566184166497898</v>
      </c>
      <c r="W1107">
        <v>-0.59</v>
      </c>
      <c r="X1107">
        <v>5.63</v>
      </c>
      <c r="Y1107">
        <v>51042</v>
      </c>
      <c r="Z1107">
        <v>2686</v>
      </c>
      <c r="AA1107">
        <v>0.04</v>
      </c>
      <c r="AB1107">
        <v>19</v>
      </c>
      <c r="AC1107">
        <v>9</v>
      </c>
      <c r="AD1107">
        <v>10</v>
      </c>
      <c r="AE1107">
        <v>47.37</v>
      </c>
      <c r="AF1107">
        <v>14</v>
      </c>
      <c r="AG1107">
        <v>6</v>
      </c>
      <c r="AH1107">
        <v>5</v>
      </c>
      <c r="AI1107">
        <v>8</v>
      </c>
    </row>
    <row r="1108" spans="1:35" x14ac:dyDescent="0.2">
      <c r="A1108" s="102">
        <v>862</v>
      </c>
      <c r="B1108">
        <v>2229</v>
      </c>
      <c r="C1108" t="s">
        <v>1875</v>
      </c>
      <c r="D1108" t="s">
        <v>1274</v>
      </c>
      <c r="E1108">
        <v>3020</v>
      </c>
      <c r="F1108">
        <v>3025</v>
      </c>
      <c r="G1108">
        <v>300</v>
      </c>
      <c r="H1108" t="s">
        <v>1250</v>
      </c>
      <c r="I1108">
        <v>6457</v>
      </c>
      <c r="J1108" t="s">
        <v>1575</v>
      </c>
      <c r="K1108" t="s">
        <v>1259</v>
      </c>
      <c r="L1108">
        <v>3170</v>
      </c>
      <c r="M1108">
        <v>3220</v>
      </c>
      <c r="N1108">
        <v>300</v>
      </c>
      <c r="O1108" t="s">
        <v>1247</v>
      </c>
      <c r="P1108">
        <v>0.66948726707602202</v>
      </c>
      <c r="Q1108">
        <v>0.87947791489197202</v>
      </c>
      <c r="R1108">
        <v>3.0138900919570701E-2</v>
      </c>
      <c r="S1108">
        <v>1.78470109586699E-3</v>
      </c>
      <c r="T1108">
        <v>-3.3740928807775101</v>
      </c>
      <c r="U1108">
        <v>3.3740928807775101</v>
      </c>
      <c r="V1108">
        <v>2.9972024690620498</v>
      </c>
      <c r="W1108">
        <v>-14.33</v>
      </c>
      <c r="X1108">
        <v>6.06</v>
      </c>
      <c r="Y1108">
        <v>50750</v>
      </c>
      <c r="Z1108">
        <v>10150</v>
      </c>
      <c r="AA1108">
        <v>0.26</v>
      </c>
      <c r="AB1108">
        <v>5</v>
      </c>
      <c r="AC1108">
        <v>3</v>
      </c>
      <c r="AD1108">
        <v>2</v>
      </c>
      <c r="AE1108">
        <v>60</v>
      </c>
      <c r="AF1108">
        <v>9</v>
      </c>
      <c r="AG1108">
        <v>2</v>
      </c>
      <c r="AH1108">
        <v>1</v>
      </c>
      <c r="AI1108">
        <v>2</v>
      </c>
    </row>
    <row r="1109" spans="1:35" x14ac:dyDescent="0.2">
      <c r="A1109" s="102">
        <v>850</v>
      </c>
      <c r="B1109">
        <v>2331</v>
      </c>
      <c r="C1109" t="s">
        <v>1396</v>
      </c>
      <c r="D1109" t="s">
        <v>1261</v>
      </c>
      <c r="E1109">
        <v>5490</v>
      </c>
      <c r="F1109">
        <v>5530</v>
      </c>
      <c r="G1109">
        <v>100</v>
      </c>
      <c r="H1109" t="s">
        <v>1247</v>
      </c>
      <c r="I1109">
        <v>4681</v>
      </c>
      <c r="J1109" t="s">
        <v>1056</v>
      </c>
      <c r="K1109" t="s">
        <v>1261</v>
      </c>
      <c r="L1109">
        <v>1605</v>
      </c>
      <c r="M1109">
        <v>1603</v>
      </c>
      <c r="N1109">
        <v>300</v>
      </c>
      <c r="O1109" t="s">
        <v>1250</v>
      </c>
      <c r="P1109">
        <v>0.59789789510467795</v>
      </c>
      <c r="Q1109">
        <v>0.88032574234089001</v>
      </c>
      <c r="R1109">
        <v>0.30740757794417001</v>
      </c>
      <c r="S1109">
        <v>3.60455809214715E-3</v>
      </c>
      <c r="T1109">
        <v>1.7236578517282199</v>
      </c>
      <c r="U1109">
        <v>1.7236578517282199</v>
      </c>
      <c r="V1109">
        <v>1.58308407951202</v>
      </c>
      <c r="W1109">
        <v>6.43</v>
      </c>
      <c r="X1109">
        <v>13.04</v>
      </c>
      <c r="Y1109">
        <v>50329</v>
      </c>
      <c r="Z1109">
        <v>4194</v>
      </c>
      <c r="AA1109">
        <v>0.24</v>
      </c>
      <c r="AB1109">
        <v>12</v>
      </c>
      <c r="AC1109">
        <v>7</v>
      </c>
      <c r="AD1109">
        <v>5</v>
      </c>
      <c r="AE1109">
        <v>58.33</v>
      </c>
      <c r="AF1109">
        <v>13</v>
      </c>
      <c r="AG1109">
        <v>5</v>
      </c>
      <c r="AH1109">
        <v>3</v>
      </c>
      <c r="AI1109">
        <v>4</v>
      </c>
    </row>
    <row r="1110" spans="1:35" x14ac:dyDescent="0.2">
      <c r="A1110" s="102">
        <v>1590</v>
      </c>
      <c r="B1110">
        <v>1812</v>
      </c>
      <c r="C1110" t="s">
        <v>1344</v>
      </c>
      <c r="D1110" t="s">
        <v>1257</v>
      </c>
      <c r="E1110">
        <v>1270</v>
      </c>
      <c r="F1110">
        <v>1260</v>
      </c>
      <c r="G1110">
        <v>500</v>
      </c>
      <c r="H1110" t="s">
        <v>1250</v>
      </c>
      <c r="I1110">
        <v>4114</v>
      </c>
      <c r="J1110" t="s">
        <v>1401</v>
      </c>
      <c r="K1110" t="s">
        <v>1271</v>
      </c>
      <c r="L1110">
        <v>6050</v>
      </c>
      <c r="M1110">
        <v>6030</v>
      </c>
      <c r="N1110">
        <v>100</v>
      </c>
      <c r="O1110" t="s">
        <v>1247</v>
      </c>
      <c r="P1110">
        <v>0.80445076815468697</v>
      </c>
      <c r="Q1110">
        <v>0.82830563824034298</v>
      </c>
      <c r="R1110" s="15">
        <v>9.8746746939951599E-3</v>
      </c>
      <c r="S1110">
        <v>2.5048585708116699E-2</v>
      </c>
      <c r="T1110">
        <v>-1.60833910377381</v>
      </c>
      <c r="U1110">
        <v>1.60833910377381</v>
      </c>
      <c r="V1110">
        <v>1.24959160745827</v>
      </c>
      <c r="W1110">
        <v>-4.3099999999999996</v>
      </c>
      <c r="X1110">
        <v>4.4800000000000004</v>
      </c>
      <c r="Y1110">
        <v>50162</v>
      </c>
      <c r="Z1110">
        <v>3344</v>
      </c>
      <c r="AA1110">
        <v>0.34</v>
      </c>
      <c r="AB1110">
        <v>15</v>
      </c>
      <c r="AC1110">
        <v>8</v>
      </c>
      <c r="AD1110">
        <v>7</v>
      </c>
      <c r="AE1110">
        <v>53.33</v>
      </c>
      <c r="AF1110">
        <v>12</v>
      </c>
      <c r="AG1110">
        <v>4</v>
      </c>
      <c r="AH1110">
        <v>4</v>
      </c>
      <c r="AI1110">
        <v>7</v>
      </c>
    </row>
    <row r="1111" spans="1:35" x14ac:dyDescent="0.2">
      <c r="A1111" s="102">
        <v>799</v>
      </c>
      <c r="B1111">
        <v>5334</v>
      </c>
      <c r="C1111" t="s">
        <v>1492</v>
      </c>
      <c r="D1111" t="s">
        <v>1246</v>
      </c>
      <c r="E1111">
        <v>1934</v>
      </c>
      <c r="F1111">
        <v>1934</v>
      </c>
      <c r="G1111">
        <v>500</v>
      </c>
      <c r="H1111" t="s">
        <v>1247</v>
      </c>
      <c r="I1111">
        <v>5803</v>
      </c>
      <c r="J1111" t="s">
        <v>24</v>
      </c>
      <c r="K1111" t="s">
        <v>1262</v>
      </c>
      <c r="L1111">
        <v>381</v>
      </c>
      <c r="M1111">
        <v>387</v>
      </c>
      <c r="N1111">
        <v>2500</v>
      </c>
      <c r="O1111" t="s">
        <v>1250</v>
      </c>
      <c r="P1111">
        <v>0.92951931181839398</v>
      </c>
      <c r="Q1111">
        <v>0.88393734689868197</v>
      </c>
      <c r="R1111">
        <v>4.2746587459787398E-2</v>
      </c>
      <c r="S1111">
        <v>2.50541306419368E-2</v>
      </c>
      <c r="T1111">
        <v>1.5600456641442799</v>
      </c>
      <c r="U1111">
        <v>1.5600456641442799</v>
      </c>
      <c r="V1111">
        <v>1.74131297034094</v>
      </c>
      <c r="W1111">
        <v>5.0999999999999996</v>
      </c>
      <c r="X1111">
        <v>0.05</v>
      </c>
      <c r="Y1111">
        <v>50071</v>
      </c>
      <c r="Z1111">
        <v>2635</v>
      </c>
      <c r="AA1111">
        <v>0.11</v>
      </c>
      <c r="AB1111">
        <v>19</v>
      </c>
      <c r="AC1111">
        <v>9</v>
      </c>
      <c r="AD1111">
        <v>10</v>
      </c>
      <c r="AE1111">
        <v>47.37</v>
      </c>
      <c r="AF1111">
        <v>11</v>
      </c>
      <c r="AG1111">
        <v>8</v>
      </c>
      <c r="AH1111">
        <v>4</v>
      </c>
      <c r="AI1111">
        <v>7</v>
      </c>
    </row>
    <row r="1112" spans="1:35" x14ac:dyDescent="0.2">
      <c r="A1112" s="102">
        <v>1432</v>
      </c>
      <c r="B1112">
        <v>4540</v>
      </c>
      <c r="C1112" t="s">
        <v>1679</v>
      </c>
      <c r="D1112" t="s">
        <v>1269</v>
      </c>
      <c r="E1112">
        <v>2796</v>
      </c>
      <c r="F1112">
        <v>2806</v>
      </c>
      <c r="G1112">
        <v>300</v>
      </c>
      <c r="H1112" t="s">
        <v>1250</v>
      </c>
      <c r="I1112">
        <v>5463</v>
      </c>
      <c r="J1112" t="s">
        <v>64</v>
      </c>
      <c r="K1112" t="s">
        <v>1301</v>
      </c>
      <c r="L1112">
        <v>2831</v>
      </c>
      <c r="M1112">
        <v>2843</v>
      </c>
      <c r="N1112">
        <v>300</v>
      </c>
      <c r="O1112" t="s">
        <v>1247</v>
      </c>
      <c r="P1112">
        <v>0.86115006396322902</v>
      </c>
      <c r="Q1112">
        <v>0.83923417365074604</v>
      </c>
      <c r="R1112">
        <v>0.19529533734125701</v>
      </c>
      <c r="S1112">
        <v>3.3368818190821501E-3</v>
      </c>
      <c r="T1112">
        <v>-1.2546618737430799</v>
      </c>
      <c r="U1112">
        <v>1.2546618737430799</v>
      </c>
      <c r="V1112">
        <v>1.55872053987432</v>
      </c>
      <c r="W1112">
        <v>-2.75</v>
      </c>
      <c r="X1112">
        <v>1.3</v>
      </c>
      <c r="Y1112">
        <v>49870</v>
      </c>
      <c r="Z1112">
        <v>4534</v>
      </c>
      <c r="AA1112">
        <v>0.27</v>
      </c>
      <c r="AB1112">
        <v>11</v>
      </c>
      <c r="AC1112">
        <v>6</v>
      </c>
      <c r="AD1112">
        <v>5</v>
      </c>
      <c r="AE1112">
        <v>54.55</v>
      </c>
      <c r="AF1112">
        <v>12</v>
      </c>
      <c r="AG1112">
        <v>5</v>
      </c>
      <c r="AH1112">
        <v>2</v>
      </c>
      <c r="AI1112">
        <v>4</v>
      </c>
    </row>
    <row r="1113" spans="1:35" x14ac:dyDescent="0.2">
      <c r="A1113" s="102">
        <v>1606</v>
      </c>
      <c r="B1113">
        <v>4114</v>
      </c>
      <c r="C1113" t="s">
        <v>1401</v>
      </c>
      <c r="D1113" t="s">
        <v>1271</v>
      </c>
      <c r="E1113">
        <v>6050</v>
      </c>
      <c r="F1113">
        <v>6030</v>
      </c>
      <c r="G1113">
        <v>100</v>
      </c>
      <c r="H1113" t="s">
        <v>1247</v>
      </c>
      <c r="I1113">
        <v>7201</v>
      </c>
      <c r="J1113" t="s">
        <v>1288</v>
      </c>
      <c r="K1113" t="s">
        <v>1264</v>
      </c>
      <c r="L1113">
        <v>502.7</v>
      </c>
      <c r="M1113">
        <v>504.1</v>
      </c>
      <c r="N1113">
        <v>1200</v>
      </c>
      <c r="O1113" t="s">
        <v>1250</v>
      </c>
      <c r="P1113">
        <v>0.89457018767131302</v>
      </c>
      <c r="Q1113">
        <v>0.82729918414735304</v>
      </c>
      <c r="R1113">
        <v>4.6984034407678503E-2</v>
      </c>
      <c r="S1113">
        <v>7.27778776842989E-2</v>
      </c>
      <c r="T1113">
        <v>2.5575940427280002</v>
      </c>
      <c r="U1113">
        <v>2.5575940427280002</v>
      </c>
      <c r="V1113">
        <v>2.7646774786940802</v>
      </c>
      <c r="W1113">
        <v>13.02</v>
      </c>
      <c r="X1113">
        <v>0.32</v>
      </c>
      <c r="Y1113">
        <v>49416</v>
      </c>
      <c r="Z1113">
        <v>1977</v>
      </c>
      <c r="AA1113">
        <v>0.12</v>
      </c>
      <c r="AB1113">
        <v>25</v>
      </c>
      <c r="AC1113">
        <v>12</v>
      </c>
      <c r="AD1113">
        <v>13</v>
      </c>
      <c r="AE1113">
        <v>48</v>
      </c>
      <c r="AF1113">
        <v>14</v>
      </c>
      <c r="AG1113">
        <v>6</v>
      </c>
      <c r="AH1113">
        <v>5</v>
      </c>
      <c r="AI1113">
        <v>14</v>
      </c>
    </row>
    <row r="1114" spans="1:35" x14ac:dyDescent="0.2">
      <c r="A1114" s="102">
        <v>821</v>
      </c>
      <c r="B1114">
        <v>2331</v>
      </c>
      <c r="C1114" t="s">
        <v>1396</v>
      </c>
      <c r="D1114" t="s">
        <v>1261</v>
      </c>
      <c r="E1114">
        <v>5490</v>
      </c>
      <c r="F1114">
        <v>5530</v>
      </c>
      <c r="G1114">
        <v>100</v>
      </c>
      <c r="H1114" t="s">
        <v>1250</v>
      </c>
      <c r="I1114">
        <v>6457</v>
      </c>
      <c r="J1114" t="s">
        <v>1575</v>
      </c>
      <c r="K1114" t="s">
        <v>1259</v>
      </c>
      <c r="L1114">
        <v>3170</v>
      </c>
      <c r="M1114">
        <v>3220</v>
      </c>
      <c r="N1114">
        <v>200</v>
      </c>
      <c r="O1114" t="s">
        <v>1247</v>
      </c>
      <c r="P1114">
        <v>0.64435907962054495</v>
      </c>
      <c r="Q1114">
        <v>0.88233148882197399</v>
      </c>
      <c r="R1114">
        <v>8.6369575069107904E-2</v>
      </c>
      <c r="S1114">
        <v>6.23709343069083E-2</v>
      </c>
      <c r="T1114">
        <v>-1.0381171821547399</v>
      </c>
      <c r="U1114">
        <v>1.0381171821547399</v>
      </c>
      <c r="V1114">
        <v>0.37217708287284801</v>
      </c>
      <c r="W1114">
        <v>-2.85</v>
      </c>
      <c r="X1114">
        <v>16.46</v>
      </c>
      <c r="Y1114">
        <v>49376</v>
      </c>
      <c r="Z1114">
        <v>6172</v>
      </c>
      <c r="AA1114">
        <v>0.33</v>
      </c>
      <c r="AB1114">
        <v>8</v>
      </c>
      <c r="AC1114">
        <v>5</v>
      </c>
      <c r="AD1114">
        <v>3</v>
      </c>
      <c r="AE1114">
        <v>62.5</v>
      </c>
      <c r="AF1114">
        <v>12</v>
      </c>
      <c r="AG1114">
        <v>4</v>
      </c>
      <c r="AH1114">
        <v>1</v>
      </c>
      <c r="AI1114">
        <v>3</v>
      </c>
    </row>
    <row r="1115" spans="1:35" x14ac:dyDescent="0.2">
      <c r="A1115" s="102">
        <v>997</v>
      </c>
      <c r="B1115">
        <v>4203</v>
      </c>
      <c r="C1115" t="s">
        <v>667</v>
      </c>
      <c r="D1115" t="s">
        <v>1271</v>
      </c>
      <c r="E1115">
        <v>3620</v>
      </c>
      <c r="F1115">
        <v>3610</v>
      </c>
      <c r="G1115">
        <v>300</v>
      </c>
      <c r="H1115" t="s">
        <v>1247</v>
      </c>
      <c r="I1115">
        <v>5631</v>
      </c>
      <c r="J1115" t="s">
        <v>1467</v>
      </c>
      <c r="K1115" t="s">
        <v>1259</v>
      </c>
      <c r="L1115">
        <v>1819</v>
      </c>
      <c r="M1115">
        <v>1785</v>
      </c>
      <c r="N1115">
        <v>600</v>
      </c>
      <c r="O1115" t="s">
        <v>1250</v>
      </c>
      <c r="P1115">
        <v>0.89264070477809598</v>
      </c>
      <c r="Q1115">
        <v>0.869255528833767</v>
      </c>
      <c r="R1115">
        <v>0.10455864978745499</v>
      </c>
      <c r="S1115">
        <v>3.64369272557667E-2</v>
      </c>
      <c r="T1115">
        <v>1.29004309559665</v>
      </c>
      <c r="U1115">
        <v>1.29004309559665</v>
      </c>
      <c r="V1115">
        <v>0.42192255732637002</v>
      </c>
      <c r="W1115">
        <v>3.41</v>
      </c>
      <c r="X1115">
        <v>1.1100000000000001</v>
      </c>
      <c r="Y1115">
        <v>49307</v>
      </c>
      <c r="Z1115">
        <v>3522</v>
      </c>
      <c r="AA1115">
        <v>0.51</v>
      </c>
      <c r="AB1115">
        <v>14</v>
      </c>
      <c r="AC1115">
        <v>10</v>
      </c>
      <c r="AD1115">
        <v>4</v>
      </c>
      <c r="AE1115">
        <v>71.430000000000007</v>
      </c>
      <c r="AF1115">
        <v>11</v>
      </c>
      <c r="AG1115">
        <v>7</v>
      </c>
      <c r="AH1115">
        <v>4</v>
      </c>
      <c r="AI1115">
        <v>3</v>
      </c>
    </row>
    <row r="1116" spans="1:35" x14ac:dyDescent="0.2">
      <c r="A1116" s="102">
        <v>101</v>
      </c>
      <c r="B1116">
        <v>3635</v>
      </c>
      <c r="C1116" t="s">
        <v>44</v>
      </c>
      <c r="D1116" t="s">
        <v>1249</v>
      </c>
      <c r="E1116">
        <v>3080</v>
      </c>
      <c r="F1116">
        <v>3000</v>
      </c>
      <c r="G1116">
        <v>300</v>
      </c>
      <c r="H1116" t="s">
        <v>1247</v>
      </c>
      <c r="I1116">
        <v>6951</v>
      </c>
      <c r="J1116" t="s">
        <v>226</v>
      </c>
      <c r="K1116" t="s">
        <v>1252</v>
      </c>
      <c r="L1116">
        <v>3295</v>
      </c>
      <c r="M1116">
        <v>3275</v>
      </c>
      <c r="N1116">
        <v>300</v>
      </c>
      <c r="O1116" t="s">
        <v>1250</v>
      </c>
      <c r="P1116">
        <v>0.751949715537932</v>
      </c>
      <c r="Q1116">
        <v>0.94522141537556703</v>
      </c>
      <c r="R1116">
        <v>0.30457361397976601</v>
      </c>
      <c r="S1116">
        <v>6.4172241250831805E-2</v>
      </c>
      <c r="T1116">
        <v>1.81236976311687</v>
      </c>
      <c r="U1116">
        <v>1.81236976311687</v>
      </c>
      <c r="V1116">
        <v>1.8613289468885501</v>
      </c>
      <c r="W1116">
        <v>6.93</v>
      </c>
      <c r="X1116">
        <v>8.4</v>
      </c>
      <c r="Y1116">
        <v>49192</v>
      </c>
      <c r="Z1116">
        <v>3279</v>
      </c>
      <c r="AA1116">
        <v>0.28999999999999998</v>
      </c>
      <c r="AB1116">
        <v>15</v>
      </c>
      <c r="AC1116">
        <v>7</v>
      </c>
      <c r="AD1116">
        <v>8</v>
      </c>
      <c r="AE1116">
        <v>46.67</v>
      </c>
      <c r="AF1116">
        <v>11</v>
      </c>
      <c r="AG1116">
        <v>5</v>
      </c>
      <c r="AH1116">
        <v>5</v>
      </c>
      <c r="AI1116">
        <v>5</v>
      </c>
    </row>
    <row r="1117" spans="1:35" x14ac:dyDescent="0.2">
      <c r="A1117" s="102">
        <v>1724</v>
      </c>
      <c r="B1117">
        <v>4183</v>
      </c>
      <c r="C1117" t="s">
        <v>1442</v>
      </c>
      <c r="D1117" t="s">
        <v>1271</v>
      </c>
      <c r="E1117">
        <v>2542</v>
      </c>
      <c r="F1117">
        <v>2546</v>
      </c>
      <c r="G1117">
        <v>400</v>
      </c>
      <c r="H1117" t="s">
        <v>1247</v>
      </c>
      <c r="I1117">
        <v>7167</v>
      </c>
      <c r="J1117" t="s">
        <v>1333</v>
      </c>
      <c r="K1117" t="s">
        <v>1303</v>
      </c>
      <c r="L1117">
        <v>235</v>
      </c>
      <c r="M1117">
        <v>233</v>
      </c>
      <c r="N1117">
        <v>4400</v>
      </c>
      <c r="O1117" t="s">
        <v>1250</v>
      </c>
      <c r="P1117">
        <v>0.766179424074657</v>
      </c>
      <c r="Q1117">
        <v>0.817385352888086</v>
      </c>
      <c r="R1117">
        <v>0.13802250262722099</v>
      </c>
      <c r="S1117">
        <v>3.7322762882725798E-2</v>
      </c>
      <c r="T1117">
        <v>2.4790931059403301</v>
      </c>
      <c r="U1117">
        <v>2.4790931059403301</v>
      </c>
      <c r="V1117">
        <v>2.47022161186361</v>
      </c>
      <c r="W1117">
        <v>10.49</v>
      </c>
      <c r="X1117">
        <v>0.67</v>
      </c>
      <c r="Y1117">
        <v>49031</v>
      </c>
      <c r="Z1117">
        <v>2581</v>
      </c>
      <c r="AA1117">
        <v>0.15</v>
      </c>
      <c r="AB1117">
        <v>19</v>
      </c>
      <c r="AC1117">
        <v>9</v>
      </c>
      <c r="AD1117">
        <v>10</v>
      </c>
      <c r="AE1117">
        <v>47.37</v>
      </c>
      <c r="AF1117">
        <v>14</v>
      </c>
      <c r="AG1117">
        <v>5</v>
      </c>
      <c r="AH1117">
        <v>4</v>
      </c>
      <c r="AI1117">
        <v>10</v>
      </c>
    </row>
    <row r="1118" spans="1:35" x14ac:dyDescent="0.2">
      <c r="A1118" s="102">
        <v>895</v>
      </c>
      <c r="B1118">
        <v>1944</v>
      </c>
      <c r="C1118" t="s">
        <v>1561</v>
      </c>
      <c r="D1118" t="s">
        <v>1257</v>
      </c>
      <c r="E1118">
        <v>1773</v>
      </c>
      <c r="F1118">
        <v>1784</v>
      </c>
      <c r="G1118">
        <v>600</v>
      </c>
      <c r="H1118" t="s">
        <v>1247</v>
      </c>
      <c r="I1118">
        <v>9505</v>
      </c>
      <c r="J1118" t="s">
        <v>1603</v>
      </c>
      <c r="K1118" t="s">
        <v>1305</v>
      </c>
      <c r="L1118">
        <v>833</v>
      </c>
      <c r="M1118">
        <v>829</v>
      </c>
      <c r="N1118">
        <v>1300</v>
      </c>
      <c r="O1118" t="s">
        <v>1250</v>
      </c>
      <c r="P1118">
        <v>0.88642518190308495</v>
      </c>
      <c r="Q1118">
        <v>0.87682070589194405</v>
      </c>
      <c r="R1118" s="15">
        <v>2.8929147557521599E-6</v>
      </c>
      <c r="S1118">
        <v>5.8014892495554299E-4</v>
      </c>
      <c r="T1118">
        <v>0.48005826028291898</v>
      </c>
      <c r="U1118">
        <v>0.48005826028291898</v>
      </c>
      <c r="V1118">
        <v>0.599078355551937</v>
      </c>
      <c r="W1118">
        <v>1.1599999999999999</v>
      </c>
      <c r="X1118">
        <v>0.68</v>
      </c>
      <c r="Y1118">
        <v>49027</v>
      </c>
      <c r="Z1118">
        <v>2451</v>
      </c>
      <c r="AA1118">
        <v>0.15</v>
      </c>
      <c r="AB1118">
        <v>20</v>
      </c>
      <c r="AC1118">
        <v>11</v>
      </c>
      <c r="AD1118">
        <v>9</v>
      </c>
      <c r="AE1118">
        <v>55</v>
      </c>
      <c r="AF1118">
        <v>14</v>
      </c>
      <c r="AG1118">
        <v>6</v>
      </c>
      <c r="AH1118">
        <v>2</v>
      </c>
      <c r="AI1118">
        <v>12</v>
      </c>
    </row>
    <row r="1119" spans="1:35" x14ac:dyDescent="0.2">
      <c r="A1119" s="102">
        <v>1480</v>
      </c>
      <c r="B1119">
        <v>4812</v>
      </c>
      <c r="C1119" t="s">
        <v>685</v>
      </c>
      <c r="D1119" t="s">
        <v>1249</v>
      </c>
      <c r="E1119">
        <v>4915</v>
      </c>
      <c r="F1119">
        <v>5050</v>
      </c>
      <c r="G1119">
        <v>100</v>
      </c>
      <c r="H1119" t="s">
        <v>1247</v>
      </c>
      <c r="I1119">
        <v>6383</v>
      </c>
      <c r="J1119" t="s">
        <v>554</v>
      </c>
      <c r="K1119" t="s">
        <v>1259</v>
      </c>
      <c r="L1119">
        <v>7000</v>
      </c>
      <c r="M1119">
        <v>7040</v>
      </c>
      <c r="N1119">
        <v>100</v>
      </c>
      <c r="O1119" t="s">
        <v>1250</v>
      </c>
      <c r="P1119">
        <v>0.74562947566027105</v>
      </c>
      <c r="Q1119">
        <v>0.83622499233262704</v>
      </c>
      <c r="R1119">
        <v>0.399784860047115</v>
      </c>
      <c r="S1119">
        <v>7.1101142783440499E-2</v>
      </c>
      <c r="T1119">
        <v>1.9125628418632099</v>
      </c>
      <c r="U1119">
        <v>1.9125628418632099</v>
      </c>
      <c r="V1119">
        <v>1.7900981535649201</v>
      </c>
      <c r="W1119">
        <v>8.82</v>
      </c>
      <c r="X1119">
        <v>28.27</v>
      </c>
      <c r="Y1119">
        <v>47874</v>
      </c>
      <c r="Z1119">
        <v>4352</v>
      </c>
      <c r="AA1119">
        <v>0.1</v>
      </c>
      <c r="AB1119">
        <v>11</v>
      </c>
      <c r="AC1119">
        <v>6</v>
      </c>
      <c r="AD1119">
        <v>5</v>
      </c>
      <c r="AE1119">
        <v>54.55</v>
      </c>
      <c r="AF1119">
        <v>8</v>
      </c>
      <c r="AG1119">
        <v>5</v>
      </c>
      <c r="AH1119">
        <v>5</v>
      </c>
      <c r="AI1119">
        <v>1</v>
      </c>
    </row>
    <row r="1120" spans="1:35" x14ac:dyDescent="0.2">
      <c r="A1120" s="102">
        <v>714</v>
      </c>
      <c r="B1120">
        <v>7278</v>
      </c>
      <c r="C1120" t="s">
        <v>43</v>
      </c>
      <c r="D1120" t="s">
        <v>1264</v>
      </c>
      <c r="E1120">
        <v>2227</v>
      </c>
      <c r="F1120">
        <v>2223</v>
      </c>
      <c r="G1120">
        <v>500</v>
      </c>
      <c r="H1120" t="s">
        <v>1247</v>
      </c>
      <c r="I1120">
        <v>7327</v>
      </c>
      <c r="J1120" t="s">
        <v>1497</v>
      </c>
      <c r="K1120" t="s">
        <v>1303</v>
      </c>
      <c r="L1120">
        <v>2561</v>
      </c>
      <c r="M1120">
        <v>2566</v>
      </c>
      <c r="N1120">
        <v>400</v>
      </c>
      <c r="O1120" t="s">
        <v>1250</v>
      </c>
      <c r="P1120">
        <v>0.94705711377629798</v>
      </c>
      <c r="Q1120">
        <v>0.89004378706661602</v>
      </c>
      <c r="R1120">
        <v>3.1056590358151899E-2</v>
      </c>
      <c r="S1120">
        <v>4.7134068173188798E-2</v>
      </c>
      <c r="T1120">
        <v>1.2147374640165201</v>
      </c>
      <c r="U1120">
        <v>1.2147374640165201</v>
      </c>
      <c r="V1120">
        <v>1.59498704472625</v>
      </c>
      <c r="W1120">
        <v>3.39</v>
      </c>
      <c r="X1120">
        <v>8.2899999999999991</v>
      </c>
      <c r="Y1120">
        <v>47830</v>
      </c>
      <c r="Z1120">
        <v>47830</v>
      </c>
      <c r="AA1120">
        <v>2.29</v>
      </c>
      <c r="AB1120">
        <v>1</v>
      </c>
      <c r="AC1120">
        <v>1</v>
      </c>
      <c r="AD1120">
        <v>0</v>
      </c>
      <c r="AE1120">
        <v>100</v>
      </c>
      <c r="AF1120">
        <v>6</v>
      </c>
      <c r="AG1120">
        <v>1</v>
      </c>
      <c r="AH1120">
        <v>0</v>
      </c>
      <c r="AI1120">
        <v>0</v>
      </c>
    </row>
    <row r="1121" spans="1:35" x14ac:dyDescent="0.2">
      <c r="A1121" s="102">
        <v>225</v>
      </c>
      <c r="B1121">
        <v>2531</v>
      </c>
      <c r="C1121" t="s">
        <v>1273</v>
      </c>
      <c r="D1121" t="s">
        <v>1274</v>
      </c>
      <c r="E1121">
        <v>948</v>
      </c>
      <c r="F1121">
        <v>934</v>
      </c>
      <c r="G1121">
        <v>1100</v>
      </c>
      <c r="H1121" t="s">
        <v>1247</v>
      </c>
      <c r="I1121">
        <v>8273</v>
      </c>
      <c r="J1121" t="s">
        <v>1370</v>
      </c>
      <c r="K1121" t="s">
        <v>1272</v>
      </c>
      <c r="L1121">
        <v>3340</v>
      </c>
      <c r="M1121">
        <v>3310</v>
      </c>
      <c r="N1121">
        <v>300</v>
      </c>
      <c r="O1121" t="s">
        <v>1250</v>
      </c>
      <c r="P1121">
        <v>0.91202315874162898</v>
      </c>
      <c r="Q1121">
        <v>0.92714311420158602</v>
      </c>
      <c r="R1121">
        <v>8.9746193759017105E-3</v>
      </c>
      <c r="S1121">
        <v>9.6517968942302597E-4</v>
      </c>
      <c r="T1121">
        <v>1.7043815962627999</v>
      </c>
      <c r="U1121">
        <v>1.7043815962627999</v>
      </c>
      <c r="V1121">
        <v>2.0858712518016902</v>
      </c>
      <c r="W1121">
        <v>7.63</v>
      </c>
      <c r="X1121">
        <v>3.46</v>
      </c>
      <c r="Y1121">
        <v>47646</v>
      </c>
      <c r="Z1121">
        <v>2382</v>
      </c>
      <c r="AA1121">
        <v>0.05</v>
      </c>
      <c r="AB1121">
        <v>20</v>
      </c>
      <c r="AC1121">
        <v>10</v>
      </c>
      <c r="AD1121">
        <v>10</v>
      </c>
      <c r="AE1121">
        <v>50</v>
      </c>
      <c r="AF1121">
        <v>10</v>
      </c>
      <c r="AG1121">
        <v>8</v>
      </c>
      <c r="AH1121">
        <v>7</v>
      </c>
      <c r="AI1121">
        <v>5</v>
      </c>
    </row>
    <row r="1122" spans="1:35" x14ac:dyDescent="0.2">
      <c r="A1122" s="102">
        <v>1388</v>
      </c>
      <c r="B1122">
        <v>3291</v>
      </c>
      <c r="C1122" t="s">
        <v>56</v>
      </c>
      <c r="D1122" t="s">
        <v>1268</v>
      </c>
      <c r="E1122">
        <v>1629</v>
      </c>
      <c r="F1122">
        <v>1631</v>
      </c>
      <c r="G1122">
        <v>600</v>
      </c>
      <c r="H1122" t="s">
        <v>1250</v>
      </c>
      <c r="I1122">
        <v>8308</v>
      </c>
      <c r="J1122" t="s">
        <v>49</v>
      </c>
      <c r="K1122" t="s">
        <v>1303</v>
      </c>
      <c r="L1122">
        <v>440.3</v>
      </c>
      <c r="M1122">
        <v>441</v>
      </c>
      <c r="N1122">
        <v>2200</v>
      </c>
      <c r="O1122" t="s">
        <v>1247</v>
      </c>
      <c r="P1122">
        <v>0.67509295183698004</v>
      </c>
      <c r="Q1122">
        <v>0.84218624144481202</v>
      </c>
      <c r="R1122">
        <v>0.25810939990385301</v>
      </c>
      <c r="S1122">
        <v>2.34216616219197E-2</v>
      </c>
      <c r="T1122">
        <v>-1.9285578145773801</v>
      </c>
      <c r="U1122">
        <v>1.9285578145773801</v>
      </c>
      <c r="V1122">
        <v>1.92751344864209</v>
      </c>
      <c r="W1122">
        <v>-8.2100000000000009</v>
      </c>
      <c r="X1122">
        <v>0.86</v>
      </c>
      <c r="Y1122">
        <v>47583</v>
      </c>
      <c r="Z1122">
        <v>2379</v>
      </c>
      <c r="AA1122">
        <v>0.14000000000000001</v>
      </c>
      <c r="AB1122">
        <v>20</v>
      </c>
      <c r="AC1122">
        <v>11</v>
      </c>
      <c r="AD1122">
        <v>9</v>
      </c>
      <c r="AE1122">
        <v>55</v>
      </c>
      <c r="AF1122">
        <v>14</v>
      </c>
      <c r="AG1122">
        <v>6</v>
      </c>
      <c r="AH1122">
        <v>2</v>
      </c>
      <c r="AI1122">
        <v>12</v>
      </c>
    </row>
    <row r="1123" spans="1:35" x14ac:dyDescent="0.2">
      <c r="A1123" s="102">
        <v>290</v>
      </c>
      <c r="B1123">
        <v>2001</v>
      </c>
      <c r="C1123" t="s">
        <v>1167</v>
      </c>
      <c r="D1123" t="s">
        <v>1274</v>
      </c>
      <c r="E1123">
        <v>1638</v>
      </c>
      <c r="F1123">
        <v>1644</v>
      </c>
      <c r="G1123">
        <v>600</v>
      </c>
      <c r="H1123" t="s">
        <v>1247</v>
      </c>
      <c r="I1123">
        <v>5214</v>
      </c>
      <c r="J1123" t="s">
        <v>1529</v>
      </c>
      <c r="K1123" t="s">
        <v>1246</v>
      </c>
      <c r="L1123">
        <v>2056</v>
      </c>
      <c r="M1123">
        <v>2043</v>
      </c>
      <c r="N1123">
        <v>500</v>
      </c>
      <c r="O1123" t="s">
        <v>1250</v>
      </c>
      <c r="P1123">
        <v>0.74055646077396797</v>
      </c>
      <c r="Q1123">
        <v>0.92016582882815501</v>
      </c>
      <c r="R1123">
        <v>0.191278080751179</v>
      </c>
      <c r="S1123">
        <v>1.29341394441663E-2</v>
      </c>
      <c r="T1123">
        <v>2.2248048090724</v>
      </c>
      <c r="U1123">
        <v>2.2248048090724</v>
      </c>
      <c r="V1123">
        <v>2.2184347265586899</v>
      </c>
      <c r="W1123">
        <v>9.24</v>
      </c>
      <c r="X1123">
        <v>3.44</v>
      </c>
      <c r="Y1123">
        <v>47263</v>
      </c>
      <c r="Z1123">
        <v>2488</v>
      </c>
      <c r="AA1123">
        <v>0.04</v>
      </c>
      <c r="AB1123">
        <v>19</v>
      </c>
      <c r="AC1123">
        <v>11</v>
      </c>
      <c r="AD1123">
        <v>8</v>
      </c>
      <c r="AE1123">
        <v>57.89</v>
      </c>
      <c r="AF1123">
        <v>13</v>
      </c>
      <c r="AG1123">
        <v>6</v>
      </c>
      <c r="AH1123">
        <v>6</v>
      </c>
      <c r="AI1123">
        <v>7</v>
      </c>
    </row>
    <row r="1124" spans="1:35" x14ac:dyDescent="0.2">
      <c r="A1124" s="102">
        <v>1014</v>
      </c>
      <c r="B1124">
        <v>6481</v>
      </c>
      <c r="C1124" t="s">
        <v>1668</v>
      </c>
      <c r="D1124" t="s">
        <v>1259</v>
      </c>
      <c r="E1124">
        <v>2761</v>
      </c>
      <c r="F1124">
        <v>2755</v>
      </c>
      <c r="G1124">
        <v>300</v>
      </c>
      <c r="H1124" t="s">
        <v>1247</v>
      </c>
      <c r="I1124">
        <v>6995</v>
      </c>
      <c r="J1124" t="s">
        <v>48</v>
      </c>
      <c r="K1124" t="s">
        <v>1264</v>
      </c>
      <c r="L1124">
        <v>1819</v>
      </c>
      <c r="M1124">
        <v>1810</v>
      </c>
      <c r="N1124">
        <v>500</v>
      </c>
      <c r="O1124" t="s">
        <v>1250</v>
      </c>
      <c r="P1124">
        <v>0.66561321903849302</v>
      </c>
      <c r="Q1124">
        <v>0.867914268510802</v>
      </c>
      <c r="R1124">
        <v>0.10927520610595801</v>
      </c>
      <c r="S1124">
        <v>9.1775073799103296E-2</v>
      </c>
      <c r="T1124">
        <v>1.1205451589430899</v>
      </c>
      <c r="U1124">
        <v>1.1205451589430899</v>
      </c>
      <c r="V1124">
        <v>1.01879235960957</v>
      </c>
      <c r="W1124">
        <v>4.63</v>
      </c>
      <c r="X1124">
        <v>9.5</v>
      </c>
      <c r="Y1124">
        <v>47120</v>
      </c>
      <c r="Z1124">
        <v>2244</v>
      </c>
      <c r="AA1124">
        <v>0.12</v>
      </c>
      <c r="AB1124">
        <v>21</v>
      </c>
      <c r="AC1124">
        <v>10</v>
      </c>
      <c r="AD1124">
        <v>11</v>
      </c>
      <c r="AE1124">
        <v>47.62</v>
      </c>
      <c r="AF1124">
        <v>12</v>
      </c>
      <c r="AG1124">
        <v>9</v>
      </c>
      <c r="AH1124">
        <v>6</v>
      </c>
      <c r="AI1124">
        <v>6</v>
      </c>
    </row>
    <row r="1125" spans="1:35" x14ac:dyDescent="0.2">
      <c r="A1125" s="102">
        <v>1302</v>
      </c>
      <c r="B1125">
        <v>3401</v>
      </c>
      <c r="C1125" t="s">
        <v>639</v>
      </c>
      <c r="D1125" t="s">
        <v>1526</v>
      </c>
      <c r="E1125">
        <v>1997</v>
      </c>
      <c r="F1125">
        <v>1979</v>
      </c>
      <c r="G1125">
        <v>500</v>
      </c>
      <c r="H1125" t="s">
        <v>1247</v>
      </c>
      <c r="I1125">
        <v>7649</v>
      </c>
      <c r="J1125" t="s">
        <v>1476</v>
      </c>
      <c r="K1125" t="s">
        <v>1272</v>
      </c>
      <c r="L1125">
        <v>5450</v>
      </c>
      <c r="M1125">
        <v>5430</v>
      </c>
      <c r="N1125">
        <v>200</v>
      </c>
      <c r="O1125" t="s">
        <v>1250</v>
      </c>
      <c r="P1125">
        <v>0.73086424612596501</v>
      </c>
      <c r="Q1125">
        <v>0.84746288967614902</v>
      </c>
      <c r="R1125">
        <v>5.3375073050722803E-2</v>
      </c>
      <c r="S1125">
        <v>9.2961836375581697E-2</v>
      </c>
      <c r="T1125">
        <v>1.0949131730705799</v>
      </c>
      <c r="U1125">
        <v>1.0949131730705799</v>
      </c>
      <c r="V1125">
        <v>1.53995203457659</v>
      </c>
      <c r="W1125">
        <v>3.96</v>
      </c>
      <c r="X1125">
        <v>8.89</v>
      </c>
      <c r="Y1125">
        <v>46586</v>
      </c>
      <c r="Z1125">
        <v>3328</v>
      </c>
      <c r="AA1125">
        <v>0.23</v>
      </c>
      <c r="AB1125">
        <v>14</v>
      </c>
      <c r="AC1125">
        <v>6</v>
      </c>
      <c r="AD1125">
        <v>8</v>
      </c>
      <c r="AE1125">
        <v>42.86</v>
      </c>
      <c r="AF1125">
        <v>13</v>
      </c>
      <c r="AG1125">
        <v>5</v>
      </c>
      <c r="AH1125">
        <v>3</v>
      </c>
      <c r="AI1125">
        <v>6</v>
      </c>
    </row>
    <row r="1126" spans="1:35" x14ac:dyDescent="0.2">
      <c r="A1126" s="102">
        <v>1131</v>
      </c>
      <c r="B1126">
        <v>4095</v>
      </c>
      <c r="C1126" t="s">
        <v>1965</v>
      </c>
      <c r="D1126" t="s">
        <v>1271</v>
      </c>
      <c r="E1126">
        <v>1107</v>
      </c>
      <c r="F1126">
        <v>1105</v>
      </c>
      <c r="G1126">
        <v>800</v>
      </c>
      <c r="H1126" t="s">
        <v>1250</v>
      </c>
      <c r="I1126">
        <v>7181</v>
      </c>
      <c r="J1126" t="s">
        <v>61</v>
      </c>
      <c r="K1126" t="s">
        <v>1428</v>
      </c>
      <c r="L1126">
        <v>1821</v>
      </c>
      <c r="M1126">
        <v>1836</v>
      </c>
      <c r="N1126">
        <v>500</v>
      </c>
      <c r="O1126" t="s">
        <v>1247</v>
      </c>
      <c r="P1126">
        <v>0.53537645273343304</v>
      </c>
      <c r="Q1126">
        <v>0.85853267925083199</v>
      </c>
      <c r="R1126">
        <v>8.0961189118979506E-3</v>
      </c>
      <c r="S1126">
        <v>6.6178049455695095E-2</v>
      </c>
      <c r="T1126">
        <v>-0.678245401553073</v>
      </c>
      <c r="U1126">
        <v>0.678245401553073</v>
      </c>
      <c r="V1126">
        <v>0.61296374094760797</v>
      </c>
      <c r="W1126">
        <v>-4.49</v>
      </c>
      <c r="X1126">
        <v>3.7</v>
      </c>
      <c r="Y1126">
        <v>46160</v>
      </c>
      <c r="Z1126">
        <v>2198</v>
      </c>
      <c r="AA1126">
        <v>0.15</v>
      </c>
      <c r="AB1126">
        <v>21</v>
      </c>
      <c r="AC1126">
        <v>11</v>
      </c>
      <c r="AD1126">
        <v>10</v>
      </c>
      <c r="AE1126">
        <v>52.38</v>
      </c>
      <c r="AF1126">
        <v>13</v>
      </c>
      <c r="AG1126">
        <v>8</v>
      </c>
      <c r="AH1126">
        <v>6</v>
      </c>
      <c r="AI1126">
        <v>7</v>
      </c>
    </row>
    <row r="1127" spans="1:35" x14ac:dyDescent="0.2">
      <c r="A1127" s="102">
        <v>805</v>
      </c>
      <c r="B1127">
        <v>7327</v>
      </c>
      <c r="C1127" t="s">
        <v>1497</v>
      </c>
      <c r="D1127" t="s">
        <v>1303</v>
      </c>
      <c r="E1127">
        <v>2561</v>
      </c>
      <c r="F1127">
        <v>2566</v>
      </c>
      <c r="G1127">
        <v>300</v>
      </c>
      <c r="H1127" t="s">
        <v>1250</v>
      </c>
      <c r="I1127">
        <v>8058</v>
      </c>
      <c r="J1127" t="s">
        <v>1588</v>
      </c>
      <c r="K1127" t="s">
        <v>1254</v>
      </c>
      <c r="L1127">
        <v>2855.5</v>
      </c>
      <c r="M1127">
        <v>2865</v>
      </c>
      <c r="N1127">
        <v>300</v>
      </c>
      <c r="O1127" t="s">
        <v>1247</v>
      </c>
      <c r="P1127">
        <v>0.71697431211769802</v>
      </c>
      <c r="Q1127">
        <v>0.88370698764264</v>
      </c>
      <c r="R1127">
        <v>0.34124099922921802</v>
      </c>
      <c r="S1127">
        <v>8.9853247876665501E-2</v>
      </c>
      <c r="T1127">
        <v>-2.3233444789078401</v>
      </c>
      <c r="U1127">
        <v>2.3233444789078401</v>
      </c>
      <c r="V1127">
        <v>2.5130684922738098</v>
      </c>
      <c r="W1127">
        <v>-12</v>
      </c>
      <c r="X1127">
        <v>10.44</v>
      </c>
      <c r="Y1127">
        <v>45927</v>
      </c>
      <c r="Z1127">
        <v>11482</v>
      </c>
      <c r="AA1127">
        <v>0.52</v>
      </c>
      <c r="AB1127">
        <v>4</v>
      </c>
      <c r="AC1127">
        <v>3</v>
      </c>
      <c r="AD1127">
        <v>1</v>
      </c>
      <c r="AE1127">
        <v>75</v>
      </c>
      <c r="AF1127">
        <v>16</v>
      </c>
      <c r="AG1127">
        <v>1</v>
      </c>
      <c r="AH1127">
        <v>0</v>
      </c>
      <c r="AI1127">
        <v>3</v>
      </c>
    </row>
    <row r="1128" spans="1:35" x14ac:dyDescent="0.2">
      <c r="A1128" s="102">
        <v>1399</v>
      </c>
      <c r="B1128">
        <v>2427</v>
      </c>
      <c r="C1128" t="s">
        <v>1513</v>
      </c>
      <c r="D1128" t="s">
        <v>1261</v>
      </c>
      <c r="E1128">
        <v>957</v>
      </c>
      <c r="F1128">
        <v>979</v>
      </c>
      <c r="G1128">
        <v>1100</v>
      </c>
      <c r="H1128" t="s">
        <v>1250</v>
      </c>
      <c r="I1128">
        <v>7211</v>
      </c>
      <c r="J1128" t="s">
        <v>26</v>
      </c>
      <c r="K1128" t="s">
        <v>1264</v>
      </c>
      <c r="L1128">
        <v>406</v>
      </c>
      <c r="M1128">
        <v>404</v>
      </c>
      <c r="N1128">
        <v>2700</v>
      </c>
      <c r="O1128" t="s">
        <v>1247</v>
      </c>
      <c r="P1128">
        <v>0.94086869979158905</v>
      </c>
      <c r="Q1128">
        <v>0.84167585889374297</v>
      </c>
      <c r="R1128">
        <v>2.7204630342796202E-2</v>
      </c>
      <c r="S1128">
        <v>9.2875620836943604E-2</v>
      </c>
      <c r="T1128">
        <v>-0.319745927576433</v>
      </c>
      <c r="U1128">
        <v>0.319745927576433</v>
      </c>
      <c r="V1128">
        <v>1.18956074952333</v>
      </c>
      <c r="W1128">
        <v>-1.1200000000000001</v>
      </c>
      <c r="X1128">
        <v>1.29</v>
      </c>
      <c r="Y1128">
        <v>45815</v>
      </c>
      <c r="Z1128">
        <v>2291</v>
      </c>
      <c r="AA1128">
        <v>0.09</v>
      </c>
      <c r="AB1128">
        <v>20</v>
      </c>
      <c r="AC1128">
        <v>11</v>
      </c>
      <c r="AD1128">
        <v>9</v>
      </c>
      <c r="AE1128">
        <v>55</v>
      </c>
      <c r="AF1128">
        <v>11</v>
      </c>
      <c r="AG1128">
        <v>9</v>
      </c>
      <c r="AH1128">
        <v>7</v>
      </c>
      <c r="AI1128">
        <v>4</v>
      </c>
    </row>
    <row r="1129" spans="1:35" x14ac:dyDescent="0.2">
      <c r="A1129" s="102">
        <v>479</v>
      </c>
      <c r="B1129">
        <v>5631</v>
      </c>
      <c r="C1129" t="s">
        <v>1467</v>
      </c>
      <c r="D1129" t="s">
        <v>1259</v>
      </c>
      <c r="E1129">
        <v>1819</v>
      </c>
      <c r="F1129">
        <v>1785</v>
      </c>
      <c r="G1129">
        <v>500</v>
      </c>
      <c r="H1129" t="s">
        <v>1247</v>
      </c>
      <c r="I1129">
        <v>6135</v>
      </c>
      <c r="J1129" t="s">
        <v>1485</v>
      </c>
      <c r="K1129" t="s">
        <v>1259</v>
      </c>
      <c r="L1129">
        <v>4030</v>
      </c>
      <c r="M1129">
        <v>4040</v>
      </c>
      <c r="N1129">
        <v>200</v>
      </c>
      <c r="O1129" t="s">
        <v>1250</v>
      </c>
      <c r="P1129">
        <v>0.87403960142991899</v>
      </c>
      <c r="Q1129">
        <v>0.90572566313709801</v>
      </c>
      <c r="R1129">
        <v>4.9188673555138201E-2</v>
      </c>
      <c r="S1129">
        <v>7.9513591927535598E-2</v>
      </c>
      <c r="T1129">
        <v>8.9237545014672195E-2</v>
      </c>
      <c r="U1129">
        <v>8.9237545014672195E-2</v>
      </c>
      <c r="V1129">
        <v>0.37640577316464202</v>
      </c>
      <c r="W1129">
        <v>0.42</v>
      </c>
      <c r="X1129">
        <v>10.46</v>
      </c>
      <c r="Y1129">
        <v>45668</v>
      </c>
      <c r="Z1129">
        <v>2537</v>
      </c>
      <c r="AA1129">
        <v>0.14000000000000001</v>
      </c>
      <c r="AB1129">
        <v>18</v>
      </c>
      <c r="AC1129">
        <v>10</v>
      </c>
      <c r="AD1129">
        <v>8</v>
      </c>
      <c r="AE1129">
        <v>55.56</v>
      </c>
      <c r="AF1129">
        <v>10</v>
      </c>
      <c r="AG1129">
        <v>7</v>
      </c>
      <c r="AH1129">
        <v>7</v>
      </c>
      <c r="AI1129">
        <v>4</v>
      </c>
    </row>
    <row r="1130" spans="1:35" x14ac:dyDescent="0.2">
      <c r="A1130" s="102">
        <v>1260</v>
      </c>
      <c r="B1130">
        <v>4324</v>
      </c>
      <c r="C1130" t="s">
        <v>1481</v>
      </c>
      <c r="D1130" t="s">
        <v>1261</v>
      </c>
      <c r="E1130">
        <v>3385</v>
      </c>
      <c r="F1130">
        <v>3325</v>
      </c>
      <c r="G1130">
        <v>300</v>
      </c>
      <c r="H1130" t="s">
        <v>1250</v>
      </c>
      <c r="I1130">
        <v>8086</v>
      </c>
      <c r="J1130" t="s">
        <v>1533</v>
      </c>
      <c r="K1130" t="s">
        <v>1256</v>
      </c>
      <c r="L1130">
        <v>1238</v>
      </c>
      <c r="M1130">
        <v>1237</v>
      </c>
      <c r="N1130">
        <v>800</v>
      </c>
      <c r="O1130" t="s">
        <v>1247</v>
      </c>
      <c r="P1130">
        <v>0.72560258533963296</v>
      </c>
      <c r="Q1130">
        <v>0.85039992331083802</v>
      </c>
      <c r="R1130">
        <v>0.16011402747176001</v>
      </c>
      <c r="S1130">
        <v>4.6184966068441698E-2</v>
      </c>
      <c r="T1130">
        <v>-2.1998222413241701</v>
      </c>
      <c r="U1130">
        <v>2.1998222413241701</v>
      </c>
      <c r="V1130">
        <v>2.02493619177462</v>
      </c>
      <c r="W1130">
        <v>-11.31</v>
      </c>
      <c r="X1130">
        <v>0.79</v>
      </c>
      <c r="Y1130">
        <v>45374</v>
      </c>
      <c r="Z1130">
        <v>3025</v>
      </c>
      <c r="AA1130">
        <v>0.18</v>
      </c>
      <c r="AB1130">
        <v>15</v>
      </c>
      <c r="AC1130">
        <v>7</v>
      </c>
      <c r="AD1130">
        <v>8</v>
      </c>
      <c r="AE1130">
        <v>46.67</v>
      </c>
      <c r="AF1130">
        <v>12</v>
      </c>
      <c r="AG1130">
        <v>7</v>
      </c>
      <c r="AH1130">
        <v>3</v>
      </c>
      <c r="AI1130">
        <v>5</v>
      </c>
    </row>
    <row r="1131" spans="1:35" x14ac:dyDescent="0.2">
      <c r="A1131" s="102">
        <v>1561</v>
      </c>
      <c r="B1131">
        <v>3076</v>
      </c>
      <c r="C1131" t="s">
        <v>1565</v>
      </c>
      <c r="D1131" t="s">
        <v>1254</v>
      </c>
      <c r="E1131">
        <v>1735</v>
      </c>
      <c r="F1131">
        <v>1717</v>
      </c>
      <c r="G1131">
        <v>600</v>
      </c>
      <c r="H1131" t="s">
        <v>1247</v>
      </c>
      <c r="I1131">
        <v>4203</v>
      </c>
      <c r="J1131" t="s">
        <v>667</v>
      </c>
      <c r="K1131" t="s">
        <v>1271</v>
      </c>
      <c r="L1131">
        <v>3620</v>
      </c>
      <c r="M1131">
        <v>3610</v>
      </c>
      <c r="N1131">
        <v>300</v>
      </c>
      <c r="O1131" t="s">
        <v>1250</v>
      </c>
      <c r="P1131">
        <v>0.89854821091717596</v>
      </c>
      <c r="Q1131">
        <v>0.83083786477650601</v>
      </c>
      <c r="R1131">
        <v>0.29731184768215202</v>
      </c>
      <c r="S1131">
        <v>8.9024504216654005E-2</v>
      </c>
      <c r="T1131">
        <v>0.81139921265263004</v>
      </c>
      <c r="U1131">
        <v>0.81139921265263004</v>
      </c>
      <c r="V1131">
        <v>1.196759750402</v>
      </c>
      <c r="W1131">
        <v>2.65</v>
      </c>
      <c r="X1131">
        <v>4.88</v>
      </c>
      <c r="Y1131">
        <v>45259</v>
      </c>
      <c r="Z1131">
        <v>1968</v>
      </c>
      <c r="AA1131">
        <v>0.22</v>
      </c>
      <c r="AB1131">
        <v>23</v>
      </c>
      <c r="AC1131">
        <v>13</v>
      </c>
      <c r="AD1131">
        <v>10</v>
      </c>
      <c r="AE1131">
        <v>56.52</v>
      </c>
      <c r="AF1131">
        <v>12</v>
      </c>
      <c r="AG1131">
        <v>8</v>
      </c>
      <c r="AH1131">
        <v>6</v>
      </c>
      <c r="AI1131">
        <v>9</v>
      </c>
    </row>
    <row r="1132" spans="1:35" x14ac:dyDescent="0.2">
      <c r="A1132" s="102">
        <v>925</v>
      </c>
      <c r="B1132">
        <v>5471</v>
      </c>
      <c r="C1132" t="s">
        <v>1466</v>
      </c>
      <c r="D1132" t="s">
        <v>1301</v>
      </c>
      <c r="E1132">
        <v>4190</v>
      </c>
      <c r="F1132">
        <v>4250</v>
      </c>
      <c r="G1132">
        <v>200</v>
      </c>
      <c r="H1132" t="s">
        <v>1250</v>
      </c>
      <c r="I1132">
        <v>6592</v>
      </c>
      <c r="J1132" t="s">
        <v>1474</v>
      </c>
      <c r="K1132" t="s">
        <v>1252</v>
      </c>
      <c r="L1132">
        <v>4185</v>
      </c>
      <c r="M1132">
        <v>4120</v>
      </c>
      <c r="N1132">
        <v>200</v>
      </c>
      <c r="O1132" t="s">
        <v>1247</v>
      </c>
      <c r="P1132">
        <v>0.74885957390484004</v>
      </c>
      <c r="Q1132">
        <v>0.87428792711300696</v>
      </c>
      <c r="R1132">
        <v>0.213680826201123</v>
      </c>
      <c r="S1132">
        <v>6.8564254623220702E-2</v>
      </c>
      <c r="T1132">
        <v>-1.92097068695708</v>
      </c>
      <c r="U1132">
        <v>1.92097068695708</v>
      </c>
      <c r="V1132">
        <v>2.1836229108570699</v>
      </c>
      <c r="W1132">
        <v>-8.2200000000000006</v>
      </c>
      <c r="X1132">
        <v>3.06</v>
      </c>
      <c r="Y1132">
        <v>45212</v>
      </c>
      <c r="Z1132">
        <v>4521</v>
      </c>
      <c r="AA1132">
        <v>0.26</v>
      </c>
      <c r="AB1132">
        <v>10</v>
      </c>
      <c r="AC1132">
        <v>4</v>
      </c>
      <c r="AD1132">
        <v>6</v>
      </c>
      <c r="AE1132">
        <v>40</v>
      </c>
      <c r="AF1132">
        <v>12</v>
      </c>
      <c r="AG1132">
        <v>4</v>
      </c>
      <c r="AH1132">
        <v>3</v>
      </c>
      <c r="AI1132">
        <v>3</v>
      </c>
    </row>
    <row r="1133" spans="1:35" x14ac:dyDescent="0.2">
      <c r="A1133" s="102">
        <v>1933</v>
      </c>
      <c r="B1133">
        <v>4452</v>
      </c>
      <c r="C1133" t="s">
        <v>1479</v>
      </c>
      <c r="D1133" t="s">
        <v>1271</v>
      </c>
      <c r="E1133">
        <v>8485</v>
      </c>
      <c r="F1133">
        <v>8407</v>
      </c>
      <c r="G1133">
        <v>100</v>
      </c>
      <c r="H1133" t="s">
        <v>1250</v>
      </c>
      <c r="I1133">
        <v>7752</v>
      </c>
      <c r="J1133" t="s">
        <v>811</v>
      </c>
      <c r="K1133" t="s">
        <v>1252</v>
      </c>
      <c r="L1133">
        <v>1107</v>
      </c>
      <c r="M1133">
        <v>1114</v>
      </c>
      <c r="N1133">
        <v>800</v>
      </c>
      <c r="O1133" t="s">
        <v>1247</v>
      </c>
      <c r="P1133">
        <v>0.55938164615796304</v>
      </c>
      <c r="Q1133">
        <v>0.800428804326618</v>
      </c>
      <c r="R1133">
        <v>0.48363741652426501</v>
      </c>
      <c r="S1133">
        <v>6.3066156453484498E-2</v>
      </c>
      <c r="T1133">
        <v>-6.2044406636296602E-2</v>
      </c>
      <c r="U1133">
        <v>6.2044406636296602E-2</v>
      </c>
      <c r="V1133">
        <v>0.20168472588167199</v>
      </c>
      <c r="W1133">
        <v>-0.33</v>
      </c>
      <c r="X1133">
        <v>6.01</v>
      </c>
      <c r="Y1133">
        <v>45172</v>
      </c>
      <c r="Z1133">
        <v>3011</v>
      </c>
      <c r="AA1133">
        <v>0.14000000000000001</v>
      </c>
      <c r="AB1133">
        <v>15</v>
      </c>
      <c r="AC1133">
        <v>8</v>
      </c>
      <c r="AD1133">
        <v>7</v>
      </c>
      <c r="AE1133">
        <v>53.33</v>
      </c>
      <c r="AF1133">
        <v>11</v>
      </c>
      <c r="AG1133">
        <v>6</v>
      </c>
      <c r="AH1133">
        <v>4</v>
      </c>
      <c r="AI1133">
        <v>5</v>
      </c>
    </row>
    <row r="1134" spans="1:35" x14ac:dyDescent="0.2">
      <c r="A1134" s="102">
        <v>723</v>
      </c>
      <c r="B1134">
        <v>6479</v>
      </c>
      <c r="C1134" t="s">
        <v>548</v>
      </c>
      <c r="D1134" t="s">
        <v>1252</v>
      </c>
      <c r="E1134">
        <v>2153</v>
      </c>
      <c r="F1134">
        <v>2189</v>
      </c>
      <c r="G1134">
        <v>500</v>
      </c>
      <c r="H1134" t="s">
        <v>1250</v>
      </c>
      <c r="I1134">
        <v>6952</v>
      </c>
      <c r="J1134" t="s">
        <v>437</v>
      </c>
      <c r="K1134" t="s">
        <v>1252</v>
      </c>
      <c r="L1134">
        <v>2090</v>
      </c>
      <c r="M1134">
        <v>2079</v>
      </c>
      <c r="N1134">
        <v>500</v>
      </c>
      <c r="O1134" t="s">
        <v>1247</v>
      </c>
      <c r="P1134">
        <v>0.83440021097977302</v>
      </c>
      <c r="Q1134">
        <v>0.88957464617547999</v>
      </c>
      <c r="R1134">
        <v>0.217985505284641</v>
      </c>
      <c r="S1134">
        <v>1.53164707129415E-2</v>
      </c>
      <c r="T1134">
        <v>-0.248461202286204</v>
      </c>
      <c r="U1134">
        <v>0.248461202286204</v>
      </c>
      <c r="V1134">
        <v>0.67363933264612097</v>
      </c>
      <c r="W1134">
        <v>-1.07</v>
      </c>
      <c r="X1134">
        <v>5.03</v>
      </c>
      <c r="Y1134">
        <v>44988</v>
      </c>
      <c r="Z1134">
        <v>2045</v>
      </c>
      <c r="AA1134">
        <v>0.13</v>
      </c>
      <c r="AB1134">
        <v>22</v>
      </c>
      <c r="AC1134">
        <v>11</v>
      </c>
      <c r="AD1134">
        <v>11</v>
      </c>
      <c r="AE1134">
        <v>50</v>
      </c>
      <c r="AF1134">
        <v>11</v>
      </c>
      <c r="AG1134">
        <v>9</v>
      </c>
      <c r="AH1134">
        <v>6</v>
      </c>
      <c r="AI1134">
        <v>7</v>
      </c>
    </row>
    <row r="1135" spans="1:35" x14ac:dyDescent="0.2">
      <c r="A1135" s="102">
        <v>1085</v>
      </c>
      <c r="B1135">
        <v>1812</v>
      </c>
      <c r="C1135" t="s">
        <v>1344</v>
      </c>
      <c r="D1135" t="s">
        <v>1257</v>
      </c>
      <c r="E1135">
        <v>1270</v>
      </c>
      <c r="F1135">
        <v>1260</v>
      </c>
      <c r="G1135">
        <v>900</v>
      </c>
      <c r="H1135" t="s">
        <v>1247</v>
      </c>
      <c r="I1135">
        <v>5401</v>
      </c>
      <c r="J1135" t="s">
        <v>1587</v>
      </c>
      <c r="K1135" t="s">
        <v>1301</v>
      </c>
      <c r="L1135">
        <v>1366.5</v>
      </c>
      <c r="M1135">
        <v>1349.5</v>
      </c>
      <c r="N1135">
        <v>800</v>
      </c>
      <c r="O1135" t="s">
        <v>1250</v>
      </c>
      <c r="P1135">
        <v>0.85351194639980099</v>
      </c>
      <c r="Q1135">
        <v>0.86173508635079099</v>
      </c>
      <c r="R1135">
        <v>0.27893266529049998</v>
      </c>
      <c r="S1135">
        <v>9.3910171994216904E-2</v>
      </c>
      <c r="T1135">
        <v>1.1014507961611799</v>
      </c>
      <c r="U1135">
        <v>1.1014507961611799</v>
      </c>
      <c r="V1135">
        <v>1.30099351988141</v>
      </c>
      <c r="W1135">
        <v>4.03</v>
      </c>
      <c r="X1135">
        <v>5.04</v>
      </c>
      <c r="Y1135">
        <v>44984</v>
      </c>
      <c r="Z1135">
        <v>2045</v>
      </c>
      <c r="AA1135">
        <v>0.09</v>
      </c>
      <c r="AB1135">
        <v>22</v>
      </c>
      <c r="AC1135">
        <v>10</v>
      </c>
      <c r="AD1135">
        <v>12</v>
      </c>
      <c r="AE1135">
        <v>45.45</v>
      </c>
      <c r="AF1135">
        <v>13</v>
      </c>
      <c r="AG1135">
        <v>6</v>
      </c>
      <c r="AH1135">
        <v>3</v>
      </c>
      <c r="AI1135">
        <v>13</v>
      </c>
    </row>
    <row r="1136" spans="1:35" x14ac:dyDescent="0.2">
      <c r="A1136" s="102">
        <v>1126</v>
      </c>
      <c r="B1136">
        <v>6501</v>
      </c>
      <c r="C1136" t="s">
        <v>1435</v>
      </c>
      <c r="D1136" t="s">
        <v>1252</v>
      </c>
      <c r="E1136">
        <v>4169</v>
      </c>
      <c r="F1136">
        <v>4178</v>
      </c>
      <c r="G1136">
        <v>200</v>
      </c>
      <c r="H1136" t="s">
        <v>1247</v>
      </c>
      <c r="I1136">
        <v>8850</v>
      </c>
      <c r="J1136" t="s">
        <v>2123</v>
      </c>
      <c r="K1136" t="s">
        <v>1268</v>
      </c>
      <c r="L1136">
        <v>2580</v>
      </c>
      <c r="M1136">
        <v>2572</v>
      </c>
      <c r="N1136">
        <v>300</v>
      </c>
      <c r="O1136" t="s">
        <v>1250</v>
      </c>
      <c r="P1136">
        <v>0.705267465603585</v>
      </c>
      <c r="Q1136">
        <v>0.858881608277548</v>
      </c>
      <c r="R1136">
        <v>0.372333302573917</v>
      </c>
      <c r="S1136" s="15">
        <v>6.3444146099085594E-2</v>
      </c>
      <c r="T1136">
        <v>0.55542331528081501</v>
      </c>
      <c r="U1136">
        <v>0.55542331528081501</v>
      </c>
      <c r="V1136">
        <v>0.49455107937815102</v>
      </c>
      <c r="W1136">
        <v>2.2599999999999998</v>
      </c>
      <c r="X1136">
        <v>7.66</v>
      </c>
      <c r="Y1136">
        <v>44091</v>
      </c>
      <c r="Z1136">
        <v>2756</v>
      </c>
      <c r="AA1136">
        <v>0.3</v>
      </c>
      <c r="AB1136">
        <v>16</v>
      </c>
      <c r="AC1136">
        <v>8</v>
      </c>
      <c r="AD1136">
        <v>8</v>
      </c>
      <c r="AE1136">
        <v>50</v>
      </c>
      <c r="AF1136">
        <v>14</v>
      </c>
      <c r="AG1136">
        <v>5</v>
      </c>
      <c r="AH1136">
        <v>2</v>
      </c>
      <c r="AI1136">
        <v>9</v>
      </c>
    </row>
    <row r="1137" spans="1:35" x14ac:dyDescent="0.2">
      <c r="A1137" s="102">
        <v>1452</v>
      </c>
      <c r="B1137">
        <v>1883</v>
      </c>
      <c r="C1137" t="s">
        <v>1432</v>
      </c>
      <c r="D1137" t="s">
        <v>1257</v>
      </c>
      <c r="E1137">
        <v>3495</v>
      </c>
      <c r="F1137">
        <v>3390</v>
      </c>
      <c r="G1137">
        <v>300</v>
      </c>
      <c r="H1137" t="s">
        <v>1247</v>
      </c>
      <c r="I1137">
        <v>6951</v>
      </c>
      <c r="J1137" t="s">
        <v>226</v>
      </c>
      <c r="K1137" t="s">
        <v>1252</v>
      </c>
      <c r="L1137">
        <v>3295</v>
      </c>
      <c r="M1137">
        <v>3275</v>
      </c>
      <c r="N1137">
        <v>300</v>
      </c>
      <c r="O1137" t="s">
        <v>1250</v>
      </c>
      <c r="P1137">
        <v>0.77508568268352895</v>
      </c>
      <c r="Q1137">
        <v>0.83824650560994496</v>
      </c>
      <c r="R1137">
        <v>0.32681193503233202</v>
      </c>
      <c r="S1137">
        <v>2.84834419809116E-2</v>
      </c>
      <c r="T1137">
        <v>1.5071138541863001</v>
      </c>
      <c r="U1137">
        <v>1.5071138541863001</v>
      </c>
      <c r="V1137">
        <v>1.30498873797196</v>
      </c>
      <c r="W1137">
        <v>14.54</v>
      </c>
      <c r="X1137">
        <v>3.39</v>
      </c>
      <c r="Y1137">
        <v>43980</v>
      </c>
      <c r="Z1137">
        <v>1832</v>
      </c>
      <c r="AA1137">
        <v>0.02</v>
      </c>
      <c r="AB1137">
        <v>24</v>
      </c>
      <c r="AC1137">
        <v>9</v>
      </c>
      <c r="AD1137">
        <v>15</v>
      </c>
      <c r="AE1137">
        <v>37.5</v>
      </c>
      <c r="AF1137">
        <v>10</v>
      </c>
      <c r="AG1137">
        <v>7</v>
      </c>
      <c r="AH1137">
        <v>12</v>
      </c>
      <c r="AI1137">
        <v>5</v>
      </c>
    </row>
    <row r="1138" spans="1:35" x14ac:dyDescent="0.2">
      <c r="A1138" s="102">
        <v>1908</v>
      </c>
      <c r="B1138">
        <v>7267</v>
      </c>
      <c r="C1138" t="s">
        <v>58</v>
      </c>
      <c r="D1138" t="s">
        <v>1264</v>
      </c>
      <c r="E1138">
        <v>3054</v>
      </c>
      <c r="F1138">
        <v>3039</v>
      </c>
      <c r="G1138">
        <v>300</v>
      </c>
      <c r="H1138" t="s">
        <v>1247</v>
      </c>
      <c r="I1138">
        <v>9076</v>
      </c>
      <c r="J1138" t="s">
        <v>917</v>
      </c>
      <c r="K1138" t="s">
        <v>1368</v>
      </c>
      <c r="L1138">
        <v>1335</v>
      </c>
      <c r="M1138">
        <v>1330</v>
      </c>
      <c r="N1138">
        <v>700</v>
      </c>
      <c r="O1138" t="s">
        <v>1250</v>
      </c>
      <c r="P1138">
        <v>0.60474578338945195</v>
      </c>
      <c r="Q1138">
        <v>0.80331459927926896</v>
      </c>
      <c r="R1138">
        <v>0.385564692518096</v>
      </c>
      <c r="S1138">
        <v>1.75706068355155E-2</v>
      </c>
      <c r="T1138">
        <v>3.4102965812705501</v>
      </c>
      <c r="U1138">
        <v>3.4102965812705501</v>
      </c>
      <c r="V1138">
        <v>3.39862118268212</v>
      </c>
      <c r="W1138">
        <v>8.7799999999999994</v>
      </c>
      <c r="X1138">
        <v>2.12</v>
      </c>
      <c r="Y1138">
        <v>43876</v>
      </c>
      <c r="Z1138">
        <v>2742</v>
      </c>
      <c r="AA1138">
        <v>0.02</v>
      </c>
      <c r="AB1138">
        <v>16</v>
      </c>
      <c r="AC1138">
        <v>7</v>
      </c>
      <c r="AD1138">
        <v>9</v>
      </c>
      <c r="AE1138">
        <v>43.75</v>
      </c>
      <c r="AF1138">
        <v>14</v>
      </c>
      <c r="AG1138">
        <v>4</v>
      </c>
      <c r="AH1138">
        <v>3</v>
      </c>
      <c r="AI1138">
        <v>9</v>
      </c>
    </row>
    <row r="1139" spans="1:35" x14ac:dyDescent="0.2">
      <c r="A1139" s="102">
        <v>1780</v>
      </c>
      <c r="B1139">
        <v>1824</v>
      </c>
      <c r="C1139" t="s">
        <v>222</v>
      </c>
      <c r="D1139" t="s">
        <v>1257</v>
      </c>
      <c r="E1139">
        <v>1069</v>
      </c>
      <c r="F1139">
        <v>1054</v>
      </c>
      <c r="G1139">
        <v>600</v>
      </c>
      <c r="H1139" t="s">
        <v>1250</v>
      </c>
      <c r="I1139">
        <v>8279</v>
      </c>
      <c r="J1139" t="s">
        <v>863</v>
      </c>
      <c r="K1139" t="s">
        <v>1272</v>
      </c>
      <c r="L1139">
        <v>5800</v>
      </c>
      <c r="M1139">
        <v>5870</v>
      </c>
      <c r="N1139">
        <v>100</v>
      </c>
      <c r="O1139" t="s">
        <v>1247</v>
      </c>
      <c r="P1139">
        <v>0.67454821281022204</v>
      </c>
      <c r="Q1139">
        <v>0.81294776177809602</v>
      </c>
      <c r="R1139">
        <v>1.0700843730509699E-2</v>
      </c>
      <c r="S1139">
        <v>4.4454457085685697E-2</v>
      </c>
      <c r="T1139">
        <v>-1.96512660238786</v>
      </c>
      <c r="U1139">
        <v>1.96512660238786</v>
      </c>
      <c r="V1139">
        <v>1.3916074494784001</v>
      </c>
      <c r="W1139">
        <v>-7.54</v>
      </c>
      <c r="X1139">
        <v>7.73</v>
      </c>
      <c r="Y1139">
        <v>43650</v>
      </c>
      <c r="Z1139">
        <v>2079</v>
      </c>
      <c r="AA1139">
        <v>0.39</v>
      </c>
      <c r="AB1139">
        <v>21</v>
      </c>
      <c r="AC1139">
        <v>12</v>
      </c>
      <c r="AD1139">
        <v>9</v>
      </c>
      <c r="AE1139">
        <v>57.14</v>
      </c>
      <c r="AF1139">
        <v>11</v>
      </c>
      <c r="AG1139">
        <v>10</v>
      </c>
      <c r="AH1139">
        <v>5</v>
      </c>
      <c r="AI1139">
        <v>6</v>
      </c>
    </row>
    <row r="1140" spans="1:35" x14ac:dyDescent="0.2">
      <c r="A1140" s="102">
        <v>843</v>
      </c>
      <c r="B1140">
        <v>3865</v>
      </c>
      <c r="C1140" t="s">
        <v>1197</v>
      </c>
      <c r="D1140" t="s">
        <v>1463</v>
      </c>
      <c r="E1140">
        <v>489</v>
      </c>
      <c r="F1140">
        <v>492</v>
      </c>
      <c r="G1140">
        <v>2100</v>
      </c>
      <c r="H1140" t="s">
        <v>1250</v>
      </c>
      <c r="I1140">
        <v>7202</v>
      </c>
      <c r="J1140" t="s">
        <v>783</v>
      </c>
      <c r="K1140" t="s">
        <v>1264</v>
      </c>
      <c r="L1140">
        <v>1141.5</v>
      </c>
      <c r="M1140">
        <v>1139.5</v>
      </c>
      <c r="N1140">
        <v>900</v>
      </c>
      <c r="O1140" t="s">
        <v>1247</v>
      </c>
      <c r="P1140">
        <v>0.90669565682723696</v>
      </c>
      <c r="Q1140">
        <v>0.88078621029178905</v>
      </c>
      <c r="R1140">
        <v>4.23397495918717E-2</v>
      </c>
      <c r="S1140">
        <v>1.00372667122648E-4</v>
      </c>
      <c r="T1140">
        <v>-0.75231918562929601</v>
      </c>
      <c r="U1140">
        <v>0.75231918562929601</v>
      </c>
      <c r="V1140">
        <v>0.75103833472387405</v>
      </c>
      <c r="W1140">
        <v>-2.67</v>
      </c>
      <c r="X1140">
        <v>0.75</v>
      </c>
      <c r="Y1140">
        <v>43373</v>
      </c>
      <c r="Z1140">
        <v>1972</v>
      </c>
      <c r="AA1140">
        <v>0.13</v>
      </c>
      <c r="AB1140">
        <v>22</v>
      </c>
      <c r="AC1140">
        <v>13</v>
      </c>
      <c r="AD1140">
        <v>9</v>
      </c>
      <c r="AE1140">
        <v>59.09</v>
      </c>
      <c r="AF1140">
        <v>12</v>
      </c>
      <c r="AG1140">
        <v>9</v>
      </c>
      <c r="AH1140">
        <v>6</v>
      </c>
      <c r="AI1140">
        <v>7</v>
      </c>
    </row>
    <row r="1141" spans="1:35" x14ac:dyDescent="0.2">
      <c r="A1141" s="102">
        <v>982</v>
      </c>
      <c r="B1141">
        <v>3407</v>
      </c>
      <c r="C1141" t="s">
        <v>1375</v>
      </c>
      <c r="D1141" t="s">
        <v>1271</v>
      </c>
      <c r="E1141">
        <v>1022</v>
      </c>
      <c r="F1141">
        <v>1018.5</v>
      </c>
      <c r="G1141">
        <v>900</v>
      </c>
      <c r="H1141" t="s">
        <v>1250</v>
      </c>
      <c r="I1141">
        <v>4061</v>
      </c>
      <c r="J1141" t="s">
        <v>1483</v>
      </c>
      <c r="K1141" t="s">
        <v>1271</v>
      </c>
      <c r="L1141">
        <v>2945</v>
      </c>
      <c r="M1141">
        <v>2948</v>
      </c>
      <c r="N1141">
        <v>300</v>
      </c>
      <c r="O1141" t="s">
        <v>1247</v>
      </c>
      <c r="P1141">
        <v>0.92941077469963196</v>
      </c>
      <c r="Q1141">
        <v>0.87031539570816396</v>
      </c>
      <c r="R1141">
        <v>0.14241083664234699</v>
      </c>
      <c r="S1141">
        <v>5.0493870185951403E-2</v>
      </c>
      <c r="T1141">
        <v>-2.4174577829295498</v>
      </c>
      <c r="U1141">
        <v>2.4174577829295498</v>
      </c>
      <c r="V1141">
        <v>2.3252756994291599</v>
      </c>
      <c r="W1141">
        <v>-7.92</v>
      </c>
      <c r="X1141">
        <v>3.65</v>
      </c>
      <c r="Y1141">
        <v>43239</v>
      </c>
      <c r="Z1141">
        <v>2702</v>
      </c>
      <c r="AA1141">
        <v>0.08</v>
      </c>
      <c r="AB1141">
        <v>16</v>
      </c>
      <c r="AC1141">
        <v>9</v>
      </c>
      <c r="AD1141">
        <v>7</v>
      </c>
      <c r="AE1141">
        <v>56.25</v>
      </c>
      <c r="AF1141">
        <v>12</v>
      </c>
      <c r="AG1141">
        <v>7</v>
      </c>
      <c r="AH1141">
        <v>4</v>
      </c>
      <c r="AI1141">
        <v>5</v>
      </c>
    </row>
    <row r="1142" spans="1:35" x14ac:dyDescent="0.2">
      <c r="A1142" s="102">
        <v>1043</v>
      </c>
      <c r="B1142">
        <v>4188</v>
      </c>
      <c r="C1142" t="s">
        <v>1462</v>
      </c>
      <c r="D1142" t="s">
        <v>1271</v>
      </c>
      <c r="E1142">
        <v>790.6</v>
      </c>
      <c r="F1142">
        <v>789.3</v>
      </c>
      <c r="G1142">
        <v>1000</v>
      </c>
      <c r="H1142" t="s">
        <v>1247</v>
      </c>
      <c r="I1142">
        <v>6481</v>
      </c>
      <c r="J1142" t="s">
        <v>1668</v>
      </c>
      <c r="K1142" t="s">
        <v>1259</v>
      </c>
      <c r="L1142">
        <v>2761</v>
      </c>
      <c r="M1142">
        <v>2755</v>
      </c>
      <c r="N1142">
        <v>300</v>
      </c>
      <c r="O1142" t="s">
        <v>1250</v>
      </c>
      <c r="P1142">
        <v>0.71591679138396003</v>
      </c>
      <c r="Q1142">
        <v>0.86503725297729905</v>
      </c>
      <c r="R1142">
        <v>0.177608512011562</v>
      </c>
      <c r="S1142">
        <v>1.6930519923424099E-2</v>
      </c>
      <c r="T1142">
        <v>1.5841191136212001</v>
      </c>
      <c r="U1142">
        <v>1.5841191136212001</v>
      </c>
      <c r="V1142">
        <v>1.44504578546153</v>
      </c>
      <c r="W1142">
        <v>4.42</v>
      </c>
      <c r="X1142">
        <v>4.5</v>
      </c>
      <c r="Y1142">
        <v>42780</v>
      </c>
      <c r="Z1142">
        <v>2674</v>
      </c>
      <c r="AA1142">
        <v>0.17</v>
      </c>
      <c r="AB1142">
        <v>16</v>
      </c>
      <c r="AC1142">
        <v>8</v>
      </c>
      <c r="AD1142">
        <v>8</v>
      </c>
      <c r="AE1142">
        <v>50</v>
      </c>
      <c r="AF1142">
        <v>12</v>
      </c>
      <c r="AG1142">
        <v>7</v>
      </c>
      <c r="AH1142">
        <v>3</v>
      </c>
      <c r="AI1142">
        <v>6</v>
      </c>
    </row>
    <row r="1143" spans="1:35" x14ac:dyDescent="0.2">
      <c r="A1143" s="102">
        <v>725</v>
      </c>
      <c r="B1143">
        <v>4917</v>
      </c>
      <c r="C1143" t="s">
        <v>1585</v>
      </c>
      <c r="D1143" t="s">
        <v>1271</v>
      </c>
      <c r="E1143">
        <v>2546</v>
      </c>
      <c r="F1143">
        <v>2548</v>
      </c>
      <c r="G1143">
        <v>400</v>
      </c>
      <c r="H1143" t="s">
        <v>1247</v>
      </c>
      <c r="I1143">
        <v>6770</v>
      </c>
      <c r="J1143" t="s">
        <v>22</v>
      </c>
      <c r="K1143" t="s">
        <v>1252</v>
      </c>
      <c r="L1143">
        <v>1834</v>
      </c>
      <c r="M1143">
        <v>1842</v>
      </c>
      <c r="N1143">
        <v>600</v>
      </c>
      <c r="O1143" t="s">
        <v>1250</v>
      </c>
      <c r="P1143">
        <v>0.96158595477002795</v>
      </c>
      <c r="Q1143">
        <v>0.889406858282215</v>
      </c>
      <c r="R1143">
        <v>5.8146065877201197E-2</v>
      </c>
      <c r="S1143" s="15">
        <v>5.5593412007157996E-3</v>
      </c>
      <c r="T1143">
        <v>2.17086807097213</v>
      </c>
      <c r="U1143">
        <v>2.17086807097213</v>
      </c>
      <c r="V1143">
        <v>2.2451593059436901</v>
      </c>
      <c r="W1143">
        <v>10.81</v>
      </c>
      <c r="X1143">
        <v>8.44</v>
      </c>
      <c r="Y1143">
        <v>42648</v>
      </c>
      <c r="Z1143">
        <v>2666</v>
      </c>
      <c r="AA1143">
        <v>0.27</v>
      </c>
      <c r="AB1143">
        <v>16</v>
      </c>
      <c r="AC1143">
        <v>8</v>
      </c>
      <c r="AD1143">
        <v>8</v>
      </c>
      <c r="AE1143">
        <v>50</v>
      </c>
      <c r="AF1143">
        <v>10</v>
      </c>
      <c r="AG1143">
        <v>7</v>
      </c>
      <c r="AH1143">
        <v>5</v>
      </c>
      <c r="AI1143">
        <v>4</v>
      </c>
    </row>
    <row r="1144" spans="1:35" x14ac:dyDescent="0.2">
      <c r="A1144" s="102">
        <v>1351</v>
      </c>
      <c r="B1144">
        <v>1833</v>
      </c>
      <c r="C1144" t="s">
        <v>1696</v>
      </c>
      <c r="D1144" t="s">
        <v>1257</v>
      </c>
      <c r="E1144">
        <v>2819</v>
      </c>
      <c r="F1144">
        <v>2828</v>
      </c>
      <c r="G1144">
        <v>300</v>
      </c>
      <c r="H1144" t="s">
        <v>1247</v>
      </c>
      <c r="I1144">
        <v>7751</v>
      </c>
      <c r="J1144" t="s">
        <v>1687</v>
      </c>
      <c r="K1144" t="s">
        <v>1252</v>
      </c>
      <c r="L1144">
        <v>2780</v>
      </c>
      <c r="M1144">
        <v>2776</v>
      </c>
      <c r="N1144">
        <v>300</v>
      </c>
      <c r="O1144" t="s">
        <v>1250</v>
      </c>
      <c r="P1144">
        <v>0.75496210326076196</v>
      </c>
      <c r="Q1144">
        <v>0.84436474529891803</v>
      </c>
      <c r="R1144" s="15">
        <v>0.41347137323329403</v>
      </c>
      <c r="S1144">
        <v>7.8205414034216603E-2</v>
      </c>
      <c r="T1144">
        <v>0.60757734218478998</v>
      </c>
      <c r="U1144">
        <v>0.60757734218478998</v>
      </c>
      <c r="V1144">
        <v>0.46031285565320201</v>
      </c>
      <c r="W1144">
        <v>1.75</v>
      </c>
      <c r="X1144">
        <v>1.84</v>
      </c>
      <c r="Y1144">
        <v>42422</v>
      </c>
      <c r="Z1144">
        <v>3535</v>
      </c>
      <c r="AA1144">
        <v>0.12</v>
      </c>
      <c r="AB1144">
        <v>12</v>
      </c>
      <c r="AC1144">
        <v>8</v>
      </c>
      <c r="AD1144">
        <v>4</v>
      </c>
      <c r="AE1144">
        <v>66.67</v>
      </c>
      <c r="AF1144">
        <v>14</v>
      </c>
      <c r="AG1144">
        <v>3</v>
      </c>
      <c r="AH1144">
        <v>3</v>
      </c>
      <c r="AI1144">
        <v>6</v>
      </c>
    </row>
    <row r="1145" spans="1:35" x14ac:dyDescent="0.2">
      <c r="A1145" s="102">
        <v>1297</v>
      </c>
      <c r="B1145">
        <v>5929</v>
      </c>
      <c r="C1145" t="s">
        <v>1707</v>
      </c>
      <c r="D1145" t="s">
        <v>1446</v>
      </c>
      <c r="E1145">
        <v>1094</v>
      </c>
      <c r="F1145">
        <v>1099</v>
      </c>
      <c r="G1145">
        <v>1000</v>
      </c>
      <c r="H1145" t="s">
        <v>1250</v>
      </c>
      <c r="I1145">
        <v>7240</v>
      </c>
      <c r="J1145" t="s">
        <v>787</v>
      </c>
      <c r="K1145" t="s">
        <v>1264</v>
      </c>
      <c r="L1145">
        <v>1563</v>
      </c>
      <c r="M1145">
        <v>1570</v>
      </c>
      <c r="N1145">
        <v>700</v>
      </c>
      <c r="O1145" t="s">
        <v>1247</v>
      </c>
      <c r="P1145">
        <v>0.69231975300358894</v>
      </c>
      <c r="Q1145">
        <v>0.84789673976512103</v>
      </c>
      <c r="R1145">
        <v>9.1235673739286705E-2</v>
      </c>
      <c r="S1145">
        <v>2.0252288425995101E-2</v>
      </c>
      <c r="T1145">
        <v>-1.69711786902693</v>
      </c>
      <c r="U1145">
        <v>1.69711786902693</v>
      </c>
      <c r="V1145">
        <v>1.46504431186585</v>
      </c>
      <c r="W1145">
        <v>-6.02</v>
      </c>
      <c r="X1145">
        <v>0</v>
      </c>
      <c r="Y1145">
        <v>42109</v>
      </c>
      <c r="Z1145">
        <v>2105</v>
      </c>
      <c r="AA1145">
        <v>0.14000000000000001</v>
      </c>
      <c r="AB1145">
        <v>20</v>
      </c>
      <c r="AC1145">
        <v>13</v>
      </c>
      <c r="AD1145">
        <v>7</v>
      </c>
      <c r="AE1145">
        <v>65</v>
      </c>
      <c r="AF1145">
        <v>14</v>
      </c>
      <c r="AG1145">
        <v>5</v>
      </c>
      <c r="AH1145">
        <v>5</v>
      </c>
      <c r="AI1145">
        <v>10</v>
      </c>
    </row>
    <row r="1146" spans="1:35" x14ac:dyDescent="0.2">
      <c r="A1146" s="102">
        <v>434</v>
      </c>
      <c r="B1146">
        <v>5714</v>
      </c>
      <c r="C1146" t="s">
        <v>711</v>
      </c>
      <c r="D1146" t="s">
        <v>1262</v>
      </c>
      <c r="E1146">
        <v>3905</v>
      </c>
      <c r="F1146">
        <v>3925</v>
      </c>
      <c r="G1146">
        <v>200</v>
      </c>
      <c r="H1146" t="s">
        <v>1250</v>
      </c>
      <c r="I1146">
        <v>8604</v>
      </c>
      <c r="J1146" t="s">
        <v>438</v>
      </c>
      <c r="K1146" t="s">
        <v>1438</v>
      </c>
      <c r="L1146">
        <v>562.29999999999995</v>
      </c>
      <c r="M1146">
        <v>561.79999999999995</v>
      </c>
      <c r="N1146">
        <v>1400</v>
      </c>
      <c r="O1146" t="s">
        <v>1247</v>
      </c>
      <c r="P1146">
        <v>0.54562574352078597</v>
      </c>
      <c r="Q1146">
        <v>0.909192965191853</v>
      </c>
      <c r="R1146">
        <v>0.19941383635944401</v>
      </c>
      <c r="S1146">
        <v>3.6507310987796901E-3</v>
      </c>
      <c r="T1146">
        <v>-1.3121214443073601</v>
      </c>
      <c r="U1146">
        <v>1.3121214443073601</v>
      </c>
      <c r="V1146">
        <v>1.37737383860207</v>
      </c>
      <c r="W1146">
        <v>-3.86</v>
      </c>
      <c r="X1146">
        <v>0.19</v>
      </c>
      <c r="Y1146">
        <v>42001</v>
      </c>
      <c r="Z1146">
        <v>2333</v>
      </c>
      <c r="AA1146">
        <v>0.16</v>
      </c>
      <c r="AB1146">
        <v>18</v>
      </c>
      <c r="AC1146">
        <v>9</v>
      </c>
      <c r="AD1146">
        <v>9</v>
      </c>
      <c r="AE1146">
        <v>50</v>
      </c>
      <c r="AF1146">
        <v>12</v>
      </c>
      <c r="AG1146">
        <v>8</v>
      </c>
      <c r="AH1146">
        <v>5</v>
      </c>
      <c r="AI1146">
        <v>5</v>
      </c>
    </row>
    <row r="1147" spans="1:35" x14ac:dyDescent="0.2">
      <c r="A1147" s="102">
        <v>1032</v>
      </c>
      <c r="B1147">
        <v>1414</v>
      </c>
      <c r="C1147" t="s">
        <v>1427</v>
      </c>
      <c r="D1147" t="s">
        <v>1257</v>
      </c>
      <c r="E1147">
        <v>4215</v>
      </c>
      <c r="F1147">
        <v>4285</v>
      </c>
      <c r="G1147">
        <v>200</v>
      </c>
      <c r="H1147" t="s">
        <v>1250</v>
      </c>
      <c r="I1147">
        <v>6370</v>
      </c>
      <c r="J1147" t="s">
        <v>1490</v>
      </c>
      <c r="K1147" t="s">
        <v>1259</v>
      </c>
      <c r="L1147">
        <v>3220</v>
      </c>
      <c r="M1147">
        <v>3220</v>
      </c>
      <c r="N1147">
        <v>300</v>
      </c>
      <c r="O1147" t="s">
        <v>1247</v>
      </c>
      <c r="P1147">
        <v>0.64826937600476897</v>
      </c>
      <c r="Q1147">
        <v>0.86648832401907405</v>
      </c>
      <c r="R1147">
        <v>0.18729817326766701</v>
      </c>
      <c r="S1147">
        <v>9.2228793302331094E-2</v>
      </c>
      <c r="T1147">
        <v>-1.7724665602876499</v>
      </c>
      <c r="U1147">
        <v>1.7724665602876499</v>
      </c>
      <c r="V1147">
        <v>2.3728668335118002</v>
      </c>
      <c r="W1147">
        <v>-4.8600000000000003</v>
      </c>
      <c r="X1147">
        <v>12.72</v>
      </c>
      <c r="Y1147">
        <v>41916</v>
      </c>
      <c r="Z1147">
        <v>3224</v>
      </c>
      <c r="AA1147">
        <v>0.22</v>
      </c>
      <c r="AB1147">
        <v>13</v>
      </c>
      <c r="AC1147">
        <v>8</v>
      </c>
      <c r="AD1147">
        <v>5</v>
      </c>
      <c r="AE1147">
        <v>61.54</v>
      </c>
      <c r="AF1147">
        <v>15</v>
      </c>
      <c r="AG1147">
        <v>3</v>
      </c>
      <c r="AH1147">
        <v>2</v>
      </c>
      <c r="AI1147">
        <v>8</v>
      </c>
    </row>
    <row r="1148" spans="1:35" x14ac:dyDescent="0.2">
      <c r="A1148" s="102">
        <v>913</v>
      </c>
      <c r="B1148">
        <v>7202</v>
      </c>
      <c r="C1148" t="s">
        <v>783</v>
      </c>
      <c r="D1148" t="s">
        <v>1264</v>
      </c>
      <c r="E1148">
        <v>1141.5</v>
      </c>
      <c r="F1148">
        <v>1139.5</v>
      </c>
      <c r="G1148">
        <v>900</v>
      </c>
      <c r="H1148" t="s">
        <v>1247</v>
      </c>
      <c r="I1148">
        <v>9507</v>
      </c>
      <c r="J1148" t="s">
        <v>1374</v>
      </c>
      <c r="K1148" t="s">
        <v>1305</v>
      </c>
      <c r="L1148">
        <v>876</v>
      </c>
      <c r="M1148">
        <v>881</v>
      </c>
      <c r="N1148">
        <v>1200</v>
      </c>
      <c r="O1148" t="s">
        <v>1250</v>
      </c>
      <c r="P1148">
        <v>0.91526619906569395</v>
      </c>
      <c r="Q1148">
        <v>0.87504635544825105</v>
      </c>
      <c r="R1148">
        <v>0.27796836126626701</v>
      </c>
      <c r="S1148">
        <v>8.9823837752864594E-2</v>
      </c>
      <c r="T1148">
        <v>1.58304892111172</v>
      </c>
      <c r="U1148">
        <v>1.58304892111172</v>
      </c>
      <c r="V1148">
        <v>1.7273006181558499</v>
      </c>
      <c r="W1148">
        <v>5.9</v>
      </c>
      <c r="X1148">
        <v>3.09</v>
      </c>
      <c r="Y1148">
        <v>41729</v>
      </c>
      <c r="Z1148">
        <v>2086</v>
      </c>
      <c r="AA1148">
        <v>0.08</v>
      </c>
      <c r="AB1148">
        <v>20</v>
      </c>
      <c r="AC1148">
        <v>9</v>
      </c>
      <c r="AD1148">
        <v>11</v>
      </c>
      <c r="AE1148">
        <v>45</v>
      </c>
      <c r="AF1148">
        <v>13</v>
      </c>
      <c r="AG1148">
        <v>7</v>
      </c>
      <c r="AH1148">
        <v>5</v>
      </c>
      <c r="AI1148">
        <v>8</v>
      </c>
    </row>
    <row r="1149" spans="1:35" x14ac:dyDescent="0.2">
      <c r="A1149" s="102">
        <v>1925</v>
      </c>
      <c r="B1149">
        <v>4005</v>
      </c>
      <c r="C1149" t="s">
        <v>1489</v>
      </c>
      <c r="D1149" t="s">
        <v>1271</v>
      </c>
      <c r="E1149">
        <v>445</v>
      </c>
      <c r="F1149">
        <v>446</v>
      </c>
      <c r="G1149">
        <v>2200</v>
      </c>
      <c r="H1149" t="s">
        <v>1247</v>
      </c>
      <c r="I1149">
        <v>9603</v>
      </c>
      <c r="J1149" t="s">
        <v>1422</v>
      </c>
      <c r="K1149" t="s">
        <v>1261</v>
      </c>
      <c r="L1149">
        <v>2468</v>
      </c>
      <c r="M1149">
        <v>2475</v>
      </c>
      <c r="N1149">
        <v>400</v>
      </c>
      <c r="O1149" t="s">
        <v>1250</v>
      </c>
      <c r="P1149">
        <v>0.91374469575991402</v>
      </c>
      <c r="Q1149">
        <v>0.80138021927346204</v>
      </c>
      <c r="R1149">
        <v>0.238222469189935</v>
      </c>
      <c r="S1149">
        <v>1.4137094284053599E-2</v>
      </c>
      <c r="T1149">
        <v>1.2130063781329401</v>
      </c>
      <c r="U1149">
        <v>1.2130063781329401</v>
      </c>
      <c r="V1149">
        <v>0.93985041710335804</v>
      </c>
      <c r="W1149">
        <v>5.57</v>
      </c>
      <c r="X1149">
        <v>0.89</v>
      </c>
      <c r="Y1149">
        <v>41480</v>
      </c>
      <c r="Z1149">
        <v>1595</v>
      </c>
      <c r="AA1149">
        <v>0.09</v>
      </c>
      <c r="AB1149">
        <v>26</v>
      </c>
      <c r="AC1149">
        <v>15</v>
      </c>
      <c r="AD1149">
        <v>11</v>
      </c>
      <c r="AE1149">
        <v>57.69</v>
      </c>
      <c r="AF1149">
        <v>12</v>
      </c>
      <c r="AG1149">
        <v>10</v>
      </c>
      <c r="AH1149">
        <v>9</v>
      </c>
      <c r="AI1149">
        <v>7</v>
      </c>
    </row>
    <row r="1150" spans="1:35" x14ac:dyDescent="0.2">
      <c r="A1150" s="102">
        <v>1192</v>
      </c>
      <c r="B1150">
        <v>7267</v>
      </c>
      <c r="C1150" t="s">
        <v>58</v>
      </c>
      <c r="D1150" t="s">
        <v>1264</v>
      </c>
      <c r="E1150">
        <v>3054</v>
      </c>
      <c r="F1150">
        <v>3039</v>
      </c>
      <c r="G1150">
        <v>200</v>
      </c>
      <c r="H1150" t="s">
        <v>1247</v>
      </c>
      <c r="I1150">
        <v>9062</v>
      </c>
      <c r="J1150" t="s">
        <v>1212</v>
      </c>
      <c r="K1150" t="s">
        <v>1368</v>
      </c>
      <c r="L1150">
        <v>5850</v>
      </c>
      <c r="M1150">
        <v>5800</v>
      </c>
      <c r="N1150">
        <v>100</v>
      </c>
      <c r="O1150" t="s">
        <v>1250</v>
      </c>
      <c r="P1150">
        <v>0.68858407537190403</v>
      </c>
      <c r="Q1150">
        <v>0.85512140016868499</v>
      </c>
      <c r="R1150">
        <v>0.489617450970319</v>
      </c>
      <c r="S1150">
        <v>5.13421187569649E-2</v>
      </c>
      <c r="T1150">
        <v>2.9178892196290298</v>
      </c>
      <c r="U1150">
        <v>2.9178892196290298</v>
      </c>
      <c r="V1150">
        <v>2.59249779792937</v>
      </c>
      <c r="W1150">
        <v>9.68</v>
      </c>
      <c r="X1150">
        <v>4.79</v>
      </c>
      <c r="Y1150">
        <v>41371</v>
      </c>
      <c r="Z1150">
        <v>2955</v>
      </c>
      <c r="AA1150">
        <v>0.31</v>
      </c>
      <c r="AB1150">
        <v>14</v>
      </c>
      <c r="AC1150">
        <v>8</v>
      </c>
      <c r="AD1150">
        <v>6</v>
      </c>
      <c r="AE1150">
        <v>57.14</v>
      </c>
      <c r="AF1150">
        <v>13</v>
      </c>
      <c r="AG1150">
        <v>3</v>
      </c>
      <c r="AH1150">
        <v>2</v>
      </c>
      <c r="AI1150">
        <v>9</v>
      </c>
    </row>
    <row r="1151" spans="1:35" x14ac:dyDescent="0.2">
      <c r="A1151" s="102">
        <v>566</v>
      </c>
      <c r="B1151">
        <v>6471</v>
      </c>
      <c r="C1151" t="s">
        <v>1101</v>
      </c>
      <c r="D1151" t="s">
        <v>1259</v>
      </c>
      <c r="E1151">
        <v>903</v>
      </c>
      <c r="F1151">
        <v>901</v>
      </c>
      <c r="G1151">
        <v>1000</v>
      </c>
      <c r="H1151" t="s">
        <v>1250</v>
      </c>
      <c r="I1151">
        <v>7267</v>
      </c>
      <c r="J1151" t="s">
        <v>58</v>
      </c>
      <c r="K1151" t="s">
        <v>1264</v>
      </c>
      <c r="L1151">
        <v>3054</v>
      </c>
      <c r="M1151">
        <v>3039</v>
      </c>
      <c r="N1151">
        <v>300</v>
      </c>
      <c r="O1151" t="s">
        <v>1247</v>
      </c>
      <c r="P1151">
        <v>0.85806697285059497</v>
      </c>
      <c r="Q1151">
        <v>0.90039705239496004</v>
      </c>
      <c r="R1151">
        <v>1.36819696550716E-2</v>
      </c>
      <c r="S1151">
        <v>3.76826840165038E-3</v>
      </c>
      <c r="T1151">
        <v>-2.9375046437688601</v>
      </c>
      <c r="U1151">
        <v>2.9375046437688601</v>
      </c>
      <c r="V1151">
        <v>2.9877857075713301</v>
      </c>
      <c r="W1151">
        <v>-12.49</v>
      </c>
      <c r="X1151">
        <v>1.17</v>
      </c>
      <c r="Y1151">
        <v>41247</v>
      </c>
      <c r="Z1151">
        <v>2946</v>
      </c>
      <c r="AA1151">
        <v>0.21</v>
      </c>
      <c r="AB1151">
        <v>14</v>
      </c>
      <c r="AC1151">
        <v>7</v>
      </c>
      <c r="AD1151">
        <v>7</v>
      </c>
      <c r="AE1151">
        <v>50</v>
      </c>
      <c r="AF1151">
        <v>16</v>
      </c>
      <c r="AG1151">
        <v>4</v>
      </c>
      <c r="AH1151">
        <v>1</v>
      </c>
      <c r="AI1151">
        <v>9</v>
      </c>
    </row>
    <row r="1152" spans="1:35" x14ac:dyDescent="0.2">
      <c r="A1152" s="102">
        <v>302</v>
      </c>
      <c r="B1152">
        <v>4634</v>
      </c>
      <c r="C1152" t="s">
        <v>63</v>
      </c>
      <c r="D1152" t="s">
        <v>1271</v>
      </c>
      <c r="E1152">
        <v>2391</v>
      </c>
      <c r="F1152">
        <v>2410</v>
      </c>
      <c r="G1152">
        <v>400</v>
      </c>
      <c r="H1152" t="s">
        <v>1250</v>
      </c>
      <c r="I1152">
        <v>7186</v>
      </c>
      <c r="J1152" t="s">
        <v>543</v>
      </c>
      <c r="K1152" t="s">
        <v>1303</v>
      </c>
      <c r="L1152">
        <v>419</v>
      </c>
      <c r="M1152">
        <v>420</v>
      </c>
      <c r="N1152">
        <v>2300</v>
      </c>
      <c r="O1152" t="s">
        <v>1247</v>
      </c>
      <c r="P1152">
        <v>0.909271986825398</v>
      </c>
      <c r="Q1152">
        <v>0.91866588839372498</v>
      </c>
      <c r="R1152">
        <v>0.440668462027896</v>
      </c>
      <c r="S1152">
        <v>3.5391534761425203E-2</v>
      </c>
      <c r="T1152">
        <v>-2.0359123470240701</v>
      </c>
      <c r="U1152">
        <v>2.0359123470240701</v>
      </c>
      <c r="V1152">
        <v>2.5937794999522801</v>
      </c>
      <c r="W1152">
        <v>-3.32</v>
      </c>
      <c r="X1152">
        <v>0.21</v>
      </c>
      <c r="Y1152">
        <v>41040</v>
      </c>
      <c r="Z1152">
        <v>2736</v>
      </c>
      <c r="AA1152">
        <v>0.23</v>
      </c>
      <c r="AB1152">
        <v>15</v>
      </c>
      <c r="AC1152">
        <v>8</v>
      </c>
      <c r="AD1152">
        <v>7</v>
      </c>
      <c r="AE1152">
        <v>53.33</v>
      </c>
      <c r="AF1152">
        <v>13</v>
      </c>
      <c r="AG1152">
        <v>6</v>
      </c>
      <c r="AH1152">
        <v>3</v>
      </c>
      <c r="AI1152">
        <v>6</v>
      </c>
    </row>
    <row r="1153" spans="1:35" x14ac:dyDescent="0.2">
      <c r="A1153" s="102">
        <v>31</v>
      </c>
      <c r="B1153">
        <v>6457</v>
      </c>
      <c r="C1153" t="s">
        <v>1575</v>
      </c>
      <c r="D1153" t="s">
        <v>1259</v>
      </c>
      <c r="E1153">
        <v>3170</v>
      </c>
      <c r="F1153">
        <v>3220</v>
      </c>
      <c r="G1153">
        <v>300</v>
      </c>
      <c r="H1153" t="s">
        <v>1247</v>
      </c>
      <c r="I1153">
        <v>6845</v>
      </c>
      <c r="J1153" t="s">
        <v>1482</v>
      </c>
      <c r="K1153" t="s">
        <v>1252</v>
      </c>
      <c r="L1153">
        <v>2936</v>
      </c>
      <c r="M1153">
        <v>2952</v>
      </c>
      <c r="N1153">
        <v>300</v>
      </c>
      <c r="O1153" t="s">
        <v>1250</v>
      </c>
      <c r="P1153">
        <v>0.75640083329577501</v>
      </c>
      <c r="Q1153">
        <v>0.96103172721036301</v>
      </c>
      <c r="R1153">
        <v>0.180734568496382</v>
      </c>
      <c r="S1153">
        <v>9.1357239362600401E-2</v>
      </c>
      <c r="T1153">
        <v>1.2853007274983099</v>
      </c>
      <c r="U1153">
        <v>1.2853007274983099</v>
      </c>
      <c r="V1153">
        <v>0.61055744747816598</v>
      </c>
      <c r="W1153">
        <v>2.4900000000000002</v>
      </c>
      <c r="X1153">
        <v>8.32</v>
      </c>
      <c r="Y1153">
        <v>41040</v>
      </c>
      <c r="Z1153">
        <v>4104</v>
      </c>
      <c r="AA1153">
        <v>0.28999999999999998</v>
      </c>
      <c r="AB1153">
        <v>10</v>
      </c>
      <c r="AC1153">
        <v>6</v>
      </c>
      <c r="AD1153">
        <v>4</v>
      </c>
      <c r="AE1153">
        <v>60</v>
      </c>
      <c r="AF1153">
        <v>15</v>
      </c>
      <c r="AG1153">
        <v>2</v>
      </c>
      <c r="AH1153">
        <v>1</v>
      </c>
      <c r="AI1153">
        <v>7</v>
      </c>
    </row>
    <row r="1154" spans="1:35" x14ac:dyDescent="0.2">
      <c r="A1154" s="102">
        <v>1318</v>
      </c>
      <c r="B1154">
        <v>1944</v>
      </c>
      <c r="C1154" t="s">
        <v>1561</v>
      </c>
      <c r="D1154" t="s">
        <v>1257</v>
      </c>
      <c r="E1154">
        <v>1773</v>
      </c>
      <c r="F1154">
        <v>1784</v>
      </c>
      <c r="G1154">
        <v>500</v>
      </c>
      <c r="H1154" t="s">
        <v>1247</v>
      </c>
      <c r="I1154">
        <v>9401</v>
      </c>
      <c r="J1154" t="s">
        <v>928</v>
      </c>
      <c r="K1154" t="s">
        <v>1249</v>
      </c>
      <c r="L1154">
        <v>1896</v>
      </c>
      <c r="M1154">
        <v>1904</v>
      </c>
      <c r="N1154">
        <v>500</v>
      </c>
      <c r="O1154" t="s">
        <v>1250</v>
      </c>
      <c r="P1154">
        <v>0.638978561275239</v>
      </c>
      <c r="Q1154">
        <v>0.84663870527618201</v>
      </c>
      <c r="R1154">
        <v>0.13938281830694499</v>
      </c>
      <c r="S1154">
        <v>8.8175419951573401E-4</v>
      </c>
      <c r="T1154">
        <v>0.22267864377497401</v>
      </c>
      <c r="U1154">
        <v>0.22267864377497401</v>
      </c>
      <c r="V1154">
        <v>0.46882633287452502</v>
      </c>
      <c r="W1154">
        <v>0.77</v>
      </c>
      <c r="X1154">
        <v>6.3</v>
      </c>
      <c r="Y1154">
        <v>41021</v>
      </c>
      <c r="Z1154">
        <v>2564</v>
      </c>
      <c r="AA1154">
        <v>0.16</v>
      </c>
      <c r="AB1154">
        <v>16</v>
      </c>
      <c r="AC1154">
        <v>8</v>
      </c>
      <c r="AD1154">
        <v>8</v>
      </c>
      <c r="AE1154">
        <v>50</v>
      </c>
      <c r="AF1154">
        <v>14</v>
      </c>
      <c r="AG1154">
        <v>5</v>
      </c>
      <c r="AH1154">
        <v>3</v>
      </c>
      <c r="AI1154">
        <v>8</v>
      </c>
    </row>
    <row r="1155" spans="1:35" x14ac:dyDescent="0.2">
      <c r="A1155" s="102">
        <v>1384</v>
      </c>
      <c r="B1155">
        <v>4543</v>
      </c>
      <c r="C1155" t="s">
        <v>677</v>
      </c>
      <c r="D1155" t="s">
        <v>1256</v>
      </c>
      <c r="E1155">
        <v>3826</v>
      </c>
      <c r="F1155">
        <v>3775</v>
      </c>
      <c r="G1155">
        <v>200</v>
      </c>
      <c r="H1155" t="s">
        <v>1250</v>
      </c>
      <c r="I1155">
        <v>4555</v>
      </c>
      <c r="J1155" t="s">
        <v>679</v>
      </c>
      <c r="K1155" t="s">
        <v>1269</v>
      </c>
      <c r="L1155">
        <v>7040</v>
      </c>
      <c r="M1155">
        <v>7000</v>
      </c>
      <c r="N1155">
        <v>100</v>
      </c>
      <c r="O1155" t="s">
        <v>1247</v>
      </c>
      <c r="P1155">
        <v>0.54848384867918398</v>
      </c>
      <c r="Q1155">
        <v>0.84230419600774098</v>
      </c>
      <c r="R1155">
        <v>4.6525570693298402E-4</v>
      </c>
      <c r="S1155" s="15">
        <v>7.6650296411993099E-2</v>
      </c>
      <c r="T1155">
        <v>-1.14794932272971</v>
      </c>
      <c r="U1155">
        <v>1.14794932272971</v>
      </c>
      <c r="V1155">
        <v>0.90792249269139502</v>
      </c>
      <c r="W1155">
        <v>-5.36</v>
      </c>
      <c r="X1155">
        <v>7.86</v>
      </c>
      <c r="Y1155">
        <v>40865</v>
      </c>
      <c r="Z1155">
        <v>2919</v>
      </c>
      <c r="AA1155">
        <v>0.45</v>
      </c>
      <c r="AB1155">
        <v>14</v>
      </c>
      <c r="AC1155">
        <v>8</v>
      </c>
      <c r="AD1155">
        <v>6</v>
      </c>
      <c r="AE1155">
        <v>57.14</v>
      </c>
      <c r="AF1155">
        <v>9</v>
      </c>
      <c r="AG1155">
        <v>6</v>
      </c>
      <c r="AH1155">
        <v>4</v>
      </c>
      <c r="AI1155">
        <v>4</v>
      </c>
    </row>
    <row r="1156" spans="1:35" x14ac:dyDescent="0.2">
      <c r="A1156" s="102">
        <v>1569</v>
      </c>
      <c r="B1156">
        <v>6457</v>
      </c>
      <c r="C1156" t="s">
        <v>1575</v>
      </c>
      <c r="D1156" t="s">
        <v>1259</v>
      </c>
      <c r="E1156">
        <v>3170</v>
      </c>
      <c r="F1156">
        <v>3220</v>
      </c>
      <c r="G1156">
        <v>300</v>
      </c>
      <c r="H1156" t="s">
        <v>1247</v>
      </c>
      <c r="I1156">
        <v>7649</v>
      </c>
      <c r="J1156" t="s">
        <v>1476</v>
      </c>
      <c r="K1156" t="s">
        <v>1272</v>
      </c>
      <c r="L1156">
        <v>5450</v>
      </c>
      <c r="M1156">
        <v>5430</v>
      </c>
      <c r="N1156">
        <v>200</v>
      </c>
      <c r="O1156" t="s">
        <v>1250</v>
      </c>
      <c r="P1156">
        <v>0.64729809096673196</v>
      </c>
      <c r="Q1156">
        <v>0.83027512941222703</v>
      </c>
      <c r="R1156">
        <v>0.20278599910285799</v>
      </c>
      <c r="S1156">
        <v>7.1940096693827005E-2</v>
      </c>
      <c r="T1156">
        <v>1.47709498796827</v>
      </c>
      <c r="U1156">
        <v>1.47709498796827</v>
      </c>
      <c r="V1156">
        <v>1.03856715387791</v>
      </c>
      <c r="W1156">
        <v>5.74</v>
      </c>
      <c r="X1156">
        <v>11.05</v>
      </c>
      <c r="Y1156">
        <v>40721</v>
      </c>
      <c r="Z1156">
        <v>5817</v>
      </c>
      <c r="AA1156">
        <v>0.25</v>
      </c>
      <c r="AB1156">
        <v>7</v>
      </c>
      <c r="AC1156">
        <v>3</v>
      </c>
      <c r="AD1156">
        <v>4</v>
      </c>
      <c r="AE1156">
        <v>42.86</v>
      </c>
      <c r="AF1156">
        <v>12</v>
      </c>
      <c r="AG1156">
        <v>3</v>
      </c>
      <c r="AH1156">
        <v>2</v>
      </c>
      <c r="AI1156">
        <v>2</v>
      </c>
    </row>
    <row r="1157" spans="1:35" x14ac:dyDescent="0.2">
      <c r="A1157" s="102">
        <v>972</v>
      </c>
      <c r="B1157">
        <v>5463</v>
      </c>
      <c r="C1157" t="s">
        <v>64</v>
      </c>
      <c r="D1157" t="s">
        <v>1301</v>
      </c>
      <c r="E1157">
        <v>2831</v>
      </c>
      <c r="F1157">
        <v>2843</v>
      </c>
      <c r="G1157">
        <v>300</v>
      </c>
      <c r="H1157" t="s">
        <v>1247</v>
      </c>
      <c r="I1157">
        <v>7272</v>
      </c>
      <c r="J1157" t="s">
        <v>1453</v>
      </c>
      <c r="K1157" t="s">
        <v>1264</v>
      </c>
      <c r="L1157">
        <v>1933</v>
      </c>
      <c r="M1157">
        <v>1932</v>
      </c>
      <c r="N1157">
        <v>400</v>
      </c>
      <c r="O1157" t="s">
        <v>1250</v>
      </c>
      <c r="P1157">
        <v>0.85347179373098603</v>
      </c>
      <c r="Q1157">
        <v>0.87089356255573003</v>
      </c>
      <c r="R1157">
        <v>4.4594462322167398E-2</v>
      </c>
      <c r="S1157">
        <v>7.3492850482453104E-2</v>
      </c>
      <c r="T1157">
        <v>1.1256621988392801</v>
      </c>
      <c r="U1157">
        <v>1.1256621988392801</v>
      </c>
      <c r="V1157">
        <v>1.1054692735892899</v>
      </c>
      <c r="W1157">
        <v>3.6</v>
      </c>
      <c r="X1157">
        <v>9.39</v>
      </c>
      <c r="Y1157">
        <v>40418</v>
      </c>
      <c r="Z1157">
        <v>2695</v>
      </c>
      <c r="AA1157">
        <v>7.0000000000000007E-2</v>
      </c>
      <c r="AB1157">
        <v>15</v>
      </c>
      <c r="AC1157">
        <v>9</v>
      </c>
      <c r="AD1157">
        <v>6</v>
      </c>
      <c r="AE1157">
        <v>60</v>
      </c>
      <c r="AF1157">
        <v>13</v>
      </c>
      <c r="AG1157">
        <v>5</v>
      </c>
      <c r="AH1157">
        <v>3</v>
      </c>
      <c r="AI1157">
        <v>7</v>
      </c>
    </row>
    <row r="1158" spans="1:35" x14ac:dyDescent="0.2">
      <c r="A1158" s="102">
        <v>1002</v>
      </c>
      <c r="B1158">
        <v>6371</v>
      </c>
      <c r="C1158" t="s">
        <v>1409</v>
      </c>
      <c r="D1158" t="s">
        <v>1259</v>
      </c>
      <c r="E1158">
        <v>3200</v>
      </c>
      <c r="F1158">
        <v>3215</v>
      </c>
      <c r="G1158">
        <v>300</v>
      </c>
      <c r="H1158" t="s">
        <v>1250</v>
      </c>
      <c r="I1158">
        <v>7267</v>
      </c>
      <c r="J1158" t="s">
        <v>58</v>
      </c>
      <c r="K1158" t="s">
        <v>1264</v>
      </c>
      <c r="L1158">
        <v>3054</v>
      </c>
      <c r="M1158">
        <v>3039</v>
      </c>
      <c r="N1158">
        <v>300</v>
      </c>
      <c r="O1158" t="s">
        <v>1247</v>
      </c>
      <c r="P1158">
        <v>0.79465366259131498</v>
      </c>
      <c r="Q1158">
        <v>0.86888039825817698</v>
      </c>
      <c r="R1158">
        <v>0.42653507004549701</v>
      </c>
      <c r="S1158">
        <v>8.6591763426160397E-4</v>
      </c>
      <c r="T1158">
        <v>-3.3024377108710099</v>
      </c>
      <c r="U1158">
        <v>3.3024377108710099</v>
      </c>
      <c r="V1158">
        <v>3.60577876495821</v>
      </c>
      <c r="W1158">
        <v>-15.41</v>
      </c>
      <c r="X1158">
        <v>5.47</v>
      </c>
      <c r="Y1158">
        <v>40327</v>
      </c>
      <c r="Z1158">
        <v>5041</v>
      </c>
      <c r="AA1158">
        <v>0.22</v>
      </c>
      <c r="AB1158">
        <v>8</v>
      </c>
      <c r="AC1158">
        <v>3</v>
      </c>
      <c r="AD1158">
        <v>5</v>
      </c>
      <c r="AE1158">
        <v>37.5</v>
      </c>
      <c r="AF1158">
        <v>12</v>
      </c>
      <c r="AG1158">
        <v>2</v>
      </c>
      <c r="AH1158">
        <v>1</v>
      </c>
      <c r="AI1158">
        <v>5</v>
      </c>
    </row>
    <row r="1159" spans="1:35" x14ac:dyDescent="0.2">
      <c r="A1159" s="102">
        <v>208</v>
      </c>
      <c r="B1159">
        <v>5714</v>
      </c>
      <c r="C1159" t="s">
        <v>711</v>
      </c>
      <c r="D1159" t="s">
        <v>1262</v>
      </c>
      <c r="E1159">
        <v>3905</v>
      </c>
      <c r="F1159">
        <v>3925</v>
      </c>
      <c r="G1159">
        <v>200</v>
      </c>
      <c r="H1159" t="s">
        <v>1250</v>
      </c>
      <c r="I1159">
        <v>8253</v>
      </c>
      <c r="J1159" t="s">
        <v>527</v>
      </c>
      <c r="K1159" t="s">
        <v>1253</v>
      </c>
      <c r="L1159">
        <v>1841</v>
      </c>
      <c r="M1159">
        <v>1816</v>
      </c>
      <c r="N1159">
        <v>400</v>
      </c>
      <c r="O1159" t="s">
        <v>1247</v>
      </c>
      <c r="P1159">
        <v>0.674903798887313</v>
      </c>
      <c r="Q1159">
        <v>0.92892454156108195</v>
      </c>
      <c r="R1159">
        <v>0.19650457719237499</v>
      </c>
      <c r="S1159">
        <v>1.679325444186E-2</v>
      </c>
      <c r="T1159">
        <v>-0.61040321944962705</v>
      </c>
      <c r="U1159">
        <v>0.61040321944962705</v>
      </c>
      <c r="V1159">
        <v>0.80385415748238198</v>
      </c>
      <c r="W1159">
        <v>-2.0099999999999998</v>
      </c>
      <c r="X1159">
        <v>7.46</v>
      </c>
      <c r="Y1159">
        <v>40087</v>
      </c>
      <c r="Z1159">
        <v>2672</v>
      </c>
      <c r="AA1159">
        <v>0.11</v>
      </c>
      <c r="AB1159">
        <v>15</v>
      </c>
      <c r="AC1159">
        <v>7</v>
      </c>
      <c r="AD1159">
        <v>8</v>
      </c>
      <c r="AE1159">
        <v>46.67</v>
      </c>
      <c r="AF1159">
        <v>9</v>
      </c>
      <c r="AG1159">
        <v>7</v>
      </c>
      <c r="AH1159">
        <v>7</v>
      </c>
      <c r="AI1159">
        <v>1</v>
      </c>
    </row>
    <row r="1160" spans="1:35" x14ac:dyDescent="0.2">
      <c r="A1160" s="102">
        <v>150</v>
      </c>
      <c r="B1160">
        <v>5333</v>
      </c>
      <c r="C1160" t="s">
        <v>234</v>
      </c>
      <c r="D1160" t="s">
        <v>1246</v>
      </c>
      <c r="E1160">
        <v>1892</v>
      </c>
      <c r="F1160">
        <v>1896</v>
      </c>
      <c r="G1160">
        <v>300</v>
      </c>
      <c r="H1160" t="s">
        <v>1247</v>
      </c>
      <c r="I1160">
        <v>6981</v>
      </c>
      <c r="J1160" t="s">
        <v>1434</v>
      </c>
      <c r="K1160" t="s">
        <v>1252</v>
      </c>
      <c r="L1160">
        <v>6251</v>
      </c>
      <c r="M1160">
        <v>6256</v>
      </c>
      <c r="N1160">
        <v>100</v>
      </c>
      <c r="O1160" t="s">
        <v>1250</v>
      </c>
      <c r="P1160">
        <v>0.79358955599579695</v>
      </c>
      <c r="Q1160">
        <v>0.93639031837583597</v>
      </c>
      <c r="R1160">
        <v>7.2024008610932803E-3</v>
      </c>
      <c r="S1160">
        <v>3.7421693854838498E-2</v>
      </c>
      <c r="T1160">
        <v>2.1873913003110901</v>
      </c>
      <c r="U1160">
        <v>2.1873913003110901</v>
      </c>
      <c r="V1160">
        <v>1.6000671100259001</v>
      </c>
      <c r="W1160">
        <v>4.1399999999999997</v>
      </c>
      <c r="X1160">
        <v>9.08</v>
      </c>
      <c r="Y1160">
        <v>40044</v>
      </c>
      <c r="Z1160">
        <v>2670</v>
      </c>
      <c r="AA1160">
        <v>0.36</v>
      </c>
      <c r="AB1160">
        <v>15</v>
      </c>
      <c r="AC1160">
        <v>8</v>
      </c>
      <c r="AD1160">
        <v>7</v>
      </c>
      <c r="AE1160">
        <v>53.33</v>
      </c>
      <c r="AF1160">
        <v>14</v>
      </c>
      <c r="AG1160">
        <v>4</v>
      </c>
      <c r="AH1160">
        <v>5</v>
      </c>
      <c r="AI1160">
        <v>6</v>
      </c>
    </row>
    <row r="1161" spans="1:35" x14ac:dyDescent="0.2">
      <c r="A1161" s="102">
        <v>777</v>
      </c>
      <c r="B1161">
        <v>2001</v>
      </c>
      <c r="C1161" t="s">
        <v>1167</v>
      </c>
      <c r="D1161" t="s">
        <v>1274</v>
      </c>
      <c r="E1161">
        <v>1638</v>
      </c>
      <c r="F1161">
        <v>1644</v>
      </c>
      <c r="G1161">
        <v>500</v>
      </c>
      <c r="H1161" t="s">
        <v>1247</v>
      </c>
      <c r="I1161">
        <v>5233</v>
      </c>
      <c r="J1161" t="s">
        <v>1447</v>
      </c>
      <c r="K1161" t="s">
        <v>1246</v>
      </c>
      <c r="L1161">
        <v>2932</v>
      </c>
      <c r="M1161">
        <v>2913</v>
      </c>
      <c r="N1161">
        <v>300</v>
      </c>
      <c r="O1161" t="s">
        <v>1250</v>
      </c>
      <c r="P1161">
        <v>0.87453045214146496</v>
      </c>
      <c r="Q1161">
        <v>0.88563019367736395</v>
      </c>
      <c r="R1161">
        <v>3.5214248948594103E-2</v>
      </c>
      <c r="S1161">
        <v>5.1594572445561399E-2</v>
      </c>
      <c r="T1161">
        <v>1.39202688378252</v>
      </c>
      <c r="U1161">
        <v>1.39202688378252</v>
      </c>
      <c r="V1161">
        <v>1.15703196013978</v>
      </c>
      <c r="W1161">
        <v>4.7</v>
      </c>
      <c r="X1161">
        <v>5.94</v>
      </c>
      <c r="Y1161">
        <v>39982</v>
      </c>
      <c r="Z1161">
        <v>2499</v>
      </c>
      <c r="AA1161">
        <v>0.04</v>
      </c>
      <c r="AB1161">
        <v>16</v>
      </c>
      <c r="AC1161">
        <v>9</v>
      </c>
      <c r="AD1161">
        <v>7</v>
      </c>
      <c r="AE1161">
        <v>56.25</v>
      </c>
      <c r="AF1161">
        <v>14</v>
      </c>
      <c r="AG1161">
        <v>5</v>
      </c>
      <c r="AH1161">
        <v>4</v>
      </c>
      <c r="AI1161">
        <v>7</v>
      </c>
    </row>
    <row r="1162" spans="1:35" x14ac:dyDescent="0.2">
      <c r="A1162" s="102">
        <v>540</v>
      </c>
      <c r="B1162">
        <v>3863</v>
      </c>
      <c r="C1162" t="s">
        <v>1464</v>
      </c>
      <c r="D1162" t="s">
        <v>1463</v>
      </c>
      <c r="E1162">
        <v>1709</v>
      </c>
      <c r="F1162">
        <v>1705</v>
      </c>
      <c r="G1162">
        <v>600</v>
      </c>
      <c r="H1162" t="s">
        <v>1247</v>
      </c>
      <c r="I1162">
        <v>4324</v>
      </c>
      <c r="J1162" t="s">
        <v>1481</v>
      </c>
      <c r="K1162" t="s">
        <v>1261</v>
      </c>
      <c r="L1162">
        <v>3385</v>
      </c>
      <c r="M1162">
        <v>3325</v>
      </c>
      <c r="N1162">
        <v>300</v>
      </c>
      <c r="O1162" t="s">
        <v>1250</v>
      </c>
      <c r="P1162">
        <v>0.91523132967847398</v>
      </c>
      <c r="Q1162">
        <v>0.90185159892737998</v>
      </c>
      <c r="R1162" s="15">
        <v>9.1018390327201999E-6</v>
      </c>
      <c r="S1162">
        <v>7.1605965644173403E-2</v>
      </c>
      <c r="T1162">
        <v>2.1493192616618999</v>
      </c>
      <c r="U1162">
        <v>2.1493192616618999</v>
      </c>
      <c r="V1162">
        <v>1.9900969842434999</v>
      </c>
      <c r="W1162">
        <v>5.95</v>
      </c>
      <c r="X1162">
        <v>2.56</v>
      </c>
      <c r="Y1162">
        <v>39131</v>
      </c>
      <c r="Z1162">
        <v>2609</v>
      </c>
      <c r="AA1162">
        <v>0.37</v>
      </c>
      <c r="AB1162">
        <v>15</v>
      </c>
      <c r="AC1162">
        <v>7</v>
      </c>
      <c r="AD1162">
        <v>8</v>
      </c>
      <c r="AE1162">
        <v>46.67</v>
      </c>
      <c r="AF1162">
        <v>13</v>
      </c>
      <c r="AG1162">
        <v>5</v>
      </c>
      <c r="AH1162">
        <v>3</v>
      </c>
      <c r="AI1162">
        <v>7</v>
      </c>
    </row>
    <row r="1163" spans="1:35" x14ac:dyDescent="0.2">
      <c r="A1163" s="102">
        <v>256</v>
      </c>
      <c r="B1163">
        <v>3401</v>
      </c>
      <c r="C1163" t="s">
        <v>639</v>
      </c>
      <c r="D1163" t="s">
        <v>1526</v>
      </c>
      <c r="E1163">
        <v>1997</v>
      </c>
      <c r="F1163">
        <v>1979</v>
      </c>
      <c r="G1163">
        <v>500</v>
      </c>
      <c r="H1163" t="s">
        <v>1247</v>
      </c>
      <c r="I1163">
        <v>4612</v>
      </c>
      <c r="J1163" t="s">
        <v>680</v>
      </c>
      <c r="K1163" t="s">
        <v>1271</v>
      </c>
      <c r="L1163">
        <v>5010</v>
      </c>
      <c r="M1163">
        <v>5070</v>
      </c>
      <c r="N1163">
        <v>200</v>
      </c>
      <c r="O1163" t="s">
        <v>1250</v>
      </c>
      <c r="P1163">
        <v>0.60774807619672799</v>
      </c>
      <c r="Q1163">
        <v>0.924181421857316</v>
      </c>
      <c r="R1163">
        <v>0.33708563787142598</v>
      </c>
      <c r="S1163" s="15">
        <v>1.68520516100642E-2</v>
      </c>
      <c r="T1163">
        <v>1.60782628223056</v>
      </c>
      <c r="U1163">
        <v>1.60782628223056</v>
      </c>
      <c r="V1163">
        <v>2.3528621210637102</v>
      </c>
      <c r="W1163">
        <v>6.55</v>
      </c>
      <c r="X1163">
        <v>2.42</v>
      </c>
      <c r="Y1163">
        <v>38155</v>
      </c>
      <c r="Z1163">
        <v>2725</v>
      </c>
      <c r="AA1163">
        <v>0.17</v>
      </c>
      <c r="AB1163">
        <v>14</v>
      </c>
      <c r="AC1163">
        <v>8</v>
      </c>
      <c r="AD1163">
        <v>6</v>
      </c>
      <c r="AE1163">
        <v>57.14</v>
      </c>
      <c r="AF1163">
        <v>13</v>
      </c>
      <c r="AG1163">
        <v>4</v>
      </c>
      <c r="AH1163">
        <v>3</v>
      </c>
      <c r="AI1163">
        <v>7</v>
      </c>
    </row>
    <row r="1164" spans="1:35" x14ac:dyDescent="0.2">
      <c r="A1164" s="102">
        <v>1524</v>
      </c>
      <c r="B1164">
        <v>5334</v>
      </c>
      <c r="C1164" t="s">
        <v>1492</v>
      </c>
      <c r="D1164" t="s">
        <v>1246</v>
      </c>
      <c r="E1164">
        <v>1934</v>
      </c>
      <c r="F1164">
        <v>1934</v>
      </c>
      <c r="G1164">
        <v>500</v>
      </c>
      <c r="H1164" t="s">
        <v>1247</v>
      </c>
      <c r="I1164">
        <v>9072</v>
      </c>
      <c r="J1164" t="s">
        <v>1367</v>
      </c>
      <c r="K1164" t="s">
        <v>1368</v>
      </c>
      <c r="L1164">
        <v>2406</v>
      </c>
      <c r="M1164">
        <v>2397</v>
      </c>
      <c r="N1164">
        <v>400</v>
      </c>
      <c r="O1164" t="s">
        <v>1250</v>
      </c>
      <c r="P1164">
        <v>0.87698674058188497</v>
      </c>
      <c r="Q1164">
        <v>0.83280413966118505</v>
      </c>
      <c r="R1164">
        <v>0.28664977174478201</v>
      </c>
      <c r="S1164">
        <v>1.46593669685829E-2</v>
      </c>
      <c r="T1164">
        <v>0.58686931559698396</v>
      </c>
      <c r="U1164">
        <v>0.58686931559698396</v>
      </c>
      <c r="V1164">
        <v>0.44837117164002199</v>
      </c>
      <c r="W1164">
        <v>1.84</v>
      </c>
      <c r="X1164">
        <v>0.86</v>
      </c>
      <c r="Y1164">
        <v>37897</v>
      </c>
      <c r="Z1164">
        <v>2105</v>
      </c>
      <c r="AA1164">
        <v>-0.03</v>
      </c>
      <c r="AB1164">
        <v>18</v>
      </c>
      <c r="AC1164">
        <v>9</v>
      </c>
      <c r="AD1164">
        <v>9</v>
      </c>
      <c r="AE1164">
        <v>50</v>
      </c>
      <c r="AF1164">
        <v>12</v>
      </c>
      <c r="AG1164">
        <v>8</v>
      </c>
      <c r="AH1164">
        <v>3</v>
      </c>
      <c r="AI1164">
        <v>7</v>
      </c>
    </row>
    <row r="1165" spans="1:35" x14ac:dyDescent="0.2">
      <c r="A1165" s="102">
        <v>543</v>
      </c>
      <c r="B1165">
        <v>5802</v>
      </c>
      <c r="C1165" t="s">
        <v>1470</v>
      </c>
      <c r="D1165" t="s">
        <v>1262</v>
      </c>
      <c r="E1165">
        <v>1457.5</v>
      </c>
      <c r="F1165">
        <v>1453</v>
      </c>
      <c r="G1165">
        <v>600</v>
      </c>
      <c r="H1165" t="s">
        <v>1250</v>
      </c>
      <c r="I1165">
        <v>8309</v>
      </c>
      <c r="J1165" t="s">
        <v>866</v>
      </c>
      <c r="K1165" t="s">
        <v>1303</v>
      </c>
      <c r="L1165">
        <v>4021</v>
      </c>
      <c r="M1165">
        <v>4053</v>
      </c>
      <c r="N1165">
        <v>200</v>
      </c>
      <c r="O1165" t="s">
        <v>1247</v>
      </c>
      <c r="P1165">
        <v>0.86624478931857096</v>
      </c>
      <c r="Q1165">
        <v>0.90180273289574697</v>
      </c>
      <c r="R1165">
        <v>2.3032436008471501E-2</v>
      </c>
      <c r="S1165" s="15">
        <v>3.2511651024462102E-2</v>
      </c>
      <c r="T1165">
        <v>-1.9012346429913101</v>
      </c>
      <c r="U1165">
        <v>1.9012346429913101</v>
      </c>
      <c r="V1165">
        <v>1.38459378400579</v>
      </c>
      <c r="W1165">
        <v>-5.61</v>
      </c>
      <c r="X1165">
        <v>7.55</v>
      </c>
      <c r="Y1165">
        <v>37281</v>
      </c>
      <c r="Z1165">
        <v>2193</v>
      </c>
      <c r="AA1165">
        <v>0.16</v>
      </c>
      <c r="AB1165">
        <v>17</v>
      </c>
      <c r="AC1165">
        <v>8</v>
      </c>
      <c r="AD1165">
        <v>9</v>
      </c>
      <c r="AE1165">
        <v>47.06</v>
      </c>
      <c r="AF1165">
        <v>17</v>
      </c>
      <c r="AG1165">
        <v>3</v>
      </c>
      <c r="AH1165">
        <v>3</v>
      </c>
      <c r="AI1165">
        <v>11</v>
      </c>
    </row>
    <row r="1166" spans="1:35" x14ac:dyDescent="0.2">
      <c r="A1166" s="102">
        <v>1773</v>
      </c>
      <c r="B1166">
        <v>7182</v>
      </c>
      <c r="C1166" t="s">
        <v>1363</v>
      </c>
      <c r="D1166" t="s">
        <v>1303</v>
      </c>
      <c r="E1166">
        <v>1008</v>
      </c>
      <c r="F1166">
        <v>1009</v>
      </c>
      <c r="G1166">
        <v>1100</v>
      </c>
      <c r="H1166" t="s">
        <v>1247</v>
      </c>
      <c r="I1166">
        <v>7731</v>
      </c>
      <c r="J1166" t="s">
        <v>1495</v>
      </c>
      <c r="K1166" t="s">
        <v>1256</v>
      </c>
      <c r="L1166">
        <v>1188</v>
      </c>
      <c r="M1166">
        <v>1186</v>
      </c>
      <c r="N1166">
        <v>900</v>
      </c>
      <c r="O1166" t="s">
        <v>1250</v>
      </c>
      <c r="P1166">
        <v>0.78696195988393502</v>
      </c>
      <c r="Q1166">
        <v>0.81344156997988104</v>
      </c>
      <c r="R1166">
        <v>0.44162564065835902</v>
      </c>
      <c r="S1166">
        <v>9.8760831888601103E-2</v>
      </c>
      <c r="T1166">
        <v>2.32740534559743</v>
      </c>
      <c r="U1166">
        <v>2.32740534559743</v>
      </c>
      <c r="V1166">
        <v>2.2489271353658902</v>
      </c>
      <c r="W1166">
        <v>11.52</v>
      </c>
      <c r="X1166">
        <v>3.98</v>
      </c>
      <c r="Y1166">
        <v>36838</v>
      </c>
      <c r="Z1166">
        <v>1939</v>
      </c>
      <c r="AA1166">
        <v>0.11</v>
      </c>
      <c r="AB1166">
        <v>19</v>
      </c>
      <c r="AC1166">
        <v>10</v>
      </c>
      <c r="AD1166">
        <v>9</v>
      </c>
      <c r="AE1166">
        <v>52.63</v>
      </c>
      <c r="AF1166">
        <v>14</v>
      </c>
      <c r="AG1166">
        <v>4</v>
      </c>
      <c r="AH1166">
        <v>2</v>
      </c>
      <c r="AI1166">
        <v>13</v>
      </c>
    </row>
    <row r="1167" spans="1:35" x14ac:dyDescent="0.2">
      <c r="A1167" s="102">
        <v>1304</v>
      </c>
      <c r="B1167">
        <v>2229</v>
      </c>
      <c r="C1167" t="s">
        <v>1875</v>
      </c>
      <c r="D1167" t="s">
        <v>1274</v>
      </c>
      <c r="E1167">
        <v>3020</v>
      </c>
      <c r="F1167">
        <v>3025</v>
      </c>
      <c r="G1167">
        <v>200</v>
      </c>
      <c r="H1167" t="s">
        <v>1247</v>
      </c>
      <c r="I1167">
        <v>7735</v>
      </c>
      <c r="J1167" t="s">
        <v>1680</v>
      </c>
      <c r="K1167" t="s">
        <v>1252</v>
      </c>
      <c r="L1167">
        <v>6160</v>
      </c>
      <c r="M1167">
        <v>6040</v>
      </c>
      <c r="N1167">
        <v>100</v>
      </c>
      <c r="O1167" t="s">
        <v>1250</v>
      </c>
      <c r="P1167">
        <v>0.67498776075941302</v>
      </c>
      <c r="Q1167">
        <v>0.84733716883030497</v>
      </c>
      <c r="R1167">
        <v>1.94433126186461E-2</v>
      </c>
      <c r="S1167">
        <v>4.6528461645515898E-2</v>
      </c>
      <c r="T1167">
        <v>0.50394488595086595</v>
      </c>
      <c r="U1167">
        <v>0.50394488595086595</v>
      </c>
      <c r="V1167">
        <v>0.20860726324992601</v>
      </c>
      <c r="W1167">
        <v>3.12</v>
      </c>
      <c r="X1167">
        <v>0.17</v>
      </c>
      <c r="Y1167">
        <v>36690</v>
      </c>
      <c r="Z1167">
        <v>5241</v>
      </c>
      <c r="AA1167">
        <v>0.08</v>
      </c>
      <c r="AB1167">
        <v>7</v>
      </c>
      <c r="AC1167">
        <v>3</v>
      </c>
      <c r="AD1167">
        <v>4</v>
      </c>
      <c r="AE1167">
        <v>42.86</v>
      </c>
      <c r="AF1167">
        <v>10</v>
      </c>
      <c r="AG1167">
        <v>3</v>
      </c>
      <c r="AH1167">
        <v>2</v>
      </c>
      <c r="AI1167">
        <v>2</v>
      </c>
    </row>
    <row r="1168" spans="1:35" x14ac:dyDescent="0.2">
      <c r="A1168" s="102">
        <v>923</v>
      </c>
      <c r="B1168">
        <v>3141</v>
      </c>
      <c r="C1168" t="s">
        <v>1399</v>
      </c>
      <c r="D1168" t="s">
        <v>1272</v>
      </c>
      <c r="E1168">
        <v>6290</v>
      </c>
      <c r="F1168">
        <v>6430</v>
      </c>
      <c r="G1168">
        <v>100</v>
      </c>
      <c r="H1168" t="s">
        <v>1247</v>
      </c>
      <c r="I1168">
        <v>6963</v>
      </c>
      <c r="J1168" t="s">
        <v>2153</v>
      </c>
      <c r="K1168" t="s">
        <v>1252</v>
      </c>
      <c r="L1168">
        <v>8170</v>
      </c>
      <c r="M1168">
        <v>8300</v>
      </c>
      <c r="N1168">
        <v>100</v>
      </c>
      <c r="O1168" t="s">
        <v>1250</v>
      </c>
      <c r="P1168">
        <v>0.70148982161220697</v>
      </c>
      <c r="Q1168">
        <v>0.87434679614543998</v>
      </c>
      <c r="R1168">
        <v>0.49293448191656802</v>
      </c>
      <c r="S1168">
        <v>7.9027415384454E-2</v>
      </c>
      <c r="T1168">
        <v>0.85575184998225096</v>
      </c>
      <c r="U1168">
        <v>0.85575184998225096</v>
      </c>
      <c r="V1168">
        <v>0.267235674074838</v>
      </c>
      <c r="W1168">
        <v>2.72</v>
      </c>
      <c r="X1168">
        <v>22.53</v>
      </c>
      <c r="Y1168">
        <v>36542</v>
      </c>
      <c r="Z1168">
        <v>3322</v>
      </c>
      <c r="AA1168">
        <v>0.38</v>
      </c>
      <c r="AB1168">
        <v>11</v>
      </c>
      <c r="AC1168">
        <v>6</v>
      </c>
      <c r="AD1168">
        <v>5</v>
      </c>
      <c r="AE1168">
        <v>54.55</v>
      </c>
      <c r="AF1168">
        <v>9</v>
      </c>
      <c r="AG1168">
        <v>6</v>
      </c>
      <c r="AH1168">
        <v>3</v>
      </c>
      <c r="AI1168">
        <v>2</v>
      </c>
    </row>
    <row r="1169" spans="1:35" x14ac:dyDescent="0.2">
      <c r="A1169" s="102">
        <v>676</v>
      </c>
      <c r="B1169">
        <v>4204</v>
      </c>
      <c r="C1169" t="s">
        <v>227</v>
      </c>
      <c r="D1169" t="s">
        <v>1271</v>
      </c>
      <c r="E1169">
        <v>1795</v>
      </c>
      <c r="F1169">
        <v>1793</v>
      </c>
      <c r="G1169">
        <v>500</v>
      </c>
      <c r="H1169" t="s">
        <v>1247</v>
      </c>
      <c r="I1169">
        <v>7701</v>
      </c>
      <c r="J1169" t="s">
        <v>1699</v>
      </c>
      <c r="K1169" t="s">
        <v>1256</v>
      </c>
      <c r="L1169">
        <v>2841</v>
      </c>
      <c r="M1169">
        <v>2878</v>
      </c>
      <c r="N1169">
        <v>300</v>
      </c>
      <c r="O1169" t="s">
        <v>1250</v>
      </c>
      <c r="P1169">
        <v>0.71299958559038401</v>
      </c>
      <c r="Q1169">
        <v>0.89369091788664301</v>
      </c>
      <c r="R1169">
        <v>1.06744723131574E-3</v>
      </c>
      <c r="S1169">
        <v>5.8062644002778899E-2</v>
      </c>
      <c r="T1169">
        <v>1.34358434670771</v>
      </c>
      <c r="U1169">
        <v>1.34358434670771</v>
      </c>
      <c r="V1169">
        <v>1.5206597535486199</v>
      </c>
      <c r="W1169">
        <v>5.76</v>
      </c>
      <c r="X1169">
        <v>3.83</v>
      </c>
      <c r="Y1169">
        <v>36158</v>
      </c>
      <c r="Z1169">
        <v>1808</v>
      </c>
      <c r="AA1169">
        <v>0.2</v>
      </c>
      <c r="AB1169">
        <v>20</v>
      </c>
      <c r="AC1169">
        <v>11</v>
      </c>
      <c r="AD1169">
        <v>9</v>
      </c>
      <c r="AE1169">
        <v>55</v>
      </c>
      <c r="AF1169">
        <v>11</v>
      </c>
      <c r="AG1169">
        <v>9</v>
      </c>
      <c r="AH1169">
        <v>6</v>
      </c>
      <c r="AI1169">
        <v>5</v>
      </c>
    </row>
    <row r="1170" spans="1:35" x14ac:dyDescent="0.2">
      <c r="A1170" s="102">
        <v>107</v>
      </c>
      <c r="B1170">
        <v>4204</v>
      </c>
      <c r="C1170" t="s">
        <v>227</v>
      </c>
      <c r="D1170" t="s">
        <v>1271</v>
      </c>
      <c r="E1170">
        <v>1795</v>
      </c>
      <c r="F1170">
        <v>1793</v>
      </c>
      <c r="G1170">
        <v>600</v>
      </c>
      <c r="H1170" t="s">
        <v>1250</v>
      </c>
      <c r="I1170">
        <v>7282</v>
      </c>
      <c r="J1170" t="s">
        <v>1498</v>
      </c>
      <c r="K1170" t="s">
        <v>1264</v>
      </c>
      <c r="L1170">
        <v>2517</v>
      </c>
      <c r="M1170">
        <v>2535</v>
      </c>
      <c r="N1170">
        <v>400</v>
      </c>
      <c r="O1170" t="s">
        <v>1247</v>
      </c>
      <c r="P1170">
        <v>0.56101900519899806</v>
      </c>
      <c r="Q1170">
        <v>0.94334667508369296</v>
      </c>
      <c r="R1170">
        <v>1.2809424776201201E-3</v>
      </c>
      <c r="S1170">
        <v>2.86694650941013E-3</v>
      </c>
      <c r="T1170">
        <v>-0.63621287825703199</v>
      </c>
      <c r="U1170">
        <v>0.63621287825703199</v>
      </c>
      <c r="V1170">
        <v>0.13527978370632701</v>
      </c>
      <c r="W1170">
        <v>-2.57</v>
      </c>
      <c r="X1170">
        <v>6.09</v>
      </c>
      <c r="Y1170">
        <v>35900</v>
      </c>
      <c r="Z1170">
        <v>2244</v>
      </c>
      <c r="AA1170">
        <v>0.2</v>
      </c>
      <c r="AB1170">
        <v>16</v>
      </c>
      <c r="AC1170">
        <v>8</v>
      </c>
      <c r="AD1170">
        <v>8</v>
      </c>
      <c r="AE1170">
        <v>50</v>
      </c>
      <c r="AF1170">
        <v>14</v>
      </c>
      <c r="AG1170">
        <v>5</v>
      </c>
      <c r="AH1170">
        <v>2</v>
      </c>
      <c r="AI1170">
        <v>9</v>
      </c>
    </row>
    <row r="1171" spans="1:35" x14ac:dyDescent="0.2">
      <c r="A1171" s="102">
        <v>617</v>
      </c>
      <c r="B1171">
        <v>7976</v>
      </c>
      <c r="C1171" t="s">
        <v>1298</v>
      </c>
      <c r="D1171" t="s">
        <v>1270</v>
      </c>
      <c r="E1171">
        <v>1589</v>
      </c>
      <c r="F1171">
        <v>1588</v>
      </c>
      <c r="G1171">
        <v>600</v>
      </c>
      <c r="H1171" t="s">
        <v>1247</v>
      </c>
      <c r="I1171">
        <v>8273</v>
      </c>
      <c r="J1171" t="s">
        <v>1370</v>
      </c>
      <c r="K1171" t="s">
        <v>1272</v>
      </c>
      <c r="L1171">
        <v>3340</v>
      </c>
      <c r="M1171">
        <v>3310</v>
      </c>
      <c r="N1171">
        <v>300</v>
      </c>
      <c r="O1171" t="s">
        <v>1250</v>
      </c>
      <c r="P1171">
        <v>0.876501593920606</v>
      </c>
      <c r="Q1171">
        <v>0.89752765991392502</v>
      </c>
      <c r="R1171">
        <v>6.4742824583649897E-3</v>
      </c>
      <c r="S1171">
        <v>7.1995357157581499E-2</v>
      </c>
      <c r="T1171">
        <v>1.99718840635815</v>
      </c>
      <c r="U1171">
        <v>1.99718840635815</v>
      </c>
      <c r="V1171">
        <v>2.01541986836359</v>
      </c>
      <c r="W1171">
        <v>10.220000000000001</v>
      </c>
      <c r="X1171">
        <v>4.05</v>
      </c>
      <c r="Y1171">
        <v>35317</v>
      </c>
      <c r="Z1171">
        <v>2943</v>
      </c>
      <c r="AA1171">
        <v>0.21</v>
      </c>
      <c r="AB1171">
        <v>12</v>
      </c>
      <c r="AC1171">
        <v>6</v>
      </c>
      <c r="AD1171">
        <v>6</v>
      </c>
      <c r="AE1171">
        <v>50</v>
      </c>
      <c r="AF1171">
        <v>14</v>
      </c>
      <c r="AG1171">
        <v>4</v>
      </c>
      <c r="AH1171">
        <v>2</v>
      </c>
      <c r="AI1171">
        <v>6</v>
      </c>
    </row>
    <row r="1172" spans="1:35" x14ac:dyDescent="0.2">
      <c r="A1172" s="102">
        <v>1174</v>
      </c>
      <c r="B1172">
        <v>1951</v>
      </c>
      <c r="C1172" t="s">
        <v>1678</v>
      </c>
      <c r="D1172" t="s">
        <v>1257</v>
      </c>
      <c r="E1172">
        <v>2628</v>
      </c>
      <c r="F1172">
        <v>2625</v>
      </c>
      <c r="G1172">
        <v>400</v>
      </c>
      <c r="H1172" t="s">
        <v>1247</v>
      </c>
      <c r="I1172">
        <v>7272</v>
      </c>
      <c r="J1172" t="s">
        <v>1453</v>
      </c>
      <c r="K1172" t="s">
        <v>1264</v>
      </c>
      <c r="L1172">
        <v>1933</v>
      </c>
      <c r="M1172">
        <v>1932</v>
      </c>
      <c r="N1172">
        <v>500</v>
      </c>
      <c r="O1172" t="s">
        <v>1250</v>
      </c>
      <c r="P1172">
        <v>0.87356814369920999</v>
      </c>
      <c r="Q1172">
        <v>0.85608034364400698</v>
      </c>
      <c r="R1172">
        <v>0.30830591852349998</v>
      </c>
      <c r="S1172">
        <v>2.6168860403193901E-2</v>
      </c>
      <c r="T1172">
        <v>1.73732192770421</v>
      </c>
      <c r="U1172">
        <v>1.73732192770421</v>
      </c>
      <c r="V1172">
        <v>1.6190052010015601</v>
      </c>
      <c r="W1172">
        <v>5.59</v>
      </c>
      <c r="X1172">
        <v>8</v>
      </c>
      <c r="Y1172">
        <v>34672</v>
      </c>
      <c r="Z1172">
        <v>1651</v>
      </c>
      <c r="AA1172">
        <v>0.12</v>
      </c>
      <c r="AB1172">
        <v>21</v>
      </c>
      <c r="AC1172">
        <v>11</v>
      </c>
      <c r="AD1172">
        <v>10</v>
      </c>
      <c r="AE1172">
        <v>52.38</v>
      </c>
      <c r="AF1172">
        <v>11</v>
      </c>
      <c r="AG1172">
        <v>8</v>
      </c>
      <c r="AH1172">
        <v>7</v>
      </c>
      <c r="AI1172">
        <v>6</v>
      </c>
    </row>
    <row r="1173" spans="1:35" x14ac:dyDescent="0.2">
      <c r="A1173" s="102">
        <v>778</v>
      </c>
      <c r="B1173">
        <v>7278</v>
      </c>
      <c r="C1173" t="s">
        <v>43</v>
      </c>
      <c r="D1173" t="s">
        <v>1264</v>
      </c>
      <c r="E1173">
        <v>2227</v>
      </c>
      <c r="F1173">
        <v>2223</v>
      </c>
      <c r="G1173">
        <v>400</v>
      </c>
      <c r="H1173" t="s">
        <v>1247</v>
      </c>
      <c r="I1173">
        <v>9072</v>
      </c>
      <c r="J1173" t="s">
        <v>1367</v>
      </c>
      <c r="K1173" t="s">
        <v>1368</v>
      </c>
      <c r="L1173">
        <v>2406</v>
      </c>
      <c r="M1173">
        <v>2397</v>
      </c>
      <c r="N1173">
        <v>400</v>
      </c>
      <c r="O1173" t="s">
        <v>1250</v>
      </c>
      <c r="P1173">
        <v>0.88980209761848195</v>
      </c>
      <c r="Q1173">
        <v>0.88553282464612904</v>
      </c>
      <c r="R1173">
        <v>0.180493601232143</v>
      </c>
      <c r="S1173">
        <v>1.31091164472948E-3</v>
      </c>
      <c r="T1173">
        <v>1.0076089902584899</v>
      </c>
      <c r="U1173">
        <v>1.0076089902584899</v>
      </c>
      <c r="V1173">
        <v>0.98777797884053598</v>
      </c>
      <c r="W1173">
        <v>2.41</v>
      </c>
      <c r="X1173">
        <v>7.26</v>
      </c>
      <c r="Y1173">
        <v>33937</v>
      </c>
      <c r="Z1173">
        <v>2828</v>
      </c>
      <c r="AA1173">
        <v>0.1</v>
      </c>
      <c r="AB1173">
        <v>12</v>
      </c>
      <c r="AC1173">
        <v>6</v>
      </c>
      <c r="AD1173">
        <v>6</v>
      </c>
      <c r="AE1173">
        <v>50</v>
      </c>
      <c r="AF1173">
        <v>13</v>
      </c>
      <c r="AG1173">
        <v>3</v>
      </c>
      <c r="AH1173">
        <v>3</v>
      </c>
      <c r="AI1173">
        <v>6</v>
      </c>
    </row>
    <row r="1174" spans="1:35" x14ac:dyDescent="0.2">
      <c r="A1174" s="102">
        <v>501</v>
      </c>
      <c r="B1174">
        <v>4186</v>
      </c>
      <c r="C1174" t="s">
        <v>666</v>
      </c>
      <c r="D1174" t="s">
        <v>1271</v>
      </c>
      <c r="E1174">
        <v>4420</v>
      </c>
      <c r="F1174">
        <v>4480</v>
      </c>
      <c r="G1174">
        <v>200</v>
      </c>
      <c r="H1174" t="s">
        <v>1247</v>
      </c>
      <c r="I1174">
        <v>6758</v>
      </c>
      <c r="J1174" t="s">
        <v>1263</v>
      </c>
      <c r="K1174" t="s">
        <v>1252</v>
      </c>
      <c r="L1174">
        <v>7456</v>
      </c>
      <c r="M1174">
        <v>7479</v>
      </c>
      <c r="N1174">
        <v>100</v>
      </c>
      <c r="O1174" t="s">
        <v>1250</v>
      </c>
      <c r="P1174">
        <v>0.82533476209151901</v>
      </c>
      <c r="Q1174">
        <v>0.90470684034523297</v>
      </c>
      <c r="R1174" s="15">
        <v>0.351721079084308</v>
      </c>
      <c r="S1174">
        <v>9.1790553211482606E-2</v>
      </c>
      <c r="T1174">
        <v>0.240043969791677</v>
      </c>
      <c r="U1174">
        <v>0.240043969791677</v>
      </c>
      <c r="V1174">
        <v>0.24488023204154299</v>
      </c>
      <c r="W1174">
        <v>0.99</v>
      </c>
      <c r="X1174">
        <v>19.8</v>
      </c>
      <c r="Y1174">
        <v>33125</v>
      </c>
      <c r="Z1174">
        <v>3681</v>
      </c>
      <c r="AA1174">
        <v>0.43</v>
      </c>
      <c r="AB1174">
        <v>9</v>
      </c>
      <c r="AC1174">
        <v>6</v>
      </c>
      <c r="AD1174">
        <v>3</v>
      </c>
      <c r="AE1174">
        <v>66.67</v>
      </c>
      <c r="AF1174">
        <v>8</v>
      </c>
      <c r="AG1174">
        <v>5</v>
      </c>
      <c r="AH1174">
        <v>3</v>
      </c>
      <c r="AI1174">
        <v>1</v>
      </c>
    </row>
    <row r="1175" spans="1:35" x14ac:dyDescent="0.2">
      <c r="A1175" s="102">
        <v>1094</v>
      </c>
      <c r="B1175">
        <v>5631</v>
      </c>
      <c r="C1175" t="s">
        <v>1467</v>
      </c>
      <c r="D1175" t="s">
        <v>1259</v>
      </c>
      <c r="E1175">
        <v>1819</v>
      </c>
      <c r="F1175">
        <v>1785</v>
      </c>
      <c r="G1175">
        <v>500</v>
      </c>
      <c r="H1175" t="s">
        <v>1250</v>
      </c>
      <c r="I1175">
        <v>6592</v>
      </c>
      <c r="J1175" t="s">
        <v>1474</v>
      </c>
      <c r="K1175" t="s">
        <v>1252</v>
      </c>
      <c r="L1175">
        <v>4185</v>
      </c>
      <c r="M1175">
        <v>4120</v>
      </c>
      <c r="N1175">
        <v>200</v>
      </c>
      <c r="O1175" t="s">
        <v>1247</v>
      </c>
      <c r="P1175">
        <v>0.63223402132007001</v>
      </c>
      <c r="Q1175">
        <v>0.86102001405655804</v>
      </c>
      <c r="R1175">
        <v>6.19031615323858E-2</v>
      </c>
      <c r="S1175">
        <v>7.3177745244124297E-4</v>
      </c>
      <c r="T1175">
        <v>-3.3691746398234801</v>
      </c>
      <c r="U1175">
        <v>3.3691746398234801</v>
      </c>
      <c r="V1175">
        <v>3.4322278917684299</v>
      </c>
      <c r="W1175">
        <v>-17.2</v>
      </c>
      <c r="X1175">
        <v>8.31</v>
      </c>
      <c r="Y1175">
        <v>32448</v>
      </c>
      <c r="Z1175">
        <v>2496</v>
      </c>
      <c r="AA1175">
        <v>0.16</v>
      </c>
      <c r="AB1175">
        <v>13</v>
      </c>
      <c r="AC1175">
        <v>6</v>
      </c>
      <c r="AD1175">
        <v>7</v>
      </c>
      <c r="AE1175">
        <v>46.15</v>
      </c>
      <c r="AF1175">
        <v>12</v>
      </c>
      <c r="AG1175">
        <v>5</v>
      </c>
      <c r="AH1175">
        <v>4</v>
      </c>
      <c r="AI1175">
        <v>4</v>
      </c>
    </row>
    <row r="1176" spans="1:35" x14ac:dyDescent="0.2">
      <c r="A1176" s="102">
        <v>629</v>
      </c>
      <c r="B1176">
        <v>1833</v>
      </c>
      <c r="C1176" t="s">
        <v>1696</v>
      </c>
      <c r="D1176" t="s">
        <v>1257</v>
      </c>
      <c r="E1176">
        <v>2819</v>
      </c>
      <c r="F1176">
        <v>2828</v>
      </c>
      <c r="G1176">
        <v>300</v>
      </c>
      <c r="H1176" t="s">
        <v>1247</v>
      </c>
      <c r="I1176">
        <v>3765</v>
      </c>
      <c r="J1176" t="s">
        <v>1536</v>
      </c>
      <c r="K1176" t="s">
        <v>1249</v>
      </c>
      <c r="L1176">
        <v>1857</v>
      </c>
      <c r="M1176">
        <v>1889</v>
      </c>
      <c r="N1176">
        <v>400</v>
      </c>
      <c r="O1176" t="s">
        <v>1250</v>
      </c>
      <c r="P1176">
        <v>0.84138004813953304</v>
      </c>
      <c r="Q1176">
        <v>0.89697390739487604</v>
      </c>
      <c r="R1176">
        <v>0.21296833861827899</v>
      </c>
      <c r="S1176">
        <v>5.7564994053203401E-2</v>
      </c>
      <c r="T1176">
        <v>2.1379487584193702</v>
      </c>
      <c r="U1176">
        <v>2.1379487584193702</v>
      </c>
      <c r="V1176">
        <v>2.8083674387623798</v>
      </c>
      <c r="W1176">
        <v>10.69</v>
      </c>
      <c r="X1176">
        <v>10.94</v>
      </c>
      <c r="Y1176">
        <v>32310</v>
      </c>
      <c r="Z1176">
        <v>2154</v>
      </c>
      <c r="AA1176">
        <v>0.15</v>
      </c>
      <c r="AB1176">
        <v>15</v>
      </c>
      <c r="AC1176">
        <v>8</v>
      </c>
      <c r="AD1176">
        <v>7</v>
      </c>
      <c r="AE1176">
        <v>53.33</v>
      </c>
      <c r="AF1176">
        <v>11</v>
      </c>
      <c r="AG1176">
        <v>6</v>
      </c>
      <c r="AH1176">
        <v>4</v>
      </c>
      <c r="AI1176">
        <v>5</v>
      </c>
    </row>
    <row r="1177" spans="1:35" x14ac:dyDescent="0.2">
      <c r="A1177" s="102">
        <v>1293</v>
      </c>
      <c r="B1177">
        <v>1662</v>
      </c>
      <c r="C1177" t="s">
        <v>564</v>
      </c>
      <c r="D1177" t="s">
        <v>1459</v>
      </c>
      <c r="E1177">
        <v>2785</v>
      </c>
      <c r="F1177">
        <v>2766</v>
      </c>
      <c r="G1177">
        <v>300</v>
      </c>
      <c r="H1177" t="s">
        <v>1247</v>
      </c>
      <c r="I1177">
        <v>2730</v>
      </c>
      <c r="J1177" t="s">
        <v>604</v>
      </c>
      <c r="K1177" t="s">
        <v>1272</v>
      </c>
      <c r="L1177">
        <v>1007</v>
      </c>
      <c r="M1177">
        <v>1001</v>
      </c>
      <c r="N1177">
        <v>800</v>
      </c>
      <c r="O1177" t="s">
        <v>1250</v>
      </c>
      <c r="P1177">
        <v>0.65865915740105296</v>
      </c>
      <c r="Q1177">
        <v>0.848060120343196</v>
      </c>
      <c r="R1177" s="15">
        <v>0.41591567203838697</v>
      </c>
      <c r="S1177">
        <v>2.2893879374730201E-2</v>
      </c>
      <c r="T1177">
        <v>2.3057605273971098</v>
      </c>
      <c r="U1177">
        <v>2.3057605273971098</v>
      </c>
      <c r="V1177">
        <v>2.40337977814273</v>
      </c>
      <c r="W1177">
        <v>9.42</v>
      </c>
      <c r="X1177">
        <v>3.49</v>
      </c>
      <c r="Y1177">
        <v>31867</v>
      </c>
      <c r="Z1177">
        <v>1992</v>
      </c>
      <c r="AA1177">
        <v>0.06</v>
      </c>
      <c r="AB1177">
        <v>16</v>
      </c>
      <c r="AC1177">
        <v>8</v>
      </c>
      <c r="AD1177">
        <v>8</v>
      </c>
      <c r="AE1177">
        <v>50</v>
      </c>
      <c r="AF1177">
        <v>10</v>
      </c>
      <c r="AG1177">
        <v>6</v>
      </c>
      <c r="AH1177">
        <v>5</v>
      </c>
      <c r="AI1177">
        <v>5</v>
      </c>
    </row>
    <row r="1178" spans="1:35" x14ac:dyDescent="0.2">
      <c r="A1178" s="102">
        <v>173</v>
      </c>
      <c r="B1178">
        <v>7182</v>
      </c>
      <c r="C1178" t="s">
        <v>1363</v>
      </c>
      <c r="D1178" t="s">
        <v>1303</v>
      </c>
      <c r="E1178">
        <v>1008</v>
      </c>
      <c r="F1178">
        <v>1009</v>
      </c>
      <c r="G1178">
        <v>1000</v>
      </c>
      <c r="H1178" t="s">
        <v>1247</v>
      </c>
      <c r="I1178">
        <v>7211</v>
      </c>
      <c r="J1178" t="s">
        <v>26</v>
      </c>
      <c r="K1178" t="s">
        <v>1264</v>
      </c>
      <c r="L1178">
        <v>406</v>
      </c>
      <c r="M1178">
        <v>404</v>
      </c>
      <c r="N1178">
        <v>2500</v>
      </c>
      <c r="O1178" t="s">
        <v>1250</v>
      </c>
      <c r="P1178">
        <v>0.89333250175750001</v>
      </c>
      <c r="Q1178">
        <v>0.93294848026413102</v>
      </c>
      <c r="R1178">
        <v>0.14958026554399401</v>
      </c>
      <c r="S1178">
        <v>4.0937923251262104E-3</v>
      </c>
      <c r="T1178">
        <v>1.64997053124551</v>
      </c>
      <c r="U1178">
        <v>1.64997053124551</v>
      </c>
      <c r="V1178">
        <v>1.6400764769817999</v>
      </c>
      <c r="W1178">
        <v>8.56</v>
      </c>
      <c r="X1178">
        <v>0.1</v>
      </c>
      <c r="Y1178">
        <v>30913</v>
      </c>
      <c r="Z1178">
        <v>1717</v>
      </c>
      <c r="AA1178">
        <v>7.0000000000000007E-2</v>
      </c>
      <c r="AB1178">
        <v>18</v>
      </c>
      <c r="AC1178">
        <v>8</v>
      </c>
      <c r="AD1178">
        <v>10</v>
      </c>
      <c r="AE1178">
        <v>44.44</v>
      </c>
      <c r="AF1178">
        <v>16</v>
      </c>
      <c r="AG1178">
        <v>3</v>
      </c>
      <c r="AH1178">
        <v>2</v>
      </c>
      <c r="AI1178">
        <v>13</v>
      </c>
    </row>
    <row r="1179" spans="1:35" x14ac:dyDescent="0.2">
      <c r="A1179" s="102">
        <v>1639</v>
      </c>
      <c r="B1179">
        <v>8031</v>
      </c>
      <c r="C1179" t="s">
        <v>832</v>
      </c>
      <c r="D1179" t="s">
        <v>1254</v>
      </c>
      <c r="E1179">
        <v>1938</v>
      </c>
      <c r="F1179">
        <v>1942</v>
      </c>
      <c r="G1179">
        <v>500</v>
      </c>
      <c r="H1179" t="s">
        <v>1247</v>
      </c>
      <c r="I1179">
        <v>9989</v>
      </c>
      <c r="J1179" t="s">
        <v>2162</v>
      </c>
      <c r="K1179" t="s">
        <v>1272</v>
      </c>
      <c r="L1179">
        <v>3315</v>
      </c>
      <c r="M1179">
        <v>3315</v>
      </c>
      <c r="N1179">
        <v>300</v>
      </c>
      <c r="O1179" t="s">
        <v>1250</v>
      </c>
      <c r="P1179">
        <v>0.55639383109669405</v>
      </c>
      <c r="Q1179">
        <v>0.82425376985972298</v>
      </c>
      <c r="R1179">
        <v>3.06686006371967E-4</v>
      </c>
      <c r="S1179">
        <v>8.7181651552420997E-2</v>
      </c>
      <c r="T1179">
        <v>2.85104184834471</v>
      </c>
      <c r="U1179">
        <v>2.85104184834471</v>
      </c>
      <c r="V1179">
        <v>3.0528848150749202</v>
      </c>
      <c r="W1179">
        <v>12.69</v>
      </c>
      <c r="X1179">
        <v>2.36</v>
      </c>
      <c r="Y1179">
        <v>30148</v>
      </c>
      <c r="Z1179">
        <v>1675</v>
      </c>
      <c r="AA1179">
        <v>7.0000000000000007E-2</v>
      </c>
      <c r="AB1179">
        <v>18</v>
      </c>
      <c r="AC1179">
        <v>9</v>
      </c>
      <c r="AD1179">
        <v>9</v>
      </c>
      <c r="AE1179">
        <v>50</v>
      </c>
      <c r="AF1179">
        <v>12</v>
      </c>
      <c r="AG1179">
        <v>9</v>
      </c>
      <c r="AH1179">
        <v>6</v>
      </c>
      <c r="AI1179">
        <v>3</v>
      </c>
    </row>
    <row r="1180" spans="1:35" x14ac:dyDescent="0.2">
      <c r="A1180" s="102">
        <v>567</v>
      </c>
      <c r="B1180">
        <v>1941</v>
      </c>
      <c r="C1180" t="s">
        <v>1637</v>
      </c>
      <c r="D1180" t="s">
        <v>1257</v>
      </c>
      <c r="E1180">
        <v>2429</v>
      </c>
      <c r="F1180">
        <v>2430</v>
      </c>
      <c r="G1180">
        <v>300</v>
      </c>
      <c r="H1180" t="s">
        <v>1250</v>
      </c>
      <c r="I1180">
        <v>2602</v>
      </c>
      <c r="J1180" t="s">
        <v>550</v>
      </c>
      <c r="K1180" t="s">
        <v>1274</v>
      </c>
      <c r="L1180">
        <v>3725</v>
      </c>
      <c r="M1180">
        <v>3715</v>
      </c>
      <c r="N1180">
        <v>200</v>
      </c>
      <c r="O1180" t="s">
        <v>1247</v>
      </c>
      <c r="P1180">
        <v>0.62449567537225403</v>
      </c>
      <c r="Q1180">
        <v>0.90039034733064605</v>
      </c>
      <c r="R1180">
        <v>0.41952214231440399</v>
      </c>
      <c r="S1180">
        <v>2.15251570891077E-2</v>
      </c>
      <c r="T1180">
        <v>-0.48450443430062901</v>
      </c>
      <c r="U1180">
        <v>0.48450443430062901</v>
      </c>
      <c r="V1180">
        <v>0.26801382269505097</v>
      </c>
      <c r="W1180">
        <v>-1.27</v>
      </c>
      <c r="X1180">
        <v>1.88</v>
      </c>
      <c r="Y1180">
        <v>28141</v>
      </c>
      <c r="Z1180">
        <v>2345</v>
      </c>
      <c r="AA1180">
        <v>0.17</v>
      </c>
      <c r="AB1180">
        <v>12</v>
      </c>
      <c r="AC1180">
        <v>7</v>
      </c>
      <c r="AD1180">
        <v>5</v>
      </c>
      <c r="AE1180">
        <v>58.33</v>
      </c>
      <c r="AF1180">
        <v>15</v>
      </c>
      <c r="AG1180">
        <v>3</v>
      </c>
      <c r="AH1180">
        <v>3</v>
      </c>
      <c r="AI1180">
        <v>6</v>
      </c>
    </row>
    <row r="1181" spans="1:35" x14ac:dyDescent="0.2">
      <c r="A1181" s="102">
        <v>339</v>
      </c>
      <c r="B1181">
        <v>2281</v>
      </c>
      <c r="C1181" t="s">
        <v>1096</v>
      </c>
      <c r="D1181" t="s">
        <v>1274</v>
      </c>
      <c r="E1181">
        <v>2462</v>
      </c>
      <c r="F1181">
        <v>2456</v>
      </c>
      <c r="G1181">
        <v>300</v>
      </c>
      <c r="H1181" t="s">
        <v>1250</v>
      </c>
      <c r="I1181">
        <v>2602</v>
      </c>
      <c r="J1181" t="s">
        <v>550</v>
      </c>
      <c r="K1181" t="s">
        <v>1274</v>
      </c>
      <c r="L1181">
        <v>3725</v>
      </c>
      <c r="M1181">
        <v>3715</v>
      </c>
      <c r="N1181">
        <v>200</v>
      </c>
      <c r="O1181" t="s">
        <v>1247</v>
      </c>
      <c r="P1181">
        <v>0.50838053378102499</v>
      </c>
      <c r="Q1181">
        <v>0.91539266653410001</v>
      </c>
      <c r="R1181" s="15">
        <v>0.18985591564535401</v>
      </c>
      <c r="S1181">
        <v>4.8317107142710397E-2</v>
      </c>
      <c r="T1181">
        <v>-0.14702096643273499</v>
      </c>
      <c r="U1181">
        <v>0.14702096643273499</v>
      </c>
      <c r="V1181">
        <v>0.31438760962484602</v>
      </c>
      <c r="W1181">
        <v>-0.44</v>
      </c>
      <c r="X1181">
        <v>0.83</v>
      </c>
      <c r="Y1181">
        <v>28000</v>
      </c>
      <c r="Z1181">
        <v>1867</v>
      </c>
      <c r="AA1181">
        <v>0.11</v>
      </c>
      <c r="AB1181">
        <v>15</v>
      </c>
      <c r="AC1181">
        <v>9</v>
      </c>
      <c r="AD1181">
        <v>6</v>
      </c>
      <c r="AE1181">
        <v>60</v>
      </c>
      <c r="AF1181">
        <v>10</v>
      </c>
      <c r="AG1181">
        <v>6</v>
      </c>
      <c r="AH1181">
        <v>4</v>
      </c>
      <c r="AI1181">
        <v>5</v>
      </c>
    </row>
    <row r="1182" spans="1:35" x14ac:dyDescent="0.2">
      <c r="A1182" s="102">
        <v>508</v>
      </c>
      <c r="B1182">
        <v>6098</v>
      </c>
      <c r="C1182" t="s">
        <v>236</v>
      </c>
      <c r="D1182" t="s">
        <v>1261</v>
      </c>
      <c r="E1182">
        <v>4509</v>
      </c>
      <c r="F1182">
        <v>4488</v>
      </c>
      <c r="G1182">
        <v>100</v>
      </c>
      <c r="H1182" t="s">
        <v>1247</v>
      </c>
      <c r="I1182">
        <v>9719</v>
      </c>
      <c r="J1182" t="s">
        <v>1656</v>
      </c>
      <c r="K1182" t="s">
        <v>1249</v>
      </c>
      <c r="L1182">
        <v>6210</v>
      </c>
      <c r="M1182">
        <v>6240</v>
      </c>
      <c r="N1182">
        <v>100</v>
      </c>
      <c r="O1182" t="s">
        <v>1250</v>
      </c>
      <c r="P1182">
        <v>0.78965574223879897</v>
      </c>
      <c r="Q1182">
        <v>0.90402920713387003</v>
      </c>
      <c r="R1182">
        <v>0.45446337363821998</v>
      </c>
      <c r="S1182">
        <v>5.7873085815009502E-2</v>
      </c>
      <c r="T1182">
        <v>0.45526479343678999</v>
      </c>
      <c r="U1182">
        <v>0.45526479343678999</v>
      </c>
      <c r="V1182">
        <v>0.80656214751975197</v>
      </c>
      <c r="W1182">
        <v>1.89</v>
      </c>
      <c r="X1182">
        <v>28.08</v>
      </c>
      <c r="Y1182">
        <v>27993</v>
      </c>
      <c r="Z1182">
        <v>1866</v>
      </c>
      <c r="AA1182">
        <v>7.0000000000000007E-2</v>
      </c>
      <c r="AB1182">
        <v>15</v>
      </c>
      <c r="AC1182">
        <v>8</v>
      </c>
      <c r="AD1182">
        <v>7</v>
      </c>
      <c r="AE1182">
        <v>53.33</v>
      </c>
      <c r="AF1182">
        <v>13</v>
      </c>
      <c r="AG1182">
        <v>5</v>
      </c>
      <c r="AH1182">
        <v>4</v>
      </c>
      <c r="AI1182">
        <v>6</v>
      </c>
    </row>
    <row r="1183" spans="1:35" x14ac:dyDescent="0.2">
      <c r="A1183" s="102">
        <v>1315</v>
      </c>
      <c r="B1183">
        <v>3048</v>
      </c>
      <c r="C1183" t="s">
        <v>1564</v>
      </c>
      <c r="D1183" t="s">
        <v>1272</v>
      </c>
      <c r="E1183">
        <v>1078</v>
      </c>
      <c r="F1183">
        <v>1072</v>
      </c>
      <c r="G1183">
        <v>1000</v>
      </c>
      <c r="H1183" t="s">
        <v>1250</v>
      </c>
      <c r="I1183">
        <v>7205</v>
      </c>
      <c r="J1183" t="s">
        <v>57</v>
      </c>
      <c r="K1183" t="s">
        <v>1264</v>
      </c>
      <c r="L1183">
        <v>1011</v>
      </c>
      <c r="M1183">
        <v>1008</v>
      </c>
      <c r="N1183">
        <v>1100</v>
      </c>
      <c r="O1183" t="s">
        <v>1247</v>
      </c>
      <c r="P1183">
        <v>0.77920100701131501</v>
      </c>
      <c r="Q1183">
        <v>0.846894702623327</v>
      </c>
      <c r="R1183">
        <v>5.6304618042597003E-2</v>
      </c>
      <c r="S1183">
        <v>2.82832080404274E-3</v>
      </c>
      <c r="T1183">
        <v>-1.5833606970679801</v>
      </c>
      <c r="U1183">
        <v>1.5833606970679801</v>
      </c>
      <c r="V1183">
        <v>1.46970494959733</v>
      </c>
      <c r="W1183">
        <v>-5.37</v>
      </c>
      <c r="X1183">
        <v>3.43</v>
      </c>
      <c r="Y1183">
        <v>27469</v>
      </c>
      <c r="Z1183">
        <v>1526</v>
      </c>
      <c r="AA1183">
        <v>0.14000000000000001</v>
      </c>
      <c r="AB1183">
        <v>18</v>
      </c>
      <c r="AC1183">
        <v>9</v>
      </c>
      <c r="AD1183">
        <v>9</v>
      </c>
      <c r="AE1183">
        <v>50</v>
      </c>
      <c r="AF1183">
        <v>11</v>
      </c>
      <c r="AG1183">
        <v>9</v>
      </c>
      <c r="AH1183">
        <v>5</v>
      </c>
      <c r="AI1183">
        <v>4</v>
      </c>
    </row>
    <row r="1184" spans="1:35" x14ac:dyDescent="0.2">
      <c r="A1184" s="102">
        <v>1149</v>
      </c>
      <c r="B1184">
        <v>5714</v>
      </c>
      <c r="C1184" t="s">
        <v>711</v>
      </c>
      <c r="D1184" t="s">
        <v>1262</v>
      </c>
      <c r="E1184">
        <v>3905</v>
      </c>
      <c r="F1184">
        <v>3925</v>
      </c>
      <c r="G1184">
        <v>200</v>
      </c>
      <c r="H1184" t="s">
        <v>1247</v>
      </c>
      <c r="I1184">
        <v>9989</v>
      </c>
      <c r="J1184" t="s">
        <v>2162</v>
      </c>
      <c r="K1184" t="s">
        <v>1272</v>
      </c>
      <c r="L1184">
        <v>3315</v>
      </c>
      <c r="M1184">
        <v>3315</v>
      </c>
      <c r="N1184">
        <v>200</v>
      </c>
      <c r="O1184" t="s">
        <v>1250</v>
      </c>
      <c r="P1184">
        <v>0.61779329093937296</v>
      </c>
      <c r="Q1184">
        <v>0.85780952149437995</v>
      </c>
      <c r="R1184">
        <v>0.45104606721303703</v>
      </c>
      <c r="S1184">
        <v>7.4876979969801097E-2</v>
      </c>
      <c r="T1184">
        <v>2.81111283055432</v>
      </c>
      <c r="U1184">
        <v>2.81111283055432</v>
      </c>
      <c r="V1184">
        <v>3.2822774135895099</v>
      </c>
      <c r="W1184">
        <v>11.09</v>
      </c>
      <c r="X1184">
        <v>15.54</v>
      </c>
      <c r="Y1184">
        <v>27340</v>
      </c>
      <c r="Z1184">
        <v>2485</v>
      </c>
      <c r="AA1184">
        <v>0.14000000000000001</v>
      </c>
      <c r="AB1184">
        <v>11</v>
      </c>
      <c r="AC1184">
        <v>6</v>
      </c>
      <c r="AD1184">
        <v>5</v>
      </c>
      <c r="AE1184">
        <v>54.55</v>
      </c>
      <c r="AF1184">
        <v>12</v>
      </c>
      <c r="AG1184">
        <v>4</v>
      </c>
      <c r="AH1184">
        <v>3</v>
      </c>
      <c r="AI1184">
        <v>4</v>
      </c>
    </row>
    <row r="1185" spans="1:35" x14ac:dyDescent="0.2">
      <c r="A1185" s="102">
        <v>1243</v>
      </c>
      <c r="B1185">
        <v>3076</v>
      </c>
      <c r="C1185" t="s">
        <v>1565</v>
      </c>
      <c r="D1185" t="s">
        <v>1254</v>
      </c>
      <c r="E1185">
        <v>1735</v>
      </c>
      <c r="F1185">
        <v>1717</v>
      </c>
      <c r="G1185">
        <v>600</v>
      </c>
      <c r="H1185" t="s">
        <v>1250</v>
      </c>
      <c r="I1185">
        <v>4188</v>
      </c>
      <c r="J1185" t="s">
        <v>1462</v>
      </c>
      <c r="K1185" t="s">
        <v>1271</v>
      </c>
      <c r="L1185">
        <v>790.6</v>
      </c>
      <c r="M1185">
        <v>789.3</v>
      </c>
      <c r="N1185">
        <v>1300</v>
      </c>
      <c r="O1185" t="s">
        <v>1247</v>
      </c>
      <c r="P1185">
        <v>0.83372335201327696</v>
      </c>
      <c r="Q1185">
        <v>0.85175583315833303</v>
      </c>
      <c r="R1185">
        <v>4.0494173274164998E-2</v>
      </c>
      <c r="S1185">
        <v>3.70314618784827E-3</v>
      </c>
      <c r="T1185">
        <v>-2.6307235907372899</v>
      </c>
      <c r="U1185">
        <v>2.6307235907372899</v>
      </c>
      <c r="V1185">
        <v>2.4703820596745301</v>
      </c>
      <c r="W1185">
        <v>-9.18</v>
      </c>
      <c r="X1185">
        <v>0.4</v>
      </c>
      <c r="Y1185">
        <v>27277</v>
      </c>
      <c r="Z1185">
        <v>1948</v>
      </c>
      <c r="AA1185">
        <v>0.1</v>
      </c>
      <c r="AB1185">
        <v>14</v>
      </c>
      <c r="AC1185">
        <v>6</v>
      </c>
      <c r="AD1185">
        <v>8</v>
      </c>
      <c r="AE1185">
        <v>42.86</v>
      </c>
      <c r="AF1185">
        <v>12</v>
      </c>
      <c r="AG1185">
        <v>4</v>
      </c>
      <c r="AH1185">
        <v>3</v>
      </c>
      <c r="AI1185">
        <v>7</v>
      </c>
    </row>
    <row r="1186" spans="1:35" x14ac:dyDescent="0.2">
      <c r="A1186" s="102">
        <v>73</v>
      </c>
      <c r="B1186">
        <v>4118</v>
      </c>
      <c r="C1186" t="s">
        <v>1494</v>
      </c>
      <c r="D1186" t="s">
        <v>1271</v>
      </c>
      <c r="E1186">
        <v>3310</v>
      </c>
      <c r="F1186">
        <v>3315</v>
      </c>
      <c r="G1186">
        <v>300</v>
      </c>
      <c r="H1186" t="s">
        <v>1247</v>
      </c>
      <c r="I1186">
        <v>5214</v>
      </c>
      <c r="J1186" t="s">
        <v>1529</v>
      </c>
      <c r="K1186" t="s">
        <v>1246</v>
      </c>
      <c r="L1186">
        <v>2056</v>
      </c>
      <c r="M1186">
        <v>2043</v>
      </c>
      <c r="N1186">
        <v>500</v>
      </c>
      <c r="O1186" t="s">
        <v>1250</v>
      </c>
      <c r="P1186">
        <v>0.83763585793284701</v>
      </c>
      <c r="Q1186">
        <v>0.95116534006586195</v>
      </c>
      <c r="R1186">
        <v>0.24704199484131401</v>
      </c>
      <c r="S1186">
        <v>5.5795951241363502E-2</v>
      </c>
      <c r="T1186">
        <v>1.9291481637638801</v>
      </c>
      <c r="U1186">
        <v>1.9291481637638801</v>
      </c>
      <c r="V1186">
        <v>1.7233252565905399</v>
      </c>
      <c r="W1186">
        <v>6.41</v>
      </c>
      <c r="X1186">
        <v>2.71</v>
      </c>
      <c r="Y1186">
        <v>26318</v>
      </c>
      <c r="Z1186">
        <v>2024</v>
      </c>
      <c r="AA1186">
        <v>0.34</v>
      </c>
      <c r="AB1186">
        <v>13</v>
      </c>
      <c r="AC1186">
        <v>6</v>
      </c>
      <c r="AD1186">
        <v>7</v>
      </c>
      <c r="AE1186">
        <v>46.15</v>
      </c>
      <c r="AF1186">
        <v>12</v>
      </c>
      <c r="AG1186">
        <v>5</v>
      </c>
      <c r="AH1186">
        <v>4</v>
      </c>
      <c r="AI1186">
        <v>4</v>
      </c>
    </row>
    <row r="1187" spans="1:35" x14ac:dyDescent="0.2">
      <c r="A1187" s="102">
        <v>538</v>
      </c>
      <c r="B1187">
        <v>8385</v>
      </c>
      <c r="C1187" t="s">
        <v>886</v>
      </c>
      <c r="D1187" t="s">
        <v>1303</v>
      </c>
      <c r="E1187">
        <v>532</v>
      </c>
      <c r="F1187">
        <v>537</v>
      </c>
      <c r="G1187">
        <v>1800</v>
      </c>
      <c r="H1187" t="s">
        <v>1247</v>
      </c>
      <c r="I1187">
        <v>9072</v>
      </c>
      <c r="J1187" t="s">
        <v>1367</v>
      </c>
      <c r="K1187" t="s">
        <v>1368</v>
      </c>
      <c r="L1187">
        <v>2406</v>
      </c>
      <c r="M1187">
        <v>2397</v>
      </c>
      <c r="N1187">
        <v>400</v>
      </c>
      <c r="O1187" t="s">
        <v>1250</v>
      </c>
      <c r="P1187">
        <v>0.94770102235343601</v>
      </c>
      <c r="Q1187">
        <v>0.90189278180295196</v>
      </c>
      <c r="R1187">
        <v>0.35188081166888902</v>
      </c>
      <c r="S1187">
        <v>3.3136032814900997E-2</v>
      </c>
      <c r="T1187">
        <v>0.65451995985087097</v>
      </c>
      <c r="U1187">
        <v>0.65451995985087097</v>
      </c>
      <c r="V1187">
        <v>0.17683760629604101</v>
      </c>
      <c r="W1187">
        <v>0.88</v>
      </c>
      <c r="X1187">
        <v>0.81</v>
      </c>
      <c r="Y1187">
        <v>25666</v>
      </c>
      <c r="Z1187">
        <v>1711</v>
      </c>
      <c r="AA1187">
        <v>0.09</v>
      </c>
      <c r="AB1187">
        <v>15</v>
      </c>
      <c r="AC1187">
        <v>8</v>
      </c>
      <c r="AD1187">
        <v>7</v>
      </c>
      <c r="AE1187">
        <v>53.33</v>
      </c>
      <c r="AF1187">
        <v>16</v>
      </c>
      <c r="AG1187">
        <v>1</v>
      </c>
      <c r="AH1187">
        <v>1</v>
      </c>
      <c r="AI1187">
        <v>13</v>
      </c>
    </row>
    <row r="1188" spans="1:35" x14ac:dyDescent="0.2">
      <c r="A1188" s="102">
        <v>1605</v>
      </c>
      <c r="B1188">
        <v>3865</v>
      </c>
      <c r="C1188" t="s">
        <v>1197</v>
      </c>
      <c r="D1188" t="s">
        <v>1463</v>
      </c>
      <c r="E1188">
        <v>489</v>
      </c>
      <c r="F1188">
        <v>492</v>
      </c>
      <c r="G1188">
        <v>1800</v>
      </c>
      <c r="H1188" t="s">
        <v>1247</v>
      </c>
      <c r="I1188">
        <v>4927</v>
      </c>
      <c r="J1188" t="s">
        <v>1530</v>
      </c>
      <c r="K1188" t="s">
        <v>1271</v>
      </c>
      <c r="L1188">
        <v>2259</v>
      </c>
      <c r="M1188">
        <v>2254</v>
      </c>
      <c r="N1188">
        <v>400</v>
      </c>
      <c r="O1188" t="s">
        <v>1250</v>
      </c>
      <c r="P1188">
        <v>0.952829417092109</v>
      </c>
      <c r="Q1188">
        <v>0.82736928885138405</v>
      </c>
      <c r="R1188">
        <v>6.24171452807335E-4</v>
      </c>
      <c r="S1188">
        <v>4.2715272763525401E-2</v>
      </c>
      <c r="T1188">
        <v>0.44852463776226598</v>
      </c>
      <c r="U1188">
        <v>0.44852463776226598</v>
      </c>
      <c r="V1188">
        <v>0.257869110376647</v>
      </c>
      <c r="W1188">
        <v>1.29</v>
      </c>
      <c r="X1188">
        <v>1.77</v>
      </c>
      <c r="Y1188">
        <v>25659</v>
      </c>
      <c r="Z1188">
        <v>885</v>
      </c>
      <c r="AA1188">
        <v>-0.02</v>
      </c>
      <c r="AB1188">
        <v>29</v>
      </c>
      <c r="AC1188">
        <v>14</v>
      </c>
      <c r="AD1188">
        <v>15</v>
      </c>
      <c r="AE1188">
        <v>48.28</v>
      </c>
      <c r="AF1188">
        <v>10</v>
      </c>
      <c r="AG1188">
        <v>12</v>
      </c>
      <c r="AH1188">
        <v>12</v>
      </c>
      <c r="AI1188">
        <v>5</v>
      </c>
    </row>
    <row r="1189" spans="1:35" x14ac:dyDescent="0.2">
      <c r="A1189" s="102">
        <v>1732</v>
      </c>
      <c r="B1189">
        <v>1812</v>
      </c>
      <c r="C1189" t="s">
        <v>1344</v>
      </c>
      <c r="D1189" t="s">
        <v>1257</v>
      </c>
      <c r="E1189">
        <v>1270</v>
      </c>
      <c r="F1189">
        <v>1260</v>
      </c>
      <c r="G1189">
        <v>700</v>
      </c>
      <c r="H1189" t="s">
        <v>1250</v>
      </c>
      <c r="I1189">
        <v>4534</v>
      </c>
      <c r="J1189" t="s">
        <v>1501</v>
      </c>
      <c r="K1189" t="s">
        <v>1269</v>
      </c>
      <c r="L1189">
        <v>4240</v>
      </c>
      <c r="M1189">
        <v>4275</v>
      </c>
      <c r="N1189">
        <v>200</v>
      </c>
      <c r="O1189" t="s">
        <v>1247</v>
      </c>
      <c r="P1189">
        <v>0.66807158445583503</v>
      </c>
      <c r="Q1189">
        <v>0.81680333974027097</v>
      </c>
      <c r="R1189">
        <v>2.9595293897958998E-3</v>
      </c>
      <c r="S1189">
        <v>6.84376226141271E-2</v>
      </c>
      <c r="T1189">
        <v>-2.8031488686508701</v>
      </c>
      <c r="U1189">
        <v>2.8031488686508701</v>
      </c>
      <c r="V1189">
        <v>2.54160844714329</v>
      </c>
      <c r="W1189">
        <v>-11.78</v>
      </c>
      <c r="X1189">
        <v>3.16</v>
      </c>
      <c r="Y1189">
        <v>25383</v>
      </c>
      <c r="Z1189">
        <v>1269</v>
      </c>
      <c r="AA1189">
        <v>0.1</v>
      </c>
      <c r="AB1189">
        <v>20</v>
      </c>
      <c r="AC1189">
        <v>10</v>
      </c>
      <c r="AD1189">
        <v>10</v>
      </c>
      <c r="AE1189">
        <v>50</v>
      </c>
      <c r="AF1189">
        <v>13</v>
      </c>
      <c r="AG1189">
        <v>5</v>
      </c>
      <c r="AH1189">
        <v>6</v>
      </c>
      <c r="AI1189">
        <v>9</v>
      </c>
    </row>
    <row r="1190" spans="1:35" x14ac:dyDescent="0.2">
      <c r="A1190" s="102">
        <v>178</v>
      </c>
      <c r="B1190">
        <v>6845</v>
      </c>
      <c r="C1190" t="s">
        <v>1482</v>
      </c>
      <c r="D1190" t="s">
        <v>1252</v>
      </c>
      <c r="E1190">
        <v>2936</v>
      </c>
      <c r="F1190">
        <v>2952</v>
      </c>
      <c r="G1190">
        <v>300</v>
      </c>
      <c r="H1190" t="s">
        <v>1247</v>
      </c>
      <c r="I1190">
        <v>9684</v>
      </c>
      <c r="J1190" t="s">
        <v>1431</v>
      </c>
      <c r="K1190" t="s">
        <v>1249</v>
      </c>
      <c r="L1190">
        <v>4980</v>
      </c>
      <c r="M1190">
        <v>4945</v>
      </c>
      <c r="N1190">
        <v>200</v>
      </c>
      <c r="O1190" t="s">
        <v>1250</v>
      </c>
      <c r="P1190">
        <v>0.69757281749059996</v>
      </c>
      <c r="Q1190">
        <v>0.932293540431268</v>
      </c>
      <c r="R1190" s="15">
        <v>0.41758486030123199</v>
      </c>
      <c r="S1190">
        <v>1.6051383397946699E-2</v>
      </c>
      <c r="T1190">
        <v>0.55031764755992196</v>
      </c>
      <c r="U1190">
        <v>0.55031764755992196</v>
      </c>
      <c r="V1190">
        <v>0.38085327530537799</v>
      </c>
      <c r="W1190">
        <v>2.61</v>
      </c>
      <c r="X1190">
        <v>10.46</v>
      </c>
      <c r="Y1190">
        <v>25056</v>
      </c>
      <c r="Z1190">
        <v>1474</v>
      </c>
      <c r="AA1190">
        <v>0.09</v>
      </c>
      <c r="AB1190">
        <v>17</v>
      </c>
      <c r="AC1190">
        <v>8</v>
      </c>
      <c r="AD1190">
        <v>9</v>
      </c>
      <c r="AE1190">
        <v>47.06</v>
      </c>
      <c r="AF1190">
        <v>11</v>
      </c>
      <c r="AG1190">
        <v>6</v>
      </c>
      <c r="AH1190">
        <v>4</v>
      </c>
      <c r="AI1190">
        <v>7</v>
      </c>
    </row>
    <row r="1191" spans="1:35" x14ac:dyDescent="0.2">
      <c r="A1191" s="102">
        <v>830</v>
      </c>
      <c r="B1191">
        <v>5332</v>
      </c>
      <c r="C1191" t="s">
        <v>703</v>
      </c>
      <c r="D1191" t="s">
        <v>1246</v>
      </c>
      <c r="E1191">
        <v>4580</v>
      </c>
      <c r="F1191">
        <v>4545</v>
      </c>
      <c r="G1191">
        <v>100</v>
      </c>
      <c r="H1191" t="s">
        <v>1247</v>
      </c>
      <c r="I1191">
        <v>6988</v>
      </c>
      <c r="J1191" t="s">
        <v>62</v>
      </c>
      <c r="K1191" t="s">
        <v>1271</v>
      </c>
      <c r="L1191">
        <v>5960</v>
      </c>
      <c r="M1191">
        <v>5920</v>
      </c>
      <c r="N1191">
        <v>100</v>
      </c>
      <c r="O1191" t="s">
        <v>1250</v>
      </c>
      <c r="P1191">
        <v>0.516690759018409</v>
      </c>
      <c r="Q1191">
        <v>0.88159017415222396</v>
      </c>
      <c r="R1191">
        <v>0.15518801786116501</v>
      </c>
      <c r="S1191">
        <v>1.04160404589629E-2</v>
      </c>
      <c r="T1191">
        <v>0.28248269472969101</v>
      </c>
      <c r="U1191">
        <v>0.28248269472969101</v>
      </c>
      <c r="V1191">
        <v>0.24750133216182901</v>
      </c>
      <c r="W1191">
        <v>0.68</v>
      </c>
      <c r="X1191">
        <v>23.23</v>
      </c>
      <c r="Y1191">
        <v>24651</v>
      </c>
      <c r="Z1191">
        <v>6163</v>
      </c>
      <c r="AA1191">
        <v>0.23</v>
      </c>
      <c r="AB1191">
        <v>4</v>
      </c>
      <c r="AC1191">
        <v>2</v>
      </c>
      <c r="AD1191">
        <v>2</v>
      </c>
      <c r="AE1191">
        <v>50</v>
      </c>
      <c r="AF1191">
        <v>12</v>
      </c>
      <c r="AG1191">
        <v>2</v>
      </c>
      <c r="AH1191">
        <v>1</v>
      </c>
      <c r="AI1191">
        <v>1</v>
      </c>
    </row>
    <row r="1192" spans="1:35" x14ac:dyDescent="0.2">
      <c r="A1192" s="102">
        <v>880</v>
      </c>
      <c r="B1192">
        <v>6201</v>
      </c>
      <c r="C1192" t="s">
        <v>1619</v>
      </c>
      <c r="D1192" t="s">
        <v>1264</v>
      </c>
      <c r="E1192">
        <v>6380</v>
      </c>
      <c r="F1192">
        <v>6370</v>
      </c>
      <c r="G1192">
        <v>100</v>
      </c>
      <c r="H1192" t="s">
        <v>1247</v>
      </c>
      <c r="I1192">
        <v>6457</v>
      </c>
      <c r="J1192" t="s">
        <v>1575</v>
      </c>
      <c r="K1192" t="s">
        <v>1259</v>
      </c>
      <c r="L1192">
        <v>3170</v>
      </c>
      <c r="M1192">
        <v>3220</v>
      </c>
      <c r="N1192">
        <v>200</v>
      </c>
      <c r="O1192" t="s">
        <v>1250</v>
      </c>
      <c r="P1192">
        <v>0.71087326871508205</v>
      </c>
      <c r="Q1192">
        <v>0.87841479171244197</v>
      </c>
      <c r="R1192">
        <v>1.9253020038423801E-2</v>
      </c>
      <c r="S1192">
        <v>2.5245138148909801E-2</v>
      </c>
      <c r="T1192">
        <v>0.83020453965346397</v>
      </c>
      <c r="U1192">
        <v>0.83020453965346397</v>
      </c>
      <c r="V1192">
        <v>1.46943613578792</v>
      </c>
      <c r="W1192">
        <v>1.72</v>
      </c>
      <c r="X1192">
        <v>1.1000000000000001</v>
      </c>
      <c r="Y1192">
        <v>24518</v>
      </c>
      <c r="Z1192">
        <v>2229</v>
      </c>
      <c r="AA1192">
        <v>0.23</v>
      </c>
      <c r="AB1192">
        <v>11</v>
      </c>
      <c r="AC1192">
        <v>8</v>
      </c>
      <c r="AD1192">
        <v>3</v>
      </c>
      <c r="AE1192">
        <v>72.73</v>
      </c>
      <c r="AF1192">
        <v>12</v>
      </c>
      <c r="AG1192">
        <v>5</v>
      </c>
      <c r="AH1192">
        <v>3</v>
      </c>
      <c r="AI1192">
        <v>3</v>
      </c>
    </row>
    <row r="1193" spans="1:35" x14ac:dyDescent="0.2">
      <c r="A1193" s="102">
        <v>260</v>
      </c>
      <c r="B1193">
        <v>4095</v>
      </c>
      <c r="C1193" t="s">
        <v>1965</v>
      </c>
      <c r="D1193" t="s">
        <v>1271</v>
      </c>
      <c r="E1193">
        <v>1107</v>
      </c>
      <c r="F1193">
        <v>1105</v>
      </c>
      <c r="G1193">
        <v>900</v>
      </c>
      <c r="H1193" t="s">
        <v>1250</v>
      </c>
      <c r="I1193">
        <v>7182</v>
      </c>
      <c r="J1193" t="s">
        <v>1363</v>
      </c>
      <c r="K1193" t="s">
        <v>1303</v>
      </c>
      <c r="L1193">
        <v>1008</v>
      </c>
      <c r="M1193">
        <v>1009</v>
      </c>
      <c r="N1193">
        <v>1000</v>
      </c>
      <c r="O1193" t="s">
        <v>1247</v>
      </c>
      <c r="P1193">
        <v>0.56574162322043298</v>
      </c>
      <c r="Q1193">
        <v>0.92357583608862004</v>
      </c>
      <c r="R1193">
        <v>0.188981248594942</v>
      </c>
      <c r="S1193">
        <v>2.7182742108721701E-2</v>
      </c>
      <c r="T1193">
        <v>-0.96465045664565596</v>
      </c>
      <c r="U1193">
        <v>0.96465045664565596</v>
      </c>
      <c r="V1193">
        <v>1.0526201248578899</v>
      </c>
      <c r="W1193">
        <v>-2.56</v>
      </c>
      <c r="X1193">
        <v>1.46</v>
      </c>
      <c r="Y1193">
        <v>24378</v>
      </c>
      <c r="Z1193">
        <v>1741</v>
      </c>
      <c r="AA1193">
        <v>0.06</v>
      </c>
      <c r="AB1193">
        <v>14</v>
      </c>
      <c r="AC1193">
        <v>8</v>
      </c>
      <c r="AD1193">
        <v>6</v>
      </c>
      <c r="AE1193">
        <v>57.14</v>
      </c>
      <c r="AF1193">
        <v>16</v>
      </c>
      <c r="AG1193">
        <v>3</v>
      </c>
      <c r="AH1193">
        <v>2</v>
      </c>
      <c r="AI1193">
        <v>9</v>
      </c>
    </row>
    <row r="1194" spans="1:35" x14ac:dyDescent="0.2">
      <c r="A1194" s="102">
        <v>294</v>
      </c>
      <c r="B1194">
        <v>2222</v>
      </c>
      <c r="C1194" t="s">
        <v>586</v>
      </c>
      <c r="D1194" t="s">
        <v>1274</v>
      </c>
      <c r="E1194">
        <v>6210</v>
      </c>
      <c r="F1194">
        <v>6070</v>
      </c>
      <c r="G1194">
        <v>200</v>
      </c>
      <c r="H1194" t="s">
        <v>1250</v>
      </c>
      <c r="I1194">
        <v>4516</v>
      </c>
      <c r="J1194" t="s">
        <v>1694</v>
      </c>
      <c r="K1194" t="s">
        <v>1269</v>
      </c>
      <c r="L1194">
        <v>9230</v>
      </c>
      <c r="M1194">
        <v>9160</v>
      </c>
      <c r="N1194">
        <v>100</v>
      </c>
      <c r="O1194" t="s">
        <v>1247</v>
      </c>
      <c r="P1194">
        <v>0.56519582190172502</v>
      </c>
      <c r="Q1194">
        <v>0.91961046452268602</v>
      </c>
      <c r="R1194">
        <v>0.33784641512406799</v>
      </c>
      <c r="S1194">
        <v>1.27380525248113E-2</v>
      </c>
      <c r="T1194">
        <v>-2.4717023571810599</v>
      </c>
      <c r="U1194">
        <v>2.4717023571810599</v>
      </c>
      <c r="V1194">
        <v>2.2272277044931301</v>
      </c>
      <c r="W1194">
        <v>-19.8</v>
      </c>
      <c r="X1194">
        <v>32.53</v>
      </c>
      <c r="Y1194">
        <v>24316</v>
      </c>
      <c r="Z1194">
        <v>4863</v>
      </c>
      <c r="AA1194">
        <v>0.25</v>
      </c>
      <c r="AB1194">
        <v>5</v>
      </c>
      <c r="AC1194">
        <v>3</v>
      </c>
      <c r="AD1194">
        <v>2</v>
      </c>
      <c r="AE1194">
        <v>60</v>
      </c>
      <c r="AF1194">
        <v>6</v>
      </c>
      <c r="AG1194">
        <v>3</v>
      </c>
      <c r="AH1194">
        <v>2</v>
      </c>
      <c r="AI1194">
        <v>0</v>
      </c>
    </row>
    <row r="1195" spans="1:35" x14ac:dyDescent="0.2">
      <c r="A1195" s="102">
        <v>286</v>
      </c>
      <c r="B1195">
        <v>6371</v>
      </c>
      <c r="C1195" t="s">
        <v>1409</v>
      </c>
      <c r="D1195" t="s">
        <v>1259</v>
      </c>
      <c r="E1195">
        <v>3200</v>
      </c>
      <c r="F1195">
        <v>3215</v>
      </c>
      <c r="G1195">
        <v>300</v>
      </c>
      <c r="H1195" t="s">
        <v>1250</v>
      </c>
      <c r="I1195">
        <v>6472</v>
      </c>
      <c r="J1195" t="s">
        <v>60</v>
      </c>
      <c r="K1195" t="s">
        <v>1259</v>
      </c>
      <c r="L1195">
        <v>291</v>
      </c>
      <c r="M1195">
        <v>291</v>
      </c>
      <c r="N1195">
        <v>3300</v>
      </c>
      <c r="O1195" t="s">
        <v>1247</v>
      </c>
      <c r="P1195">
        <v>0.96897063464608602</v>
      </c>
      <c r="Q1195">
        <v>0.92055210101065599</v>
      </c>
      <c r="R1195">
        <v>1.09985104292083E-2</v>
      </c>
      <c r="S1195">
        <v>4.2767293798172103E-2</v>
      </c>
      <c r="T1195">
        <v>-0.71629074134620396</v>
      </c>
      <c r="U1195">
        <v>0.71629074134620396</v>
      </c>
      <c r="V1195">
        <v>1.10517185215703</v>
      </c>
      <c r="W1195">
        <v>-1.55</v>
      </c>
      <c r="X1195">
        <v>0.44</v>
      </c>
      <c r="Y1195">
        <v>24267</v>
      </c>
      <c r="Z1195">
        <v>1517</v>
      </c>
      <c r="AA1195">
        <v>0.13</v>
      </c>
      <c r="AB1195">
        <v>16</v>
      </c>
      <c r="AC1195">
        <v>10</v>
      </c>
      <c r="AD1195">
        <v>6</v>
      </c>
      <c r="AE1195">
        <v>62.5</v>
      </c>
      <c r="AF1195">
        <v>16</v>
      </c>
      <c r="AG1195">
        <v>3</v>
      </c>
      <c r="AH1195">
        <v>3</v>
      </c>
      <c r="AI1195">
        <v>10</v>
      </c>
    </row>
    <row r="1196" spans="1:35" x14ac:dyDescent="0.2">
      <c r="A1196" s="102">
        <v>327</v>
      </c>
      <c r="B1196">
        <v>6976</v>
      </c>
      <c r="C1196" t="s">
        <v>776</v>
      </c>
      <c r="D1196" t="s">
        <v>1252</v>
      </c>
      <c r="E1196">
        <v>3460</v>
      </c>
      <c r="F1196">
        <v>3535</v>
      </c>
      <c r="G1196">
        <v>300</v>
      </c>
      <c r="H1196" t="s">
        <v>1247</v>
      </c>
      <c r="I1196">
        <v>8806</v>
      </c>
      <c r="J1196" t="s">
        <v>1444</v>
      </c>
      <c r="K1196" t="s">
        <v>1268</v>
      </c>
      <c r="L1196">
        <v>1370</v>
      </c>
      <c r="M1196">
        <v>1363</v>
      </c>
      <c r="N1196">
        <v>800</v>
      </c>
      <c r="O1196" t="s">
        <v>1250</v>
      </c>
      <c r="P1196">
        <v>0.83891385491632797</v>
      </c>
      <c r="Q1196">
        <v>0.91692524051380297</v>
      </c>
      <c r="R1196">
        <v>0.40084555622583301</v>
      </c>
      <c r="S1196">
        <v>4.9436989411224201E-2</v>
      </c>
      <c r="T1196">
        <v>0.470680809619971</v>
      </c>
      <c r="U1196">
        <v>0.470680809619971</v>
      </c>
      <c r="V1196">
        <v>0.237447903528687</v>
      </c>
      <c r="W1196">
        <v>1.78</v>
      </c>
      <c r="X1196">
        <v>2.82</v>
      </c>
      <c r="Y1196">
        <v>24092</v>
      </c>
      <c r="Z1196">
        <v>1147</v>
      </c>
      <c r="AA1196">
        <v>0.04</v>
      </c>
      <c r="AB1196">
        <v>21</v>
      </c>
      <c r="AC1196">
        <v>12</v>
      </c>
      <c r="AD1196">
        <v>9</v>
      </c>
      <c r="AE1196">
        <v>57.14</v>
      </c>
      <c r="AF1196">
        <v>10</v>
      </c>
      <c r="AG1196">
        <v>11</v>
      </c>
      <c r="AH1196">
        <v>7</v>
      </c>
      <c r="AI1196">
        <v>3</v>
      </c>
    </row>
    <row r="1197" spans="1:35" x14ac:dyDescent="0.2">
      <c r="A1197" s="102">
        <v>1172</v>
      </c>
      <c r="B1197">
        <v>1802</v>
      </c>
      <c r="C1197" t="s">
        <v>1455</v>
      </c>
      <c r="D1197" t="s">
        <v>1257</v>
      </c>
      <c r="E1197">
        <v>1219</v>
      </c>
      <c r="F1197">
        <v>1209</v>
      </c>
      <c r="G1197">
        <v>700</v>
      </c>
      <c r="H1197" t="s">
        <v>1247</v>
      </c>
      <c r="I1197">
        <v>7451</v>
      </c>
      <c r="J1197" t="s">
        <v>794</v>
      </c>
      <c r="K1197" t="s">
        <v>1254</v>
      </c>
      <c r="L1197">
        <v>2920</v>
      </c>
      <c r="M1197">
        <v>2894</v>
      </c>
      <c r="N1197">
        <v>300</v>
      </c>
      <c r="O1197" t="s">
        <v>1250</v>
      </c>
      <c r="P1197">
        <v>0.61127816943437596</v>
      </c>
      <c r="Q1197">
        <v>0.85635541470127896</v>
      </c>
      <c r="R1197">
        <v>0.369833259703924</v>
      </c>
      <c r="S1197">
        <v>9.6211658735914501E-2</v>
      </c>
      <c r="T1197">
        <v>1.9537622941800501</v>
      </c>
      <c r="U1197">
        <v>1.9537622941800501</v>
      </c>
      <c r="V1197">
        <v>2.16879152902886</v>
      </c>
      <c r="W1197">
        <v>4.38</v>
      </c>
      <c r="X1197">
        <v>2.52</v>
      </c>
      <c r="Y1197">
        <v>23870</v>
      </c>
      <c r="Z1197">
        <v>1404</v>
      </c>
      <c r="AA1197">
        <v>0.1</v>
      </c>
      <c r="AB1197">
        <v>17</v>
      </c>
      <c r="AC1197">
        <v>8</v>
      </c>
      <c r="AD1197">
        <v>9</v>
      </c>
      <c r="AE1197">
        <v>47.06</v>
      </c>
      <c r="AF1197">
        <v>12</v>
      </c>
      <c r="AG1197">
        <v>6</v>
      </c>
      <c r="AH1197">
        <v>4</v>
      </c>
      <c r="AI1197">
        <v>7</v>
      </c>
    </row>
    <row r="1198" spans="1:35" x14ac:dyDescent="0.2">
      <c r="A1198" s="102">
        <v>1355</v>
      </c>
      <c r="B1198">
        <v>6752</v>
      </c>
      <c r="C1198" t="s">
        <v>52</v>
      </c>
      <c r="D1198" t="s">
        <v>1252</v>
      </c>
      <c r="E1198">
        <v>1188</v>
      </c>
      <c r="F1198">
        <v>1195</v>
      </c>
      <c r="G1198">
        <v>800</v>
      </c>
      <c r="H1198" t="s">
        <v>1247</v>
      </c>
      <c r="I1198">
        <v>8697</v>
      </c>
      <c r="J1198" t="s">
        <v>900</v>
      </c>
      <c r="K1198" t="s">
        <v>1253</v>
      </c>
      <c r="L1198">
        <v>1965</v>
      </c>
      <c r="M1198">
        <v>1973</v>
      </c>
      <c r="N1198">
        <v>500</v>
      </c>
      <c r="O1198" t="s">
        <v>1250</v>
      </c>
      <c r="P1198">
        <v>0.74793292870299599</v>
      </c>
      <c r="Q1198">
        <v>0.84402954476917003</v>
      </c>
      <c r="R1198">
        <v>0.26993674635201398</v>
      </c>
      <c r="S1198">
        <v>3.4225135673712298E-2</v>
      </c>
      <c r="T1198">
        <v>1.9569889300007199</v>
      </c>
      <c r="U1198">
        <v>1.9569889300007199</v>
      </c>
      <c r="V1198">
        <v>1.8206435740121401</v>
      </c>
      <c r="W1198">
        <v>8.9600000000000009</v>
      </c>
      <c r="X1198">
        <v>3.09</v>
      </c>
      <c r="Y1198">
        <v>23760</v>
      </c>
      <c r="Z1198">
        <v>1320</v>
      </c>
      <c r="AA1198">
        <v>7.0000000000000007E-2</v>
      </c>
      <c r="AB1198">
        <v>18</v>
      </c>
      <c r="AC1198">
        <v>9</v>
      </c>
      <c r="AD1198">
        <v>9</v>
      </c>
      <c r="AE1198">
        <v>50</v>
      </c>
      <c r="AF1198">
        <v>13</v>
      </c>
      <c r="AG1198">
        <v>5</v>
      </c>
      <c r="AH1198">
        <v>4</v>
      </c>
      <c r="AI1198">
        <v>9</v>
      </c>
    </row>
    <row r="1199" spans="1:35" x14ac:dyDescent="0.2">
      <c r="A1199" s="102">
        <v>813</v>
      </c>
      <c r="B1199">
        <v>2730</v>
      </c>
      <c r="C1199" t="s">
        <v>604</v>
      </c>
      <c r="D1199" t="s">
        <v>1272</v>
      </c>
      <c r="E1199">
        <v>1007</v>
      </c>
      <c r="F1199">
        <v>1001</v>
      </c>
      <c r="G1199">
        <v>900</v>
      </c>
      <c r="H1199" t="s">
        <v>1250</v>
      </c>
      <c r="I1199">
        <v>6845</v>
      </c>
      <c r="J1199" t="s">
        <v>1482</v>
      </c>
      <c r="K1199" t="s">
        <v>1252</v>
      </c>
      <c r="L1199">
        <v>2936</v>
      </c>
      <c r="M1199">
        <v>2952</v>
      </c>
      <c r="N1199">
        <v>300</v>
      </c>
      <c r="O1199" t="s">
        <v>1247</v>
      </c>
      <c r="P1199">
        <v>0.81932876065894999</v>
      </c>
      <c r="Q1199">
        <v>0.88299839759672705</v>
      </c>
      <c r="R1199">
        <v>9.6050602987936801E-2</v>
      </c>
      <c r="S1199">
        <v>4.2454019935444398E-2</v>
      </c>
      <c r="T1199">
        <v>-2.77947147197498</v>
      </c>
      <c r="U1199">
        <v>2.77947147197498</v>
      </c>
      <c r="V1199">
        <v>2.4805000586973298</v>
      </c>
      <c r="W1199">
        <v>-11.34</v>
      </c>
      <c r="X1199">
        <v>1.73</v>
      </c>
      <c r="Y1199">
        <v>23590</v>
      </c>
      <c r="Z1199">
        <v>1474</v>
      </c>
      <c r="AA1199">
        <v>0.1</v>
      </c>
      <c r="AB1199">
        <v>16</v>
      </c>
      <c r="AC1199">
        <v>9</v>
      </c>
      <c r="AD1199">
        <v>7</v>
      </c>
      <c r="AE1199">
        <v>56.25</v>
      </c>
      <c r="AF1199">
        <v>13</v>
      </c>
      <c r="AG1199">
        <v>4</v>
      </c>
      <c r="AH1199">
        <v>4</v>
      </c>
      <c r="AI1199">
        <v>8</v>
      </c>
    </row>
    <row r="1200" spans="1:35" x14ac:dyDescent="0.2">
      <c r="A1200" s="102">
        <v>1148</v>
      </c>
      <c r="B1200">
        <v>4183</v>
      </c>
      <c r="C1200" t="s">
        <v>1442</v>
      </c>
      <c r="D1200" t="s">
        <v>1271</v>
      </c>
      <c r="E1200">
        <v>2542</v>
      </c>
      <c r="F1200">
        <v>2546</v>
      </c>
      <c r="G1200">
        <v>400</v>
      </c>
      <c r="H1200" t="s">
        <v>1247</v>
      </c>
      <c r="I1200">
        <v>7327</v>
      </c>
      <c r="J1200" t="s">
        <v>1497</v>
      </c>
      <c r="K1200" t="s">
        <v>1303</v>
      </c>
      <c r="L1200">
        <v>2561</v>
      </c>
      <c r="M1200">
        <v>2566</v>
      </c>
      <c r="N1200">
        <v>400</v>
      </c>
      <c r="O1200" t="s">
        <v>1250</v>
      </c>
      <c r="P1200">
        <v>0.75067141371635004</v>
      </c>
      <c r="Q1200">
        <v>0.85786270385916497</v>
      </c>
      <c r="R1200">
        <v>0.158064931087809</v>
      </c>
      <c r="S1200">
        <v>6.8603446915566205E-2</v>
      </c>
      <c r="T1200">
        <v>2.17970597737341</v>
      </c>
      <c r="U1200">
        <v>2.17970597737341</v>
      </c>
      <c r="V1200">
        <v>2.4328686322531698</v>
      </c>
      <c r="W1200">
        <v>8.01</v>
      </c>
      <c r="X1200">
        <v>0.78</v>
      </c>
      <c r="Y1200">
        <v>23573</v>
      </c>
      <c r="Z1200">
        <v>4715</v>
      </c>
      <c r="AA1200">
        <v>0.37</v>
      </c>
      <c r="AB1200">
        <v>5</v>
      </c>
      <c r="AC1200">
        <v>3</v>
      </c>
      <c r="AD1200">
        <v>2</v>
      </c>
      <c r="AE1200">
        <v>60</v>
      </c>
      <c r="AF1200">
        <v>12</v>
      </c>
      <c r="AG1200">
        <v>2</v>
      </c>
      <c r="AH1200">
        <v>2</v>
      </c>
      <c r="AI1200">
        <v>1</v>
      </c>
    </row>
    <row r="1201" spans="1:35" x14ac:dyDescent="0.2">
      <c r="A1201" s="102">
        <v>1134</v>
      </c>
      <c r="B1201">
        <v>2914</v>
      </c>
      <c r="C1201" t="s">
        <v>1398</v>
      </c>
      <c r="D1201" t="s">
        <v>1274</v>
      </c>
      <c r="E1201">
        <v>2267.5</v>
      </c>
      <c r="F1201">
        <v>2268.5</v>
      </c>
      <c r="G1201">
        <v>400</v>
      </c>
      <c r="H1201" t="s">
        <v>1247</v>
      </c>
      <c r="I1201">
        <v>4540</v>
      </c>
      <c r="J1201" t="s">
        <v>1679</v>
      </c>
      <c r="K1201" t="s">
        <v>1269</v>
      </c>
      <c r="L1201">
        <v>2796</v>
      </c>
      <c r="M1201">
        <v>2806</v>
      </c>
      <c r="N1201">
        <v>300</v>
      </c>
      <c r="O1201" t="s">
        <v>1250</v>
      </c>
      <c r="P1201">
        <v>0.87490672843926098</v>
      </c>
      <c r="Q1201">
        <v>0.85846144620218201</v>
      </c>
      <c r="R1201">
        <v>0.25922220346511299</v>
      </c>
      <c r="S1201">
        <v>5.3285639854898301E-2</v>
      </c>
      <c r="T1201">
        <v>2.0419554368164499</v>
      </c>
      <c r="U1201">
        <v>2.0419554368164499</v>
      </c>
      <c r="V1201">
        <v>1.99932556576327</v>
      </c>
      <c r="W1201">
        <v>4.34</v>
      </c>
      <c r="X1201">
        <v>7.79</v>
      </c>
      <c r="Y1201">
        <v>23507</v>
      </c>
      <c r="Z1201">
        <v>2612</v>
      </c>
      <c r="AA1201">
        <v>0.12</v>
      </c>
      <c r="AB1201">
        <v>9</v>
      </c>
      <c r="AC1201">
        <v>6</v>
      </c>
      <c r="AD1201">
        <v>3</v>
      </c>
      <c r="AE1201">
        <v>66.67</v>
      </c>
      <c r="AF1201">
        <v>12</v>
      </c>
      <c r="AG1201">
        <v>3</v>
      </c>
      <c r="AH1201">
        <v>3</v>
      </c>
      <c r="AI1201">
        <v>3</v>
      </c>
    </row>
    <row r="1202" spans="1:35" x14ac:dyDescent="0.2">
      <c r="A1202" s="102">
        <v>429</v>
      </c>
      <c r="B1202">
        <v>2267</v>
      </c>
      <c r="C1202" t="s">
        <v>1491</v>
      </c>
      <c r="D1202" t="s">
        <v>1274</v>
      </c>
      <c r="E1202">
        <v>5400</v>
      </c>
      <c r="F1202">
        <v>5410</v>
      </c>
      <c r="G1202">
        <v>200</v>
      </c>
      <c r="H1202" t="s">
        <v>1247</v>
      </c>
      <c r="I1202">
        <v>4324</v>
      </c>
      <c r="J1202" t="s">
        <v>1481</v>
      </c>
      <c r="K1202" t="s">
        <v>1261</v>
      </c>
      <c r="L1202">
        <v>3385</v>
      </c>
      <c r="M1202">
        <v>3325</v>
      </c>
      <c r="N1202">
        <v>300</v>
      </c>
      <c r="O1202" t="s">
        <v>1250</v>
      </c>
      <c r="P1202">
        <v>0.91031808944022397</v>
      </c>
      <c r="Q1202">
        <v>0.90946265240762203</v>
      </c>
      <c r="R1202">
        <v>6.0615976855286503E-2</v>
      </c>
      <c r="S1202">
        <v>4.3298054270341502E-2</v>
      </c>
      <c r="T1202">
        <v>1.7000939007228999</v>
      </c>
      <c r="U1202">
        <v>1.7000939007228999</v>
      </c>
      <c r="V1202">
        <v>0.80707744268251402</v>
      </c>
      <c r="W1202">
        <v>3.69</v>
      </c>
      <c r="X1202">
        <v>7.81</v>
      </c>
      <c r="Y1202">
        <v>23199</v>
      </c>
      <c r="Z1202">
        <v>7733</v>
      </c>
      <c r="AA1202">
        <v>0.67</v>
      </c>
      <c r="AB1202">
        <v>3</v>
      </c>
      <c r="AC1202">
        <v>2</v>
      </c>
      <c r="AD1202">
        <v>1</v>
      </c>
      <c r="AE1202">
        <v>66.67</v>
      </c>
      <c r="AF1202">
        <v>7</v>
      </c>
      <c r="AG1202">
        <v>1</v>
      </c>
      <c r="AH1202">
        <v>1</v>
      </c>
      <c r="AI1202">
        <v>1</v>
      </c>
    </row>
    <row r="1203" spans="1:35" x14ac:dyDescent="0.2">
      <c r="A1203" s="102">
        <v>1651</v>
      </c>
      <c r="B1203">
        <v>2220</v>
      </c>
      <c r="C1203" t="s">
        <v>1562</v>
      </c>
      <c r="D1203" t="s">
        <v>1274</v>
      </c>
      <c r="E1203">
        <v>4750</v>
      </c>
      <c r="F1203">
        <v>4770</v>
      </c>
      <c r="G1203">
        <v>200</v>
      </c>
      <c r="H1203" t="s">
        <v>1247</v>
      </c>
      <c r="I1203">
        <v>6371</v>
      </c>
      <c r="J1203" t="s">
        <v>1409</v>
      </c>
      <c r="K1203" t="s">
        <v>1259</v>
      </c>
      <c r="L1203">
        <v>3200</v>
      </c>
      <c r="M1203">
        <v>3215</v>
      </c>
      <c r="N1203">
        <v>300</v>
      </c>
      <c r="O1203" t="s">
        <v>1250</v>
      </c>
      <c r="P1203">
        <v>0.54420641612876697</v>
      </c>
      <c r="Q1203">
        <v>0.82345569199291502</v>
      </c>
      <c r="R1203">
        <v>1.0130961853399401E-2</v>
      </c>
      <c r="S1203">
        <v>1.1797490403097501E-2</v>
      </c>
      <c r="T1203">
        <v>1.9423574187103601</v>
      </c>
      <c r="U1203">
        <v>1.9423574187103601</v>
      </c>
      <c r="V1203">
        <v>2.0116189587746001</v>
      </c>
      <c r="W1203">
        <v>9.6199999999999992</v>
      </c>
      <c r="X1203">
        <v>1.1000000000000001</v>
      </c>
      <c r="Y1203">
        <v>22860</v>
      </c>
      <c r="Z1203">
        <v>3810</v>
      </c>
      <c r="AA1203">
        <v>0.19</v>
      </c>
      <c r="AB1203">
        <v>6</v>
      </c>
      <c r="AC1203">
        <v>3</v>
      </c>
      <c r="AD1203">
        <v>3</v>
      </c>
      <c r="AE1203">
        <v>50</v>
      </c>
      <c r="AF1203">
        <v>16</v>
      </c>
      <c r="AG1203">
        <v>2</v>
      </c>
      <c r="AH1203">
        <v>1</v>
      </c>
      <c r="AI1203">
        <v>3</v>
      </c>
    </row>
    <row r="1204" spans="1:35" x14ac:dyDescent="0.2">
      <c r="A1204" s="102">
        <v>762</v>
      </c>
      <c r="B1204">
        <v>4578</v>
      </c>
      <c r="C1204" t="s">
        <v>2157</v>
      </c>
      <c r="D1204" t="s">
        <v>1269</v>
      </c>
      <c r="E1204">
        <v>4500</v>
      </c>
      <c r="F1204">
        <v>4492</v>
      </c>
      <c r="G1204">
        <v>200</v>
      </c>
      <c r="H1204" t="s">
        <v>1247</v>
      </c>
      <c r="I1204">
        <v>9989</v>
      </c>
      <c r="J1204" t="s">
        <v>2162</v>
      </c>
      <c r="K1204" t="s">
        <v>1272</v>
      </c>
      <c r="L1204">
        <v>3315</v>
      </c>
      <c r="M1204">
        <v>3315</v>
      </c>
      <c r="N1204">
        <v>300</v>
      </c>
      <c r="O1204" t="s">
        <v>1250</v>
      </c>
      <c r="P1204">
        <v>0.65157398026249702</v>
      </c>
      <c r="Q1204">
        <v>0.886717962300831</v>
      </c>
      <c r="R1204">
        <v>0.254697644270171</v>
      </c>
      <c r="S1204">
        <v>8.74256817576297E-2</v>
      </c>
      <c r="T1204">
        <v>1.5464824322218</v>
      </c>
      <c r="U1204">
        <v>1.5464824322218</v>
      </c>
      <c r="V1204">
        <v>1.73331219810686</v>
      </c>
      <c r="W1204">
        <v>6.54</v>
      </c>
      <c r="X1204">
        <v>10.7</v>
      </c>
      <c r="Y1204">
        <v>22834</v>
      </c>
      <c r="Z1204">
        <v>1903</v>
      </c>
      <c r="AA1204">
        <v>0.2</v>
      </c>
      <c r="AB1204">
        <v>12</v>
      </c>
      <c r="AC1204">
        <v>7</v>
      </c>
      <c r="AD1204">
        <v>5</v>
      </c>
      <c r="AE1204">
        <v>58.33</v>
      </c>
      <c r="AF1204">
        <v>12</v>
      </c>
      <c r="AG1204">
        <v>5</v>
      </c>
      <c r="AH1204">
        <v>4</v>
      </c>
      <c r="AI1204">
        <v>3</v>
      </c>
    </row>
    <row r="1205" spans="1:35" x14ac:dyDescent="0.2">
      <c r="A1205" s="102">
        <v>1433</v>
      </c>
      <c r="B1205">
        <v>3405</v>
      </c>
      <c r="C1205" t="s">
        <v>1950</v>
      </c>
      <c r="D1205" t="s">
        <v>1271</v>
      </c>
      <c r="E1205">
        <v>1255</v>
      </c>
      <c r="F1205">
        <v>1262</v>
      </c>
      <c r="G1205">
        <v>800</v>
      </c>
      <c r="H1205" t="s">
        <v>1247</v>
      </c>
      <c r="I1205">
        <v>4005</v>
      </c>
      <c r="J1205" t="s">
        <v>1489</v>
      </c>
      <c r="K1205" t="s">
        <v>1271</v>
      </c>
      <c r="L1205">
        <v>445</v>
      </c>
      <c r="M1205">
        <v>446</v>
      </c>
      <c r="N1205">
        <v>2300</v>
      </c>
      <c r="O1205" t="s">
        <v>1250</v>
      </c>
      <c r="P1205">
        <v>0.52041672747237799</v>
      </c>
      <c r="Q1205">
        <v>0.83922797552540696</v>
      </c>
      <c r="R1205">
        <v>0.27168044856288698</v>
      </c>
      <c r="S1205">
        <v>4.1511027988256698E-2</v>
      </c>
      <c r="T1205">
        <v>0.88543287681942096</v>
      </c>
      <c r="U1205">
        <v>0.88543287681942096</v>
      </c>
      <c r="V1205">
        <v>1.1512301229964399</v>
      </c>
      <c r="W1205">
        <v>3.31</v>
      </c>
      <c r="X1205">
        <v>1.6</v>
      </c>
      <c r="Y1205">
        <v>22715</v>
      </c>
      <c r="Z1205">
        <v>1336</v>
      </c>
      <c r="AA1205">
        <v>7.0000000000000007E-2</v>
      </c>
      <c r="AB1205">
        <v>17</v>
      </c>
      <c r="AC1205">
        <v>9</v>
      </c>
      <c r="AD1205">
        <v>8</v>
      </c>
      <c r="AE1205">
        <v>52.94</v>
      </c>
      <c r="AF1205">
        <v>14</v>
      </c>
      <c r="AG1205">
        <v>5</v>
      </c>
      <c r="AH1205">
        <v>3</v>
      </c>
      <c r="AI1205">
        <v>9</v>
      </c>
    </row>
    <row r="1206" spans="1:35" x14ac:dyDescent="0.2">
      <c r="A1206" s="102">
        <v>457</v>
      </c>
      <c r="B1206">
        <v>1333</v>
      </c>
      <c r="C1206" t="s">
        <v>1365</v>
      </c>
      <c r="D1206" t="s">
        <v>1366</v>
      </c>
      <c r="E1206">
        <v>2558</v>
      </c>
      <c r="F1206">
        <v>2544</v>
      </c>
      <c r="G1206">
        <v>400</v>
      </c>
      <c r="H1206" t="s">
        <v>1247</v>
      </c>
      <c r="I1206">
        <v>8273</v>
      </c>
      <c r="J1206" t="s">
        <v>1370</v>
      </c>
      <c r="K1206" t="s">
        <v>1272</v>
      </c>
      <c r="L1206">
        <v>3340</v>
      </c>
      <c r="M1206">
        <v>3310</v>
      </c>
      <c r="N1206">
        <v>300</v>
      </c>
      <c r="O1206" t="s">
        <v>1250</v>
      </c>
      <c r="P1206">
        <v>0.950311017297223</v>
      </c>
      <c r="Q1206">
        <v>0.907307785611708</v>
      </c>
      <c r="R1206">
        <v>1.12571077538344E-3</v>
      </c>
      <c r="S1206">
        <v>8.6017196132551599E-2</v>
      </c>
      <c r="T1206">
        <v>1.91511565979291</v>
      </c>
      <c r="U1206">
        <v>1.91511565979291</v>
      </c>
      <c r="V1206">
        <v>2.0862989313390501</v>
      </c>
      <c r="W1206">
        <v>7.9</v>
      </c>
      <c r="X1206">
        <v>2.48</v>
      </c>
      <c r="Y1206">
        <v>22601</v>
      </c>
      <c r="Z1206">
        <v>2825</v>
      </c>
      <c r="AA1206">
        <v>0.01</v>
      </c>
      <c r="AB1206">
        <v>8</v>
      </c>
      <c r="AC1206">
        <v>4</v>
      </c>
      <c r="AD1206">
        <v>4</v>
      </c>
      <c r="AE1206">
        <v>50</v>
      </c>
      <c r="AF1206">
        <v>16</v>
      </c>
      <c r="AG1206">
        <v>1</v>
      </c>
      <c r="AH1206">
        <v>1</v>
      </c>
      <c r="AI1206">
        <v>6</v>
      </c>
    </row>
    <row r="1207" spans="1:35" x14ac:dyDescent="0.2">
      <c r="A1207" s="102">
        <v>1470</v>
      </c>
      <c r="B1207">
        <v>3861</v>
      </c>
      <c r="C1207" t="s">
        <v>35</v>
      </c>
      <c r="D1207" t="s">
        <v>1463</v>
      </c>
      <c r="E1207">
        <v>587</v>
      </c>
      <c r="F1207">
        <v>567</v>
      </c>
      <c r="G1207">
        <v>1500</v>
      </c>
      <c r="H1207" t="s">
        <v>1247</v>
      </c>
      <c r="I1207">
        <v>4540</v>
      </c>
      <c r="J1207" t="s">
        <v>1679</v>
      </c>
      <c r="K1207" t="s">
        <v>1269</v>
      </c>
      <c r="L1207">
        <v>2796</v>
      </c>
      <c r="M1207">
        <v>2806</v>
      </c>
      <c r="N1207">
        <v>300</v>
      </c>
      <c r="O1207" t="s">
        <v>1250</v>
      </c>
      <c r="P1207">
        <v>0.60301578866891004</v>
      </c>
      <c r="Q1207">
        <v>0.836710602420496</v>
      </c>
      <c r="R1207" s="15">
        <v>0.47157111759243397</v>
      </c>
      <c r="S1207">
        <v>1.6149357001627101E-2</v>
      </c>
      <c r="T1207">
        <v>1.36332561051968</v>
      </c>
      <c r="U1207">
        <v>1.36332561051968</v>
      </c>
      <c r="V1207">
        <v>2.9888213540233202</v>
      </c>
      <c r="W1207">
        <v>4.7</v>
      </c>
      <c r="X1207">
        <v>1.03</v>
      </c>
      <c r="Y1207">
        <v>22489</v>
      </c>
      <c r="Z1207">
        <v>1071</v>
      </c>
      <c r="AA1207">
        <v>0.02</v>
      </c>
      <c r="AB1207">
        <v>21</v>
      </c>
      <c r="AC1207">
        <v>11</v>
      </c>
      <c r="AD1207">
        <v>10</v>
      </c>
      <c r="AE1207">
        <v>52.38</v>
      </c>
      <c r="AF1207">
        <v>13</v>
      </c>
      <c r="AG1207">
        <v>7</v>
      </c>
      <c r="AH1207">
        <v>7</v>
      </c>
      <c r="AI1207">
        <v>7</v>
      </c>
    </row>
    <row r="1208" spans="1:35" x14ac:dyDescent="0.2">
      <c r="A1208" s="102">
        <v>741</v>
      </c>
      <c r="B1208">
        <v>2371</v>
      </c>
      <c r="C1208" t="s">
        <v>591</v>
      </c>
      <c r="D1208" t="s">
        <v>1261</v>
      </c>
      <c r="E1208">
        <v>2851</v>
      </c>
      <c r="F1208">
        <v>2815</v>
      </c>
      <c r="G1208">
        <v>300</v>
      </c>
      <c r="H1208" t="s">
        <v>1250</v>
      </c>
      <c r="I1208">
        <v>8036</v>
      </c>
      <c r="J1208" t="s">
        <v>1260</v>
      </c>
      <c r="K1208" t="s">
        <v>1254</v>
      </c>
      <c r="L1208">
        <v>8020</v>
      </c>
      <c r="M1208">
        <v>8010</v>
      </c>
      <c r="N1208">
        <v>100</v>
      </c>
      <c r="O1208" t="s">
        <v>1247</v>
      </c>
      <c r="P1208">
        <v>0.78893500952523599</v>
      </c>
      <c r="Q1208">
        <v>0.88834151477271495</v>
      </c>
      <c r="R1208">
        <v>0.23584921749018301</v>
      </c>
      <c r="S1208">
        <v>9.0798362016976802E-2</v>
      </c>
      <c r="T1208">
        <v>-1.8540409655513399</v>
      </c>
      <c r="U1208">
        <v>1.8540409655513399</v>
      </c>
      <c r="V1208">
        <v>1.40498846335066</v>
      </c>
      <c r="W1208">
        <v>-5.38</v>
      </c>
      <c r="X1208">
        <v>5.43</v>
      </c>
      <c r="Y1208">
        <v>22337</v>
      </c>
      <c r="Z1208">
        <v>1396</v>
      </c>
      <c r="AA1208">
        <v>0.34</v>
      </c>
      <c r="AB1208">
        <v>16</v>
      </c>
      <c r="AC1208">
        <v>9</v>
      </c>
      <c r="AD1208">
        <v>7</v>
      </c>
      <c r="AE1208">
        <v>56.25</v>
      </c>
      <c r="AF1208">
        <v>11</v>
      </c>
      <c r="AG1208">
        <v>8</v>
      </c>
      <c r="AH1208">
        <v>5</v>
      </c>
      <c r="AI1208">
        <v>3</v>
      </c>
    </row>
    <row r="1209" spans="1:35" x14ac:dyDescent="0.2">
      <c r="A1209" s="102">
        <v>1663</v>
      </c>
      <c r="B1209">
        <v>4502</v>
      </c>
      <c r="C1209" t="s">
        <v>1522</v>
      </c>
      <c r="D1209" t="s">
        <v>1269</v>
      </c>
      <c r="E1209">
        <v>4164</v>
      </c>
      <c r="F1209">
        <v>4229</v>
      </c>
      <c r="G1209">
        <v>200</v>
      </c>
      <c r="H1209" t="s">
        <v>1250</v>
      </c>
      <c r="I1209">
        <v>7267</v>
      </c>
      <c r="J1209" t="s">
        <v>58</v>
      </c>
      <c r="K1209" t="s">
        <v>1264</v>
      </c>
      <c r="L1209">
        <v>3054</v>
      </c>
      <c r="M1209">
        <v>3039</v>
      </c>
      <c r="N1209">
        <v>300</v>
      </c>
      <c r="O1209" t="s">
        <v>1247</v>
      </c>
      <c r="P1209">
        <v>0.56813380249381895</v>
      </c>
      <c r="Q1209">
        <v>0.82304783886669097</v>
      </c>
      <c r="R1209">
        <v>1.1163666498911399E-2</v>
      </c>
      <c r="S1209">
        <v>5.5320585794477697E-2</v>
      </c>
      <c r="T1209">
        <v>-0.81844080530347996</v>
      </c>
      <c r="U1209">
        <v>0.81844080530347996</v>
      </c>
      <c r="V1209">
        <v>1.2386747556028499</v>
      </c>
      <c r="W1209">
        <v>-2.63</v>
      </c>
      <c r="X1209">
        <v>7.79</v>
      </c>
      <c r="Y1209">
        <v>22261</v>
      </c>
      <c r="Z1209">
        <v>2783</v>
      </c>
      <c r="AA1209">
        <v>0.24</v>
      </c>
      <c r="AB1209">
        <v>8</v>
      </c>
      <c r="AC1209">
        <v>5</v>
      </c>
      <c r="AD1209">
        <v>3</v>
      </c>
      <c r="AE1209">
        <v>62.5</v>
      </c>
      <c r="AF1209">
        <v>14</v>
      </c>
      <c r="AG1209">
        <v>2</v>
      </c>
      <c r="AH1209">
        <v>2</v>
      </c>
      <c r="AI1209">
        <v>4</v>
      </c>
    </row>
    <row r="1210" spans="1:35" x14ac:dyDescent="0.2">
      <c r="A1210" s="102">
        <v>1845</v>
      </c>
      <c r="B1210">
        <v>3407</v>
      </c>
      <c r="C1210" t="s">
        <v>1375</v>
      </c>
      <c r="D1210" t="s">
        <v>1271</v>
      </c>
      <c r="E1210">
        <v>1022</v>
      </c>
      <c r="F1210">
        <v>1018.5</v>
      </c>
      <c r="G1210">
        <v>900</v>
      </c>
      <c r="H1210" t="s">
        <v>1250</v>
      </c>
      <c r="I1210">
        <v>7267</v>
      </c>
      <c r="J1210" t="s">
        <v>58</v>
      </c>
      <c r="K1210" t="s">
        <v>1264</v>
      </c>
      <c r="L1210">
        <v>3054</v>
      </c>
      <c r="M1210">
        <v>3039</v>
      </c>
      <c r="N1210">
        <v>300</v>
      </c>
      <c r="O1210" t="s">
        <v>1247</v>
      </c>
      <c r="P1210">
        <v>0.72049832776407197</v>
      </c>
      <c r="Q1210">
        <v>0.80832789744664002</v>
      </c>
      <c r="R1210">
        <v>2.7984703664301998E-2</v>
      </c>
      <c r="S1210">
        <v>1.9245747999318899E-2</v>
      </c>
      <c r="T1210">
        <v>-3.1752602914616399</v>
      </c>
      <c r="U1210">
        <v>3.1752602914616399</v>
      </c>
      <c r="V1210">
        <v>3.3566735920033501</v>
      </c>
      <c r="W1210">
        <v>-16.48</v>
      </c>
      <c r="X1210">
        <v>0.54</v>
      </c>
      <c r="Y1210">
        <v>22104</v>
      </c>
      <c r="Z1210">
        <v>1053</v>
      </c>
      <c r="AA1210">
        <v>0.08</v>
      </c>
      <c r="AB1210">
        <v>21</v>
      </c>
      <c r="AC1210">
        <v>11</v>
      </c>
      <c r="AD1210">
        <v>10</v>
      </c>
      <c r="AE1210">
        <v>52.38</v>
      </c>
      <c r="AF1210">
        <v>14</v>
      </c>
      <c r="AG1210">
        <v>5</v>
      </c>
      <c r="AH1210">
        <v>5</v>
      </c>
      <c r="AI1210">
        <v>11</v>
      </c>
    </row>
    <row r="1211" spans="1:35" x14ac:dyDescent="0.2">
      <c r="A1211" s="102">
        <v>371</v>
      </c>
      <c r="B1211">
        <v>4534</v>
      </c>
      <c r="C1211" t="s">
        <v>1501</v>
      </c>
      <c r="D1211" t="s">
        <v>1269</v>
      </c>
      <c r="E1211">
        <v>4240</v>
      </c>
      <c r="F1211">
        <v>4275</v>
      </c>
      <c r="G1211">
        <v>200</v>
      </c>
      <c r="H1211" t="s">
        <v>1247</v>
      </c>
      <c r="I1211">
        <v>4927</v>
      </c>
      <c r="J1211" t="s">
        <v>1530</v>
      </c>
      <c r="K1211" t="s">
        <v>1271</v>
      </c>
      <c r="L1211">
        <v>2259</v>
      </c>
      <c r="M1211">
        <v>2254</v>
      </c>
      <c r="N1211">
        <v>400</v>
      </c>
      <c r="O1211" t="s">
        <v>1250</v>
      </c>
      <c r="P1211">
        <v>0.85606129574376</v>
      </c>
      <c r="Q1211">
        <v>0.91266289544233903</v>
      </c>
      <c r="R1211">
        <v>5.2341455949365498E-2</v>
      </c>
      <c r="S1211">
        <v>9.0665098144803502E-2</v>
      </c>
      <c r="T1211">
        <v>3.1510079939550599</v>
      </c>
      <c r="U1211">
        <v>3.1510079939550599</v>
      </c>
      <c r="V1211">
        <v>3.1447595680670899</v>
      </c>
      <c r="W1211">
        <v>9.5</v>
      </c>
      <c r="X1211">
        <v>5.45</v>
      </c>
      <c r="Y1211">
        <v>21776</v>
      </c>
      <c r="Z1211">
        <v>1815</v>
      </c>
      <c r="AA1211">
        <v>0.09</v>
      </c>
      <c r="AB1211">
        <v>12</v>
      </c>
      <c r="AC1211">
        <v>7</v>
      </c>
      <c r="AD1211">
        <v>5</v>
      </c>
      <c r="AE1211">
        <v>58.33</v>
      </c>
      <c r="AF1211">
        <v>9</v>
      </c>
      <c r="AG1211">
        <v>5</v>
      </c>
      <c r="AH1211">
        <v>5</v>
      </c>
      <c r="AI1211">
        <v>2</v>
      </c>
    </row>
    <row r="1212" spans="1:35" x14ac:dyDescent="0.2">
      <c r="A1212" s="102">
        <v>1747</v>
      </c>
      <c r="B1212">
        <v>3048</v>
      </c>
      <c r="C1212" t="s">
        <v>1564</v>
      </c>
      <c r="D1212" t="s">
        <v>1272</v>
      </c>
      <c r="E1212">
        <v>1078</v>
      </c>
      <c r="F1212">
        <v>1072</v>
      </c>
      <c r="G1212">
        <v>1000</v>
      </c>
      <c r="H1212" t="s">
        <v>1250</v>
      </c>
      <c r="I1212">
        <v>8795</v>
      </c>
      <c r="J1212" t="s">
        <v>1504</v>
      </c>
      <c r="K1212" t="s">
        <v>1428</v>
      </c>
      <c r="L1212">
        <v>1209</v>
      </c>
      <c r="M1212">
        <v>1220</v>
      </c>
      <c r="N1212">
        <v>900</v>
      </c>
      <c r="O1212" t="s">
        <v>1247</v>
      </c>
      <c r="P1212">
        <v>0.60086693013661197</v>
      </c>
      <c r="Q1212">
        <v>0.81566366926882705</v>
      </c>
      <c r="R1212">
        <v>0.17186100985620401</v>
      </c>
      <c r="S1212">
        <v>2.86058508014723E-2</v>
      </c>
      <c r="T1212">
        <v>-1.5713598263555799</v>
      </c>
      <c r="U1212">
        <v>1.5713598263555799</v>
      </c>
      <c r="V1212">
        <v>1.36155555700521</v>
      </c>
      <c r="W1212">
        <v>-7.05</v>
      </c>
      <c r="X1212">
        <v>2.37</v>
      </c>
      <c r="Y1212">
        <v>21180</v>
      </c>
      <c r="Z1212">
        <v>963</v>
      </c>
      <c r="AA1212">
        <v>0.01</v>
      </c>
      <c r="AB1212">
        <v>22</v>
      </c>
      <c r="AC1212">
        <v>14</v>
      </c>
      <c r="AD1212">
        <v>8</v>
      </c>
      <c r="AE1212">
        <v>63.64</v>
      </c>
      <c r="AF1212">
        <v>12</v>
      </c>
      <c r="AG1212">
        <v>8</v>
      </c>
      <c r="AH1212">
        <v>5</v>
      </c>
      <c r="AI1212">
        <v>9</v>
      </c>
    </row>
    <row r="1213" spans="1:35" x14ac:dyDescent="0.2">
      <c r="A1213" s="102">
        <v>1490</v>
      </c>
      <c r="B1213">
        <v>8086</v>
      </c>
      <c r="C1213" t="s">
        <v>1533</v>
      </c>
      <c r="D1213" t="s">
        <v>1256</v>
      </c>
      <c r="E1213">
        <v>1238</v>
      </c>
      <c r="F1213">
        <v>1237</v>
      </c>
      <c r="G1213">
        <v>900</v>
      </c>
      <c r="H1213" t="s">
        <v>1247</v>
      </c>
      <c r="I1213">
        <v>9003</v>
      </c>
      <c r="J1213" t="s">
        <v>1480</v>
      </c>
      <c r="K1213" t="s">
        <v>1368</v>
      </c>
      <c r="L1213">
        <v>2700</v>
      </c>
      <c r="M1213">
        <v>2712</v>
      </c>
      <c r="N1213">
        <v>400</v>
      </c>
      <c r="O1213" t="s">
        <v>1250</v>
      </c>
      <c r="P1213">
        <v>0.713489129357887</v>
      </c>
      <c r="Q1213">
        <v>0.83550218893984796</v>
      </c>
      <c r="R1213">
        <v>8.1054195941144394E-2</v>
      </c>
      <c r="S1213">
        <v>5.7028115423645699E-2</v>
      </c>
      <c r="T1213">
        <v>2.0158408310700602</v>
      </c>
      <c r="U1213">
        <v>2.0158408310700602</v>
      </c>
      <c r="V1213">
        <v>2.2723706864842002</v>
      </c>
      <c r="W1213">
        <v>4.8600000000000003</v>
      </c>
      <c r="X1213">
        <v>2.63</v>
      </c>
      <c r="Y1213">
        <v>21122</v>
      </c>
      <c r="Z1213">
        <v>1408</v>
      </c>
      <c r="AA1213">
        <v>0.06</v>
      </c>
      <c r="AB1213">
        <v>15</v>
      </c>
      <c r="AC1213">
        <v>9</v>
      </c>
      <c r="AD1213">
        <v>6</v>
      </c>
      <c r="AE1213">
        <v>60</v>
      </c>
      <c r="AF1213">
        <v>14</v>
      </c>
      <c r="AG1213">
        <v>5</v>
      </c>
      <c r="AH1213">
        <v>3</v>
      </c>
      <c r="AI1213">
        <v>7</v>
      </c>
    </row>
    <row r="1214" spans="1:35" x14ac:dyDescent="0.2">
      <c r="A1214" s="102">
        <v>1440</v>
      </c>
      <c r="B1214">
        <v>4061</v>
      </c>
      <c r="C1214" t="s">
        <v>1483</v>
      </c>
      <c r="D1214" t="s">
        <v>1271</v>
      </c>
      <c r="E1214">
        <v>2945</v>
      </c>
      <c r="F1214">
        <v>2948</v>
      </c>
      <c r="G1214">
        <v>300</v>
      </c>
      <c r="H1214" t="s">
        <v>1247</v>
      </c>
      <c r="I1214">
        <v>8385</v>
      </c>
      <c r="J1214" t="s">
        <v>886</v>
      </c>
      <c r="K1214" t="s">
        <v>1303</v>
      </c>
      <c r="L1214">
        <v>532</v>
      </c>
      <c r="M1214">
        <v>537</v>
      </c>
      <c r="N1214">
        <v>1600</v>
      </c>
      <c r="O1214" t="s">
        <v>1250</v>
      </c>
      <c r="P1214">
        <v>0.92360837947470897</v>
      </c>
      <c r="Q1214">
        <v>0.83880664984527498</v>
      </c>
      <c r="R1214">
        <v>0.450278186707398</v>
      </c>
      <c r="S1214">
        <v>5.5872789267977098E-2</v>
      </c>
      <c r="T1214">
        <v>0.78660305820420395</v>
      </c>
      <c r="U1214">
        <v>0.78660305820420395</v>
      </c>
      <c r="V1214">
        <v>0.89078152985991799</v>
      </c>
      <c r="W1214">
        <v>1.63</v>
      </c>
      <c r="X1214">
        <v>2.85</v>
      </c>
      <c r="Y1214">
        <v>21114</v>
      </c>
      <c r="Z1214">
        <v>1320</v>
      </c>
      <c r="AA1214">
        <v>0.03</v>
      </c>
      <c r="AB1214">
        <v>16</v>
      </c>
      <c r="AC1214">
        <v>9</v>
      </c>
      <c r="AD1214">
        <v>7</v>
      </c>
      <c r="AE1214">
        <v>56.25</v>
      </c>
      <c r="AF1214">
        <v>13</v>
      </c>
      <c r="AG1214">
        <v>5</v>
      </c>
      <c r="AH1214">
        <v>6</v>
      </c>
      <c r="AI1214">
        <v>5</v>
      </c>
    </row>
    <row r="1215" spans="1:35" x14ac:dyDescent="0.2">
      <c r="A1215" s="102">
        <v>1583</v>
      </c>
      <c r="B1215">
        <v>6902</v>
      </c>
      <c r="C1215" t="s">
        <v>769</v>
      </c>
      <c r="D1215" t="s">
        <v>1264</v>
      </c>
      <c r="E1215">
        <v>4470</v>
      </c>
      <c r="F1215">
        <v>4452</v>
      </c>
      <c r="G1215">
        <v>200</v>
      </c>
      <c r="H1215" t="s">
        <v>1250</v>
      </c>
      <c r="I1215">
        <v>7313</v>
      </c>
      <c r="J1215" t="s">
        <v>1200</v>
      </c>
      <c r="K1215" t="s">
        <v>1264</v>
      </c>
      <c r="L1215">
        <v>3085</v>
      </c>
      <c r="M1215">
        <v>3105</v>
      </c>
      <c r="N1215">
        <v>300</v>
      </c>
      <c r="O1215" t="s">
        <v>1247</v>
      </c>
      <c r="P1215">
        <v>0.90788969994398905</v>
      </c>
      <c r="Q1215">
        <v>0.82879767139305804</v>
      </c>
      <c r="R1215">
        <v>0.48686930216235502</v>
      </c>
      <c r="S1215">
        <v>5.7190977219296002E-2</v>
      </c>
      <c r="T1215">
        <v>-0.70344497606407796</v>
      </c>
      <c r="U1215">
        <v>0.70344497606407796</v>
      </c>
      <c r="V1215">
        <v>0.31656998489338001</v>
      </c>
      <c r="W1215">
        <v>-1.55</v>
      </c>
      <c r="X1215">
        <v>4.62</v>
      </c>
      <c r="Y1215">
        <v>20898</v>
      </c>
      <c r="Z1215">
        <v>2090</v>
      </c>
      <c r="AA1215">
        <v>0.3</v>
      </c>
      <c r="AB1215">
        <v>10</v>
      </c>
      <c r="AC1215">
        <v>5</v>
      </c>
      <c r="AD1215">
        <v>5</v>
      </c>
      <c r="AE1215">
        <v>50</v>
      </c>
      <c r="AF1215">
        <v>14</v>
      </c>
      <c r="AG1215">
        <v>2</v>
      </c>
      <c r="AH1215">
        <v>1</v>
      </c>
      <c r="AI1215">
        <v>7</v>
      </c>
    </row>
    <row r="1216" spans="1:35" x14ac:dyDescent="0.2">
      <c r="A1216" s="102">
        <v>1221</v>
      </c>
      <c r="B1216">
        <v>3436</v>
      </c>
      <c r="C1216" t="s">
        <v>1502</v>
      </c>
      <c r="D1216" t="s">
        <v>1446</v>
      </c>
      <c r="E1216">
        <v>1891</v>
      </c>
      <c r="F1216">
        <v>1967</v>
      </c>
      <c r="G1216">
        <v>500</v>
      </c>
      <c r="H1216" t="s">
        <v>1247</v>
      </c>
      <c r="I1216">
        <v>3938</v>
      </c>
      <c r="J1216" t="s">
        <v>1517</v>
      </c>
      <c r="K1216" t="s">
        <v>1249</v>
      </c>
      <c r="L1216">
        <v>5370</v>
      </c>
      <c r="M1216">
        <v>5370</v>
      </c>
      <c r="N1216">
        <v>200</v>
      </c>
      <c r="O1216" t="s">
        <v>1250</v>
      </c>
      <c r="P1216">
        <v>0.592076718376916</v>
      </c>
      <c r="Q1216">
        <v>0.85368260743358904</v>
      </c>
      <c r="R1216">
        <v>7.4845739067187902E-2</v>
      </c>
      <c r="S1216">
        <v>4.90880640410278E-2</v>
      </c>
      <c r="T1216">
        <v>0.55722626372398298</v>
      </c>
      <c r="U1216">
        <v>0.55722626372398298</v>
      </c>
      <c r="V1216">
        <v>6.4748659777373901E-2</v>
      </c>
      <c r="W1216">
        <v>4.76</v>
      </c>
      <c r="X1216">
        <v>8.43</v>
      </c>
      <c r="Y1216">
        <v>20287</v>
      </c>
      <c r="Z1216">
        <v>1561</v>
      </c>
      <c r="AA1216">
        <v>0.03</v>
      </c>
      <c r="AB1216">
        <v>13</v>
      </c>
      <c r="AC1216">
        <v>6</v>
      </c>
      <c r="AD1216">
        <v>7</v>
      </c>
      <c r="AE1216">
        <v>46.15</v>
      </c>
      <c r="AF1216">
        <v>10</v>
      </c>
      <c r="AG1216">
        <v>5</v>
      </c>
      <c r="AH1216">
        <v>6</v>
      </c>
      <c r="AI1216">
        <v>2</v>
      </c>
    </row>
    <row r="1217" spans="1:35" x14ac:dyDescent="0.2">
      <c r="A1217" s="102">
        <v>1514</v>
      </c>
      <c r="B1217">
        <v>3863</v>
      </c>
      <c r="C1217" t="s">
        <v>1464</v>
      </c>
      <c r="D1217" t="s">
        <v>1463</v>
      </c>
      <c r="E1217">
        <v>1709</v>
      </c>
      <c r="F1217">
        <v>1705</v>
      </c>
      <c r="G1217">
        <v>400</v>
      </c>
      <c r="H1217" t="s">
        <v>1247</v>
      </c>
      <c r="I1217">
        <v>4114</v>
      </c>
      <c r="J1217" t="s">
        <v>1401</v>
      </c>
      <c r="K1217" t="s">
        <v>1271</v>
      </c>
      <c r="L1217">
        <v>6050</v>
      </c>
      <c r="M1217">
        <v>6030</v>
      </c>
      <c r="N1217">
        <v>100</v>
      </c>
      <c r="O1217" t="s">
        <v>1250</v>
      </c>
      <c r="P1217">
        <v>0.76920983815552402</v>
      </c>
      <c r="Q1217">
        <v>0.83383391580486299</v>
      </c>
      <c r="R1217">
        <v>0.11867996962397501</v>
      </c>
      <c r="S1217">
        <v>9.2599516464829501E-2</v>
      </c>
      <c r="T1217">
        <v>0.462363035251323</v>
      </c>
      <c r="U1217">
        <v>0.462363035251323</v>
      </c>
      <c r="V1217">
        <v>0.72677175171818198</v>
      </c>
      <c r="W1217">
        <v>1.0900000000000001</v>
      </c>
      <c r="X1217">
        <v>13.1</v>
      </c>
      <c r="Y1217">
        <v>20081</v>
      </c>
      <c r="Z1217">
        <v>1255</v>
      </c>
      <c r="AA1217">
        <v>0.27</v>
      </c>
      <c r="AB1217">
        <v>16</v>
      </c>
      <c r="AC1217">
        <v>11</v>
      </c>
      <c r="AD1217">
        <v>5</v>
      </c>
      <c r="AE1217">
        <v>68.75</v>
      </c>
      <c r="AF1217">
        <v>12</v>
      </c>
      <c r="AG1217">
        <v>6</v>
      </c>
      <c r="AH1217">
        <v>4</v>
      </c>
      <c r="AI1217">
        <v>6</v>
      </c>
    </row>
    <row r="1218" spans="1:35" x14ac:dyDescent="0.2">
      <c r="A1218" s="102">
        <v>463</v>
      </c>
      <c r="B1218">
        <v>6481</v>
      </c>
      <c r="C1218" t="s">
        <v>1668</v>
      </c>
      <c r="D1218" t="s">
        <v>1259</v>
      </c>
      <c r="E1218">
        <v>2761</v>
      </c>
      <c r="F1218">
        <v>2755</v>
      </c>
      <c r="G1218">
        <v>200</v>
      </c>
      <c r="H1218" t="s">
        <v>1247</v>
      </c>
      <c r="I1218">
        <v>6856</v>
      </c>
      <c r="J1218" t="s">
        <v>231</v>
      </c>
      <c r="K1218" t="s">
        <v>1252</v>
      </c>
      <c r="L1218">
        <v>6800</v>
      </c>
      <c r="M1218">
        <v>6660</v>
      </c>
      <c r="N1218">
        <v>100</v>
      </c>
      <c r="O1218" t="s">
        <v>1250</v>
      </c>
      <c r="P1218">
        <v>0.62401910936379201</v>
      </c>
      <c r="Q1218">
        <v>0.90685455708088003</v>
      </c>
      <c r="R1218">
        <v>0.16023240183618701</v>
      </c>
      <c r="S1218" s="15">
        <v>1.8508965333133998E-2</v>
      </c>
      <c r="T1218">
        <v>0.16016152415889001</v>
      </c>
      <c r="U1218">
        <v>0.16016152415889001</v>
      </c>
      <c r="V1218">
        <v>0.57512680612690104</v>
      </c>
      <c r="W1218">
        <v>0.53</v>
      </c>
      <c r="X1218">
        <v>17.27</v>
      </c>
      <c r="Y1218">
        <v>19908</v>
      </c>
      <c r="Z1218">
        <v>1810</v>
      </c>
      <c r="AA1218">
        <v>-0.11</v>
      </c>
      <c r="AB1218">
        <v>11</v>
      </c>
      <c r="AC1218">
        <v>6</v>
      </c>
      <c r="AD1218">
        <v>5</v>
      </c>
      <c r="AE1218">
        <v>54.55</v>
      </c>
      <c r="AF1218">
        <v>12</v>
      </c>
      <c r="AG1218">
        <v>5</v>
      </c>
      <c r="AH1218">
        <v>3</v>
      </c>
      <c r="AI1218">
        <v>3</v>
      </c>
    </row>
    <row r="1219" spans="1:35" x14ac:dyDescent="0.2">
      <c r="A1219" s="102">
        <v>1292</v>
      </c>
      <c r="B1219">
        <v>1860</v>
      </c>
      <c r="C1219" t="s">
        <v>54</v>
      </c>
      <c r="D1219" t="s">
        <v>1257</v>
      </c>
      <c r="E1219">
        <v>712</v>
      </c>
      <c r="F1219">
        <v>713</v>
      </c>
      <c r="G1219">
        <v>1500</v>
      </c>
      <c r="H1219" t="s">
        <v>1247</v>
      </c>
      <c r="I1219">
        <v>8905</v>
      </c>
      <c r="J1219" t="s">
        <v>1520</v>
      </c>
      <c r="K1219" t="s">
        <v>1268</v>
      </c>
      <c r="L1219">
        <v>1827</v>
      </c>
      <c r="M1219">
        <v>1823</v>
      </c>
      <c r="N1219">
        <v>600</v>
      </c>
      <c r="O1219" t="s">
        <v>1250</v>
      </c>
      <c r="P1219">
        <v>0.77031042681476802</v>
      </c>
      <c r="Q1219">
        <v>0.84808535047158196</v>
      </c>
      <c r="R1219">
        <v>9.7267104757436301E-2</v>
      </c>
      <c r="S1219">
        <v>8.2447262831449902E-2</v>
      </c>
      <c r="T1219">
        <v>0.47567957887824902</v>
      </c>
      <c r="U1219">
        <v>0.47567957887824902</v>
      </c>
      <c r="V1219">
        <v>0.351681404089765</v>
      </c>
      <c r="W1219">
        <v>1.28</v>
      </c>
      <c r="X1219">
        <v>2.2200000000000002</v>
      </c>
      <c r="Y1219">
        <v>19694</v>
      </c>
      <c r="Z1219">
        <v>985</v>
      </c>
      <c r="AA1219">
        <v>0.08</v>
      </c>
      <c r="AB1219">
        <v>20</v>
      </c>
      <c r="AC1219">
        <v>11</v>
      </c>
      <c r="AD1219">
        <v>9</v>
      </c>
      <c r="AE1219">
        <v>55</v>
      </c>
      <c r="AF1219">
        <v>13</v>
      </c>
      <c r="AG1219">
        <v>7</v>
      </c>
      <c r="AH1219">
        <v>4</v>
      </c>
      <c r="AI1219">
        <v>9</v>
      </c>
    </row>
    <row r="1220" spans="1:35" x14ac:dyDescent="0.2">
      <c r="A1220" s="102">
        <v>1097</v>
      </c>
      <c r="B1220">
        <v>2220</v>
      </c>
      <c r="C1220" t="s">
        <v>1562</v>
      </c>
      <c r="D1220" t="s">
        <v>1274</v>
      </c>
      <c r="E1220">
        <v>4750</v>
      </c>
      <c r="F1220">
        <v>4770</v>
      </c>
      <c r="G1220">
        <v>200</v>
      </c>
      <c r="H1220" t="s">
        <v>1247</v>
      </c>
      <c r="I1220">
        <v>7327</v>
      </c>
      <c r="J1220" t="s">
        <v>1497</v>
      </c>
      <c r="K1220" t="s">
        <v>1303</v>
      </c>
      <c r="L1220">
        <v>2561</v>
      </c>
      <c r="M1220">
        <v>2566</v>
      </c>
      <c r="N1220">
        <v>400</v>
      </c>
      <c r="O1220" t="s">
        <v>1250</v>
      </c>
      <c r="P1220">
        <v>0.58713530110660905</v>
      </c>
      <c r="Q1220">
        <v>0.86078607633136694</v>
      </c>
      <c r="R1220">
        <v>0.41233821181680402</v>
      </c>
      <c r="S1220" s="15">
        <v>3.4307341629190098E-3</v>
      </c>
      <c r="T1220">
        <v>1.57897174721973</v>
      </c>
      <c r="U1220">
        <v>1.57897174721973</v>
      </c>
      <c r="V1220">
        <v>1.83026881622221</v>
      </c>
      <c r="W1220">
        <v>6.82</v>
      </c>
      <c r="X1220">
        <v>7.59</v>
      </c>
      <c r="Y1220">
        <v>19563</v>
      </c>
      <c r="Z1220">
        <v>6521</v>
      </c>
      <c r="AA1220">
        <v>0.34</v>
      </c>
      <c r="AB1220">
        <v>3</v>
      </c>
      <c r="AC1220">
        <v>2</v>
      </c>
      <c r="AD1220">
        <v>1</v>
      </c>
      <c r="AE1220">
        <v>66.67</v>
      </c>
      <c r="AF1220">
        <v>18</v>
      </c>
      <c r="AG1220">
        <v>0</v>
      </c>
      <c r="AH1220">
        <v>0</v>
      </c>
      <c r="AI1220">
        <v>3</v>
      </c>
    </row>
    <row r="1221" spans="1:35" x14ac:dyDescent="0.2">
      <c r="A1221" s="102">
        <v>1734</v>
      </c>
      <c r="B1221">
        <v>4917</v>
      </c>
      <c r="C1221" t="s">
        <v>1585</v>
      </c>
      <c r="D1221" t="s">
        <v>1271</v>
      </c>
      <c r="E1221">
        <v>2546</v>
      </c>
      <c r="F1221">
        <v>2548</v>
      </c>
      <c r="G1221">
        <v>300</v>
      </c>
      <c r="H1221" t="s">
        <v>1250</v>
      </c>
      <c r="I1221">
        <v>5947</v>
      </c>
      <c r="J1221" t="s">
        <v>228</v>
      </c>
      <c r="K1221" t="s">
        <v>1446</v>
      </c>
      <c r="L1221">
        <v>8140</v>
      </c>
      <c r="M1221">
        <v>8190</v>
      </c>
      <c r="N1221">
        <v>100</v>
      </c>
      <c r="O1221" t="s">
        <v>1247</v>
      </c>
      <c r="P1221">
        <v>0.84462163313280203</v>
      </c>
      <c r="Q1221">
        <v>0.81648742012332198</v>
      </c>
      <c r="R1221">
        <v>5.0695330438739403E-3</v>
      </c>
      <c r="S1221">
        <v>2.2839828533627001E-4</v>
      </c>
      <c r="T1221">
        <v>-2.7149972898346002</v>
      </c>
      <c r="U1221">
        <v>2.7149972898346002</v>
      </c>
      <c r="V1221">
        <v>2.7490868339977199</v>
      </c>
      <c r="W1221">
        <v>-11.66</v>
      </c>
      <c r="X1221">
        <v>6.67</v>
      </c>
      <c r="Y1221">
        <v>19461</v>
      </c>
      <c r="Z1221">
        <v>1946</v>
      </c>
      <c r="AA1221">
        <v>0.31</v>
      </c>
      <c r="AB1221">
        <v>10</v>
      </c>
      <c r="AC1221">
        <v>5</v>
      </c>
      <c r="AD1221">
        <v>5</v>
      </c>
      <c r="AE1221">
        <v>50</v>
      </c>
      <c r="AF1221">
        <v>14</v>
      </c>
      <c r="AG1221">
        <v>4</v>
      </c>
      <c r="AH1221">
        <v>2</v>
      </c>
      <c r="AI1221">
        <v>4</v>
      </c>
    </row>
    <row r="1222" spans="1:35" x14ac:dyDescent="0.2">
      <c r="A1222" s="102">
        <v>471</v>
      </c>
      <c r="B1222">
        <v>2001</v>
      </c>
      <c r="C1222" t="s">
        <v>1167</v>
      </c>
      <c r="D1222" t="s">
        <v>1274</v>
      </c>
      <c r="E1222">
        <v>1638</v>
      </c>
      <c r="F1222">
        <v>1644</v>
      </c>
      <c r="G1222">
        <v>600</v>
      </c>
      <c r="H1222" t="s">
        <v>1247</v>
      </c>
      <c r="I1222">
        <v>8273</v>
      </c>
      <c r="J1222" t="s">
        <v>1370</v>
      </c>
      <c r="K1222" t="s">
        <v>1272</v>
      </c>
      <c r="L1222">
        <v>3340</v>
      </c>
      <c r="M1222">
        <v>3310</v>
      </c>
      <c r="N1222">
        <v>300</v>
      </c>
      <c r="O1222" t="s">
        <v>1250</v>
      </c>
      <c r="P1222">
        <v>0.87684752007316502</v>
      </c>
      <c r="Q1222">
        <v>0.90625569140260498</v>
      </c>
      <c r="R1222">
        <v>3.85788233964706E-3</v>
      </c>
      <c r="S1222">
        <v>1.13457383332195E-2</v>
      </c>
      <c r="T1222">
        <v>2.0152363894796501</v>
      </c>
      <c r="U1222">
        <v>2.0152363894796501</v>
      </c>
      <c r="V1222">
        <v>2.07726470166239</v>
      </c>
      <c r="W1222">
        <v>12.21</v>
      </c>
      <c r="X1222">
        <v>0.66</v>
      </c>
      <c r="Y1222">
        <v>19444</v>
      </c>
      <c r="Z1222">
        <v>1080</v>
      </c>
      <c r="AA1222">
        <v>-0.08</v>
      </c>
      <c r="AB1222">
        <v>18</v>
      </c>
      <c r="AC1222">
        <v>8</v>
      </c>
      <c r="AD1222">
        <v>10</v>
      </c>
      <c r="AE1222">
        <v>44.44</v>
      </c>
      <c r="AF1222">
        <v>14</v>
      </c>
      <c r="AG1222">
        <v>2</v>
      </c>
      <c r="AH1222">
        <v>3</v>
      </c>
      <c r="AI1222">
        <v>13</v>
      </c>
    </row>
    <row r="1223" spans="1:35" x14ac:dyDescent="0.2">
      <c r="A1223" s="102">
        <v>318</v>
      </c>
      <c r="B1223">
        <v>4739</v>
      </c>
      <c r="C1223" t="s">
        <v>1300</v>
      </c>
      <c r="D1223" t="s">
        <v>1249</v>
      </c>
      <c r="E1223">
        <v>3330</v>
      </c>
      <c r="F1223">
        <v>3365</v>
      </c>
      <c r="G1223">
        <v>300</v>
      </c>
      <c r="H1223" t="s">
        <v>1247</v>
      </c>
      <c r="I1223">
        <v>6755</v>
      </c>
      <c r="J1223" t="s">
        <v>528</v>
      </c>
      <c r="K1223" t="s">
        <v>1252</v>
      </c>
      <c r="L1223">
        <v>2412</v>
      </c>
      <c r="M1223">
        <v>2414</v>
      </c>
      <c r="N1223">
        <v>400</v>
      </c>
      <c r="O1223" t="s">
        <v>1250</v>
      </c>
      <c r="P1223">
        <v>0.78488326594176006</v>
      </c>
      <c r="Q1223">
        <v>0.91767977809071499</v>
      </c>
      <c r="R1223">
        <v>0.42220712393915799</v>
      </c>
      <c r="S1223">
        <v>6.1445563906122602E-3</v>
      </c>
      <c r="T1223">
        <v>0.57045394315203701</v>
      </c>
      <c r="U1223">
        <v>0.57045394315203701</v>
      </c>
      <c r="V1223">
        <v>0.191294523103574</v>
      </c>
      <c r="W1223">
        <v>3.19</v>
      </c>
      <c r="X1223">
        <v>4.3499999999999996</v>
      </c>
      <c r="Y1223">
        <v>19357</v>
      </c>
      <c r="Z1223">
        <v>842</v>
      </c>
      <c r="AA1223">
        <v>0.04</v>
      </c>
      <c r="AB1223">
        <v>23</v>
      </c>
      <c r="AC1223">
        <v>13</v>
      </c>
      <c r="AD1223">
        <v>10</v>
      </c>
      <c r="AE1223">
        <v>56.52</v>
      </c>
      <c r="AF1223">
        <v>11</v>
      </c>
      <c r="AG1223">
        <v>12</v>
      </c>
      <c r="AH1223">
        <v>6</v>
      </c>
      <c r="AI1223">
        <v>5</v>
      </c>
    </row>
    <row r="1224" spans="1:35" x14ac:dyDescent="0.2">
      <c r="A1224" s="102">
        <v>876</v>
      </c>
      <c r="B1224">
        <v>6501</v>
      </c>
      <c r="C1224" t="s">
        <v>1435</v>
      </c>
      <c r="D1224" t="s">
        <v>1252</v>
      </c>
      <c r="E1224">
        <v>4169</v>
      </c>
      <c r="F1224">
        <v>4178</v>
      </c>
      <c r="G1224">
        <v>200</v>
      </c>
      <c r="H1224" t="s">
        <v>1247</v>
      </c>
      <c r="I1224">
        <v>7730</v>
      </c>
      <c r="J1224" t="s">
        <v>1521</v>
      </c>
      <c r="K1224" t="s">
        <v>1256</v>
      </c>
      <c r="L1224">
        <v>2546</v>
      </c>
      <c r="M1224">
        <v>2548</v>
      </c>
      <c r="N1224">
        <v>300</v>
      </c>
      <c r="O1224" t="s">
        <v>1250</v>
      </c>
      <c r="P1224">
        <v>0.84324409585112003</v>
      </c>
      <c r="Q1224">
        <v>0.87869416127924604</v>
      </c>
      <c r="R1224">
        <v>0.10090680682622701</v>
      </c>
      <c r="S1224">
        <v>4.32416087091268E-2</v>
      </c>
      <c r="T1224">
        <v>3.3037668547858599</v>
      </c>
      <c r="U1224">
        <v>3.3037668547858599</v>
      </c>
      <c r="V1224">
        <v>3.5250587452366999</v>
      </c>
      <c r="W1224">
        <v>9.98</v>
      </c>
      <c r="X1224">
        <v>8.52</v>
      </c>
      <c r="Y1224">
        <v>19346</v>
      </c>
      <c r="Z1224">
        <v>1138</v>
      </c>
      <c r="AA1224">
        <v>-0.08</v>
      </c>
      <c r="AB1224">
        <v>17</v>
      </c>
      <c r="AC1224">
        <v>9</v>
      </c>
      <c r="AD1224">
        <v>8</v>
      </c>
      <c r="AE1224">
        <v>52.94</v>
      </c>
      <c r="AF1224">
        <v>11</v>
      </c>
      <c r="AG1224">
        <v>7</v>
      </c>
      <c r="AH1224">
        <v>7</v>
      </c>
      <c r="AI1224">
        <v>3</v>
      </c>
    </row>
    <row r="1225" spans="1:35" x14ac:dyDescent="0.2">
      <c r="A1225" s="102">
        <v>1418</v>
      </c>
      <c r="B1225">
        <v>4114</v>
      </c>
      <c r="C1225" t="s">
        <v>1401</v>
      </c>
      <c r="D1225" t="s">
        <v>1271</v>
      </c>
      <c r="E1225">
        <v>6050</v>
      </c>
      <c r="F1225">
        <v>6030</v>
      </c>
      <c r="G1225">
        <v>100</v>
      </c>
      <c r="H1225" t="s">
        <v>1250</v>
      </c>
      <c r="I1225">
        <v>8058</v>
      </c>
      <c r="J1225" t="s">
        <v>1588</v>
      </c>
      <c r="K1225" t="s">
        <v>1254</v>
      </c>
      <c r="L1225">
        <v>2855.5</v>
      </c>
      <c r="M1225">
        <v>2865</v>
      </c>
      <c r="N1225">
        <v>200</v>
      </c>
      <c r="O1225" t="s">
        <v>1247</v>
      </c>
      <c r="P1225">
        <v>0.50941207917521603</v>
      </c>
      <c r="Q1225">
        <v>0.84040038233135195</v>
      </c>
      <c r="R1225">
        <v>0.40037946795873203</v>
      </c>
      <c r="S1225">
        <v>2.8588024407886499E-2</v>
      </c>
      <c r="T1225">
        <v>-2.2000150769870799</v>
      </c>
      <c r="U1225">
        <v>2.2000150769870799</v>
      </c>
      <c r="V1225">
        <v>2.1068695593017099</v>
      </c>
      <c r="W1225">
        <v>-9.48</v>
      </c>
      <c r="X1225">
        <v>4.9800000000000004</v>
      </c>
      <c r="Y1225">
        <v>19139</v>
      </c>
      <c r="Z1225">
        <v>2127</v>
      </c>
      <c r="AA1225">
        <v>0.27</v>
      </c>
      <c r="AB1225">
        <v>9</v>
      </c>
      <c r="AC1225">
        <v>5</v>
      </c>
      <c r="AD1225">
        <v>4</v>
      </c>
      <c r="AE1225">
        <v>55.56</v>
      </c>
      <c r="AF1225">
        <v>13</v>
      </c>
      <c r="AG1225">
        <v>3</v>
      </c>
      <c r="AH1225">
        <v>2</v>
      </c>
      <c r="AI1225">
        <v>4</v>
      </c>
    </row>
    <row r="1226" spans="1:35" x14ac:dyDescent="0.2">
      <c r="A1226" s="102">
        <v>1377</v>
      </c>
      <c r="B1226">
        <v>6201</v>
      </c>
      <c r="C1226" t="s">
        <v>1619</v>
      </c>
      <c r="D1226" t="s">
        <v>1264</v>
      </c>
      <c r="E1226">
        <v>6380</v>
      </c>
      <c r="F1226">
        <v>6370</v>
      </c>
      <c r="G1226">
        <v>100</v>
      </c>
      <c r="H1226" t="s">
        <v>1250</v>
      </c>
      <c r="I1226">
        <v>6460</v>
      </c>
      <c r="J1226" t="s">
        <v>1527</v>
      </c>
      <c r="K1226" t="s">
        <v>1259</v>
      </c>
      <c r="L1226">
        <v>1660</v>
      </c>
      <c r="M1226">
        <v>1676</v>
      </c>
      <c r="N1226">
        <v>400</v>
      </c>
      <c r="O1226" t="s">
        <v>1247</v>
      </c>
      <c r="P1226">
        <v>0.52614392583876102</v>
      </c>
      <c r="Q1226">
        <v>0.84266111964347301</v>
      </c>
      <c r="R1226">
        <v>0.16780569767248599</v>
      </c>
      <c r="S1226">
        <v>1.4425013999541899E-2</v>
      </c>
      <c r="T1226">
        <v>-2.3164591895306001</v>
      </c>
      <c r="U1226">
        <v>2.3164591895306001</v>
      </c>
      <c r="V1226">
        <v>2.2084018373877501</v>
      </c>
      <c r="W1226">
        <v>-5.73</v>
      </c>
      <c r="X1226">
        <v>5.24</v>
      </c>
      <c r="Y1226">
        <v>18982</v>
      </c>
      <c r="Z1226">
        <v>1117</v>
      </c>
      <c r="AA1226">
        <v>0.16</v>
      </c>
      <c r="AB1226">
        <v>17</v>
      </c>
      <c r="AC1226">
        <v>9</v>
      </c>
      <c r="AD1226">
        <v>8</v>
      </c>
      <c r="AE1226">
        <v>52.94</v>
      </c>
      <c r="AF1226">
        <v>11</v>
      </c>
      <c r="AG1226">
        <v>6</v>
      </c>
      <c r="AH1226">
        <v>6</v>
      </c>
      <c r="AI1226">
        <v>5</v>
      </c>
    </row>
    <row r="1227" spans="1:35" x14ac:dyDescent="0.2">
      <c r="A1227" s="102">
        <v>1709</v>
      </c>
      <c r="B1227">
        <v>1812</v>
      </c>
      <c r="C1227" t="s">
        <v>1344</v>
      </c>
      <c r="D1227" t="s">
        <v>1257</v>
      </c>
      <c r="E1227">
        <v>1270</v>
      </c>
      <c r="F1227">
        <v>1260</v>
      </c>
      <c r="G1227">
        <v>700</v>
      </c>
      <c r="H1227" t="s">
        <v>1250</v>
      </c>
      <c r="I1227">
        <v>8058</v>
      </c>
      <c r="J1227" t="s">
        <v>1588</v>
      </c>
      <c r="K1227" t="s">
        <v>1254</v>
      </c>
      <c r="L1227">
        <v>2855.5</v>
      </c>
      <c r="M1227">
        <v>2865</v>
      </c>
      <c r="N1227">
        <v>300</v>
      </c>
      <c r="O1227" t="s">
        <v>1247</v>
      </c>
      <c r="P1227">
        <v>0.61594216807896396</v>
      </c>
      <c r="Q1227">
        <v>0.81843542855356299</v>
      </c>
      <c r="R1227">
        <v>1.7571200092131401E-3</v>
      </c>
      <c r="S1227">
        <v>4.5599234445025297E-2</v>
      </c>
      <c r="T1227">
        <v>-2.8606867756688299</v>
      </c>
      <c r="U1227">
        <v>2.8606867756688299</v>
      </c>
      <c r="V1227">
        <v>2.6268431811420498</v>
      </c>
      <c r="W1227">
        <v>-14.19</v>
      </c>
      <c r="X1227">
        <v>2.62</v>
      </c>
      <c r="Y1227">
        <v>18955</v>
      </c>
      <c r="Z1227">
        <v>903</v>
      </c>
      <c r="AA1227">
        <v>0.01</v>
      </c>
      <c r="AB1227">
        <v>21</v>
      </c>
      <c r="AC1227">
        <v>9</v>
      </c>
      <c r="AD1227">
        <v>12</v>
      </c>
      <c r="AE1227">
        <v>42.86</v>
      </c>
      <c r="AF1227">
        <v>13</v>
      </c>
      <c r="AG1227">
        <v>6</v>
      </c>
      <c r="AH1227">
        <v>4</v>
      </c>
      <c r="AI1227">
        <v>11</v>
      </c>
    </row>
    <row r="1228" spans="1:35" x14ac:dyDescent="0.2">
      <c r="A1228" s="102">
        <v>1052</v>
      </c>
      <c r="B1228">
        <v>7459</v>
      </c>
      <c r="C1228" t="s">
        <v>795</v>
      </c>
      <c r="D1228" t="s">
        <v>1254</v>
      </c>
      <c r="E1228">
        <v>2199</v>
      </c>
      <c r="F1228">
        <v>2186</v>
      </c>
      <c r="G1228">
        <v>500</v>
      </c>
      <c r="H1228" t="s">
        <v>1250</v>
      </c>
      <c r="I1228">
        <v>9003</v>
      </c>
      <c r="J1228" t="s">
        <v>1480</v>
      </c>
      <c r="K1228" t="s">
        <v>1368</v>
      </c>
      <c r="L1228">
        <v>2700</v>
      </c>
      <c r="M1228">
        <v>2712</v>
      </c>
      <c r="N1228">
        <v>400</v>
      </c>
      <c r="O1228" t="s">
        <v>1247</v>
      </c>
      <c r="P1228">
        <v>0.76819580208415095</v>
      </c>
      <c r="Q1228">
        <v>0.86392222575175803</v>
      </c>
      <c r="R1228">
        <v>1.10938851746101E-2</v>
      </c>
      <c r="S1228">
        <v>9.1928361347024098E-4</v>
      </c>
      <c r="T1228">
        <v>-0.32439609500456101</v>
      </c>
      <c r="U1228">
        <v>0.32439609500456101</v>
      </c>
      <c r="V1228">
        <v>9.6128094908567302E-2</v>
      </c>
      <c r="W1228">
        <v>-0.73</v>
      </c>
      <c r="X1228">
        <v>0.76</v>
      </c>
      <c r="Y1228">
        <v>18605</v>
      </c>
      <c r="Z1228">
        <v>1431</v>
      </c>
      <c r="AA1228">
        <v>0.12</v>
      </c>
      <c r="AB1228">
        <v>13</v>
      </c>
      <c r="AC1228">
        <v>8</v>
      </c>
      <c r="AD1228">
        <v>5</v>
      </c>
      <c r="AE1228">
        <v>61.54</v>
      </c>
      <c r="AF1228">
        <v>14</v>
      </c>
      <c r="AG1228">
        <v>3</v>
      </c>
      <c r="AH1228">
        <v>2</v>
      </c>
      <c r="AI1228">
        <v>8</v>
      </c>
    </row>
    <row r="1229" spans="1:35" x14ac:dyDescent="0.2">
      <c r="A1229" s="102">
        <v>1875</v>
      </c>
      <c r="B1229">
        <v>3048</v>
      </c>
      <c r="C1229" t="s">
        <v>1564</v>
      </c>
      <c r="D1229" t="s">
        <v>1272</v>
      </c>
      <c r="E1229">
        <v>1078</v>
      </c>
      <c r="F1229">
        <v>1072</v>
      </c>
      <c r="G1229">
        <v>600</v>
      </c>
      <c r="H1229" t="s">
        <v>1250</v>
      </c>
      <c r="I1229">
        <v>4507</v>
      </c>
      <c r="J1229" t="s">
        <v>1705</v>
      </c>
      <c r="K1229" t="s">
        <v>1269</v>
      </c>
      <c r="L1229">
        <v>6505</v>
      </c>
      <c r="M1229">
        <v>6460</v>
      </c>
      <c r="N1229">
        <v>100</v>
      </c>
      <c r="O1229" t="s">
        <v>1247</v>
      </c>
      <c r="P1229">
        <v>0.56630541975923498</v>
      </c>
      <c r="Q1229">
        <v>0.80588424994394303</v>
      </c>
      <c r="R1229">
        <v>5.5456827255643701E-2</v>
      </c>
      <c r="S1229">
        <v>5.1685667922599801E-3</v>
      </c>
      <c r="T1229">
        <v>-2.87605065698326</v>
      </c>
      <c r="U1229">
        <v>2.87605065698326</v>
      </c>
      <c r="V1229">
        <v>2.9027417257785202</v>
      </c>
      <c r="W1229">
        <v>-12.08</v>
      </c>
      <c r="X1229">
        <v>0.43</v>
      </c>
      <c r="Y1229">
        <v>18407</v>
      </c>
      <c r="Z1229">
        <v>1150</v>
      </c>
      <c r="AA1229">
        <v>-0.17</v>
      </c>
      <c r="AB1229">
        <v>16</v>
      </c>
      <c r="AC1229">
        <v>9</v>
      </c>
      <c r="AD1229">
        <v>7</v>
      </c>
      <c r="AE1229">
        <v>56.25</v>
      </c>
      <c r="AF1229">
        <v>12</v>
      </c>
      <c r="AG1229">
        <v>6</v>
      </c>
      <c r="AH1229">
        <v>5</v>
      </c>
      <c r="AI1229">
        <v>5</v>
      </c>
    </row>
    <row r="1230" spans="1:35" x14ac:dyDescent="0.2">
      <c r="A1230" s="102">
        <v>1815</v>
      </c>
      <c r="B1230">
        <v>5444</v>
      </c>
      <c r="C1230" t="s">
        <v>1701</v>
      </c>
      <c r="D1230" t="s">
        <v>1301</v>
      </c>
      <c r="E1230">
        <v>2488</v>
      </c>
      <c r="F1230">
        <v>2501</v>
      </c>
      <c r="G1230">
        <v>400</v>
      </c>
      <c r="H1230" t="s">
        <v>1250</v>
      </c>
      <c r="I1230">
        <v>6013</v>
      </c>
      <c r="J1230" t="s">
        <v>1692</v>
      </c>
      <c r="K1230" t="s">
        <v>1259</v>
      </c>
      <c r="L1230">
        <v>1245</v>
      </c>
      <c r="M1230">
        <v>1249</v>
      </c>
      <c r="N1230">
        <v>800</v>
      </c>
      <c r="O1230" t="s">
        <v>1247</v>
      </c>
      <c r="P1230">
        <v>0.68580492097226597</v>
      </c>
      <c r="Q1230">
        <v>0.81021121848839195</v>
      </c>
      <c r="R1230">
        <v>0.14923982181614001</v>
      </c>
      <c r="S1230">
        <v>1.25579064838131E-2</v>
      </c>
      <c r="T1230">
        <v>-2.4795304339397402</v>
      </c>
      <c r="U1230">
        <v>2.4795304339397402</v>
      </c>
      <c r="V1230">
        <v>2.3588547165973299</v>
      </c>
      <c r="W1230">
        <v>-6.53</v>
      </c>
      <c r="X1230">
        <v>0.12</v>
      </c>
      <c r="Y1230">
        <v>18251</v>
      </c>
      <c r="Z1230">
        <v>1074</v>
      </c>
      <c r="AA1230">
        <v>0.12</v>
      </c>
      <c r="AB1230">
        <v>17</v>
      </c>
      <c r="AC1230">
        <v>8</v>
      </c>
      <c r="AD1230">
        <v>9</v>
      </c>
      <c r="AE1230">
        <v>47.06</v>
      </c>
      <c r="AF1230">
        <v>12</v>
      </c>
      <c r="AG1230">
        <v>8</v>
      </c>
      <c r="AH1230">
        <v>6</v>
      </c>
      <c r="AI1230">
        <v>3</v>
      </c>
    </row>
    <row r="1231" spans="1:35" x14ac:dyDescent="0.2">
      <c r="A1231" s="102">
        <v>495</v>
      </c>
      <c r="B1231">
        <v>2730</v>
      </c>
      <c r="C1231" t="s">
        <v>604</v>
      </c>
      <c r="D1231" t="s">
        <v>1272</v>
      </c>
      <c r="E1231">
        <v>1007</v>
      </c>
      <c r="F1231">
        <v>1001</v>
      </c>
      <c r="G1231">
        <v>1000</v>
      </c>
      <c r="H1231" t="s">
        <v>1250</v>
      </c>
      <c r="I1231">
        <v>9989</v>
      </c>
      <c r="J1231" t="s">
        <v>2162</v>
      </c>
      <c r="K1231" t="s">
        <v>1272</v>
      </c>
      <c r="L1231">
        <v>3315</v>
      </c>
      <c r="M1231">
        <v>3315</v>
      </c>
      <c r="N1231">
        <v>300</v>
      </c>
      <c r="O1231" t="s">
        <v>1247</v>
      </c>
      <c r="P1231">
        <v>0.940144575579832</v>
      </c>
      <c r="Q1231">
        <v>0.90493675068705803</v>
      </c>
      <c r="R1231">
        <v>0.31805570576066999</v>
      </c>
      <c r="S1231">
        <v>6.9682964084353205E-2</v>
      </c>
      <c r="T1231">
        <v>-0.52278814487682101</v>
      </c>
      <c r="U1231">
        <v>0.52278814487682101</v>
      </c>
      <c r="V1231">
        <v>0.198010123843953</v>
      </c>
      <c r="W1231">
        <v>-1.25</v>
      </c>
      <c r="X1231">
        <v>0.65</v>
      </c>
      <c r="Y1231">
        <v>17806</v>
      </c>
      <c r="Z1231">
        <v>1047</v>
      </c>
      <c r="AA1231">
        <v>0.05</v>
      </c>
      <c r="AB1231">
        <v>17</v>
      </c>
      <c r="AC1231">
        <v>8</v>
      </c>
      <c r="AD1231">
        <v>9</v>
      </c>
      <c r="AE1231">
        <v>47.06</v>
      </c>
      <c r="AF1231">
        <v>13</v>
      </c>
      <c r="AG1231">
        <v>5</v>
      </c>
      <c r="AH1231">
        <v>4</v>
      </c>
      <c r="AI1231">
        <v>8</v>
      </c>
    </row>
    <row r="1232" spans="1:35" x14ac:dyDescent="0.2">
      <c r="A1232" s="102">
        <v>1253</v>
      </c>
      <c r="B1232">
        <v>2267</v>
      </c>
      <c r="C1232" t="s">
        <v>1491</v>
      </c>
      <c r="D1232" t="s">
        <v>1274</v>
      </c>
      <c r="E1232">
        <v>5400</v>
      </c>
      <c r="F1232">
        <v>5410</v>
      </c>
      <c r="G1232">
        <v>200</v>
      </c>
      <c r="H1232" t="s">
        <v>1250</v>
      </c>
      <c r="I1232">
        <v>5233</v>
      </c>
      <c r="J1232" t="s">
        <v>1447</v>
      </c>
      <c r="K1232" t="s">
        <v>1246</v>
      </c>
      <c r="L1232">
        <v>2932</v>
      </c>
      <c r="M1232">
        <v>2913</v>
      </c>
      <c r="N1232">
        <v>400</v>
      </c>
      <c r="O1232" t="s">
        <v>1247</v>
      </c>
      <c r="P1232">
        <v>0.77939504535301596</v>
      </c>
      <c r="Q1232">
        <v>0.85084700331048302</v>
      </c>
      <c r="R1232">
        <v>0.16405278154455299</v>
      </c>
      <c r="S1232">
        <v>9.3200333072420594E-2</v>
      </c>
      <c r="T1232">
        <v>-0.62654594747373304</v>
      </c>
      <c r="U1232">
        <v>0.62654594747373304</v>
      </c>
      <c r="V1232">
        <v>1.03516600742519</v>
      </c>
      <c r="W1232">
        <v>-2.37</v>
      </c>
      <c r="X1232">
        <v>7.69</v>
      </c>
      <c r="Y1232">
        <v>17544</v>
      </c>
      <c r="Z1232">
        <v>1754</v>
      </c>
      <c r="AA1232">
        <v>0.03</v>
      </c>
      <c r="AB1232">
        <v>10</v>
      </c>
      <c r="AC1232">
        <v>5</v>
      </c>
      <c r="AD1232">
        <v>5</v>
      </c>
      <c r="AE1232">
        <v>50</v>
      </c>
      <c r="AF1232">
        <v>13</v>
      </c>
      <c r="AG1232">
        <v>3</v>
      </c>
      <c r="AH1232">
        <v>3</v>
      </c>
      <c r="AI1232">
        <v>4</v>
      </c>
    </row>
    <row r="1233" spans="1:35" x14ac:dyDescent="0.2">
      <c r="A1233" s="102">
        <v>1337</v>
      </c>
      <c r="B1233">
        <v>5201</v>
      </c>
      <c r="C1233" t="s">
        <v>1643</v>
      </c>
      <c r="D1233" t="s">
        <v>1246</v>
      </c>
      <c r="E1233">
        <v>3450</v>
      </c>
      <c r="F1233">
        <v>3470</v>
      </c>
      <c r="G1233">
        <v>300</v>
      </c>
      <c r="H1233" t="s">
        <v>1250</v>
      </c>
      <c r="I1233">
        <v>5463</v>
      </c>
      <c r="J1233" t="s">
        <v>64</v>
      </c>
      <c r="K1233" t="s">
        <v>1301</v>
      </c>
      <c r="L1233">
        <v>2831</v>
      </c>
      <c r="M1233">
        <v>2843</v>
      </c>
      <c r="N1233">
        <v>400</v>
      </c>
      <c r="O1233" t="s">
        <v>1247</v>
      </c>
      <c r="P1233">
        <v>0.77025614613793603</v>
      </c>
      <c r="Q1233">
        <v>0.84495022160494004</v>
      </c>
      <c r="R1233">
        <v>0.22653948897027701</v>
      </c>
      <c r="S1233">
        <v>8.7447926337612905E-2</v>
      </c>
      <c r="T1233">
        <v>-0.88045779691619597</v>
      </c>
      <c r="U1233">
        <v>0.88045779691619597</v>
      </c>
      <c r="V1233">
        <v>0.93385145410894399</v>
      </c>
      <c r="W1233">
        <v>-2.93</v>
      </c>
      <c r="X1233">
        <v>9.24</v>
      </c>
      <c r="Y1233">
        <v>17466</v>
      </c>
      <c r="Z1233">
        <v>2495</v>
      </c>
      <c r="AA1233">
        <v>0.06</v>
      </c>
      <c r="AB1233">
        <v>7</v>
      </c>
      <c r="AC1233">
        <v>4</v>
      </c>
      <c r="AD1233">
        <v>3</v>
      </c>
      <c r="AE1233">
        <v>57.14</v>
      </c>
      <c r="AF1233">
        <v>13</v>
      </c>
      <c r="AG1233">
        <v>3</v>
      </c>
      <c r="AH1233">
        <v>2</v>
      </c>
      <c r="AI1233">
        <v>2</v>
      </c>
    </row>
    <row r="1234" spans="1:35" x14ac:dyDescent="0.2">
      <c r="A1234" s="102">
        <v>904</v>
      </c>
      <c r="B1234">
        <v>3407</v>
      </c>
      <c r="C1234" t="s">
        <v>1375</v>
      </c>
      <c r="D1234" t="s">
        <v>1271</v>
      </c>
      <c r="E1234">
        <v>1022</v>
      </c>
      <c r="F1234">
        <v>1018.5</v>
      </c>
      <c r="G1234">
        <v>1000</v>
      </c>
      <c r="H1234" t="s">
        <v>1250</v>
      </c>
      <c r="I1234">
        <v>8385</v>
      </c>
      <c r="J1234" t="s">
        <v>886</v>
      </c>
      <c r="K1234" t="s">
        <v>1303</v>
      </c>
      <c r="L1234">
        <v>532</v>
      </c>
      <c r="M1234">
        <v>537</v>
      </c>
      <c r="N1234">
        <v>1900</v>
      </c>
      <c r="O1234" t="s">
        <v>1247</v>
      </c>
      <c r="P1234">
        <v>0.936856552800026</v>
      </c>
      <c r="Q1234">
        <v>0.87580076801311002</v>
      </c>
      <c r="R1234">
        <v>9.18339455376814E-2</v>
      </c>
      <c r="S1234">
        <v>6.82964825908106E-2</v>
      </c>
      <c r="T1234">
        <v>-1.8073389209200099</v>
      </c>
      <c r="U1234">
        <v>1.8073389209200099</v>
      </c>
      <c r="V1234">
        <v>1.5978107306304199</v>
      </c>
      <c r="W1234">
        <v>-6.14</v>
      </c>
      <c r="X1234">
        <v>0.18</v>
      </c>
      <c r="Y1234">
        <v>17247</v>
      </c>
      <c r="Z1234">
        <v>1015</v>
      </c>
      <c r="AA1234">
        <v>0</v>
      </c>
      <c r="AB1234">
        <v>17</v>
      </c>
      <c r="AC1234">
        <v>8</v>
      </c>
      <c r="AD1234">
        <v>9</v>
      </c>
      <c r="AE1234">
        <v>47.06</v>
      </c>
      <c r="AF1234">
        <v>14</v>
      </c>
      <c r="AG1234">
        <v>5</v>
      </c>
      <c r="AH1234">
        <v>5</v>
      </c>
      <c r="AI1234">
        <v>7</v>
      </c>
    </row>
    <row r="1235" spans="1:35" x14ac:dyDescent="0.2">
      <c r="A1235" s="102">
        <v>728</v>
      </c>
      <c r="B1235">
        <v>4502</v>
      </c>
      <c r="C1235" t="s">
        <v>1522</v>
      </c>
      <c r="D1235" t="s">
        <v>1269</v>
      </c>
      <c r="E1235">
        <v>4164</v>
      </c>
      <c r="F1235">
        <v>4229</v>
      </c>
      <c r="G1235">
        <v>200</v>
      </c>
      <c r="H1235" t="s">
        <v>1247</v>
      </c>
      <c r="I1235">
        <v>5463</v>
      </c>
      <c r="J1235" t="s">
        <v>64</v>
      </c>
      <c r="K1235" t="s">
        <v>1301</v>
      </c>
      <c r="L1235">
        <v>2831</v>
      </c>
      <c r="M1235">
        <v>2843</v>
      </c>
      <c r="N1235">
        <v>300</v>
      </c>
      <c r="O1235" t="s">
        <v>1250</v>
      </c>
      <c r="P1235">
        <v>0.85249579589531399</v>
      </c>
      <c r="Q1235">
        <v>0.889040596254005</v>
      </c>
      <c r="R1235">
        <v>0.29461110256089301</v>
      </c>
      <c r="S1235">
        <v>2.6833724379677001E-2</v>
      </c>
      <c r="T1235">
        <v>2.66205722471484</v>
      </c>
      <c r="U1235">
        <v>2.66205722471484</v>
      </c>
      <c r="V1235">
        <v>1.53300190493314</v>
      </c>
      <c r="W1235">
        <v>5.09</v>
      </c>
      <c r="X1235">
        <v>0.84</v>
      </c>
      <c r="Y1235">
        <v>17245</v>
      </c>
      <c r="Z1235">
        <v>1437</v>
      </c>
      <c r="AA1235">
        <v>0.01</v>
      </c>
      <c r="AB1235">
        <v>12</v>
      </c>
      <c r="AC1235">
        <v>8</v>
      </c>
      <c r="AD1235">
        <v>4</v>
      </c>
      <c r="AE1235">
        <v>66.67</v>
      </c>
      <c r="AF1235">
        <v>9</v>
      </c>
      <c r="AG1235">
        <v>5</v>
      </c>
      <c r="AH1235">
        <v>4</v>
      </c>
      <c r="AI1235">
        <v>3</v>
      </c>
    </row>
    <row r="1236" spans="1:35" x14ac:dyDescent="0.2">
      <c r="A1236" s="102">
        <v>516</v>
      </c>
      <c r="B1236">
        <v>1414</v>
      </c>
      <c r="C1236" t="s">
        <v>1427</v>
      </c>
      <c r="D1236" t="s">
        <v>1257</v>
      </c>
      <c r="E1236">
        <v>4215</v>
      </c>
      <c r="F1236">
        <v>4285</v>
      </c>
      <c r="G1236">
        <v>200</v>
      </c>
      <c r="H1236" t="s">
        <v>1250</v>
      </c>
      <c r="I1236">
        <v>4689</v>
      </c>
      <c r="J1236" t="s">
        <v>1425</v>
      </c>
      <c r="K1236" t="s">
        <v>1249</v>
      </c>
      <c r="L1236">
        <v>423</v>
      </c>
      <c r="M1236">
        <v>442</v>
      </c>
      <c r="N1236">
        <v>1900</v>
      </c>
      <c r="O1236" t="s">
        <v>1247</v>
      </c>
      <c r="P1236">
        <v>0.63850520304587299</v>
      </c>
      <c r="Q1236">
        <v>0.90369072862188005</v>
      </c>
      <c r="R1236">
        <v>7.4652512488469103E-2</v>
      </c>
      <c r="S1236">
        <v>6.58776729450647E-3</v>
      </c>
      <c r="T1236">
        <v>-1.42773418933325</v>
      </c>
      <c r="U1236">
        <v>1.42773418933325</v>
      </c>
      <c r="V1236">
        <v>1.00850637808628</v>
      </c>
      <c r="W1236">
        <v>-10.58</v>
      </c>
      <c r="X1236">
        <v>2.0099999999999998</v>
      </c>
      <c r="Y1236">
        <v>16821</v>
      </c>
      <c r="Z1236">
        <v>765</v>
      </c>
      <c r="AA1236">
        <v>0.03</v>
      </c>
      <c r="AB1236">
        <v>22</v>
      </c>
      <c r="AC1236">
        <v>12</v>
      </c>
      <c r="AD1236">
        <v>10</v>
      </c>
      <c r="AE1236">
        <v>54.55</v>
      </c>
      <c r="AF1236">
        <v>10</v>
      </c>
      <c r="AG1236">
        <v>9</v>
      </c>
      <c r="AH1236">
        <v>8</v>
      </c>
      <c r="AI1236">
        <v>5</v>
      </c>
    </row>
    <row r="1237" spans="1:35" x14ac:dyDescent="0.2">
      <c r="A1237" s="102">
        <v>1795</v>
      </c>
      <c r="B1237">
        <v>4043</v>
      </c>
      <c r="C1237" t="s">
        <v>1528</v>
      </c>
      <c r="D1237" t="s">
        <v>1271</v>
      </c>
      <c r="E1237">
        <v>2707</v>
      </c>
      <c r="F1237">
        <v>2693</v>
      </c>
      <c r="G1237">
        <v>400</v>
      </c>
      <c r="H1237" t="s">
        <v>1250</v>
      </c>
      <c r="I1237">
        <v>4045</v>
      </c>
      <c r="J1237" t="s">
        <v>1567</v>
      </c>
      <c r="K1237" t="s">
        <v>1271</v>
      </c>
      <c r="L1237">
        <v>1228</v>
      </c>
      <c r="M1237">
        <v>1221</v>
      </c>
      <c r="N1237">
        <v>900</v>
      </c>
      <c r="O1237" t="s">
        <v>1247</v>
      </c>
      <c r="P1237">
        <v>0.613183648597315</v>
      </c>
      <c r="Q1237">
        <v>0.81195806775914503</v>
      </c>
      <c r="R1237">
        <v>0.42865324755506301</v>
      </c>
      <c r="S1237">
        <v>4.4548857674838703E-2</v>
      </c>
      <c r="T1237">
        <v>-0.83920192757354894</v>
      </c>
      <c r="U1237">
        <v>0.83920192757354894</v>
      </c>
      <c r="V1237">
        <v>0.74500558607666201</v>
      </c>
      <c r="W1237">
        <v>-3.53</v>
      </c>
      <c r="X1237">
        <v>2.0099999999999998</v>
      </c>
      <c r="Y1237">
        <v>16159</v>
      </c>
      <c r="Z1237">
        <v>808</v>
      </c>
      <c r="AA1237">
        <v>0.01</v>
      </c>
      <c r="AB1237">
        <v>20</v>
      </c>
      <c r="AC1237">
        <v>11</v>
      </c>
      <c r="AD1237">
        <v>9</v>
      </c>
      <c r="AE1237">
        <v>55</v>
      </c>
      <c r="AF1237">
        <v>9</v>
      </c>
      <c r="AG1237">
        <v>9</v>
      </c>
      <c r="AH1237">
        <v>6</v>
      </c>
      <c r="AI1237">
        <v>5</v>
      </c>
    </row>
    <row r="1238" spans="1:35" x14ac:dyDescent="0.2">
      <c r="A1238" s="102">
        <v>773</v>
      </c>
      <c r="B1238">
        <v>2206</v>
      </c>
      <c r="C1238" t="s">
        <v>582</v>
      </c>
      <c r="D1238" t="s">
        <v>1274</v>
      </c>
      <c r="E1238">
        <v>4665</v>
      </c>
      <c r="F1238">
        <v>4660</v>
      </c>
      <c r="G1238">
        <v>200</v>
      </c>
      <c r="H1238" t="s">
        <v>1247</v>
      </c>
      <c r="I1238">
        <v>9003</v>
      </c>
      <c r="J1238" t="s">
        <v>1480</v>
      </c>
      <c r="K1238" t="s">
        <v>1368</v>
      </c>
      <c r="L1238">
        <v>2700</v>
      </c>
      <c r="M1238">
        <v>2712</v>
      </c>
      <c r="N1238">
        <v>300</v>
      </c>
      <c r="O1238" t="s">
        <v>1250</v>
      </c>
      <c r="P1238">
        <v>0.723730330667545</v>
      </c>
      <c r="Q1238">
        <v>0.88580789851595199</v>
      </c>
      <c r="R1238">
        <v>0.19173514816975401</v>
      </c>
      <c r="S1238">
        <v>7.4892316070185403E-3</v>
      </c>
      <c r="T1238">
        <v>1.5144874892279401</v>
      </c>
      <c r="U1238">
        <v>1.5144874892279401</v>
      </c>
      <c r="V1238">
        <v>2.06387197300355</v>
      </c>
      <c r="W1238">
        <v>3.25</v>
      </c>
      <c r="X1238">
        <v>12.7</v>
      </c>
      <c r="Y1238">
        <v>15910</v>
      </c>
      <c r="Z1238">
        <v>1768</v>
      </c>
      <c r="AA1238">
        <v>0.43</v>
      </c>
      <c r="AB1238">
        <v>9</v>
      </c>
      <c r="AC1238">
        <v>7</v>
      </c>
      <c r="AD1238">
        <v>2</v>
      </c>
      <c r="AE1238">
        <v>77.78</v>
      </c>
      <c r="AF1238">
        <v>14</v>
      </c>
      <c r="AG1238">
        <v>3</v>
      </c>
      <c r="AH1238">
        <v>2</v>
      </c>
      <c r="AI1238">
        <v>4</v>
      </c>
    </row>
    <row r="1239" spans="1:35" x14ac:dyDescent="0.2">
      <c r="A1239" s="102">
        <v>727</v>
      </c>
      <c r="B1239">
        <v>7272</v>
      </c>
      <c r="C1239" t="s">
        <v>1453</v>
      </c>
      <c r="D1239" t="s">
        <v>1264</v>
      </c>
      <c r="E1239">
        <v>1933</v>
      </c>
      <c r="F1239">
        <v>1932</v>
      </c>
      <c r="G1239">
        <v>500</v>
      </c>
      <c r="H1239" t="s">
        <v>1250</v>
      </c>
      <c r="I1239">
        <v>8358</v>
      </c>
      <c r="J1239" t="s">
        <v>1523</v>
      </c>
      <c r="K1239" t="s">
        <v>1303</v>
      </c>
      <c r="L1239">
        <v>436</v>
      </c>
      <c r="M1239">
        <v>448</v>
      </c>
      <c r="N1239">
        <v>2200</v>
      </c>
      <c r="O1239" t="s">
        <v>1247</v>
      </c>
      <c r="P1239">
        <v>0.838488670728743</v>
      </c>
      <c r="Q1239">
        <v>0.88904189224642005</v>
      </c>
      <c r="R1239">
        <v>0.21636565126167201</v>
      </c>
      <c r="S1239">
        <v>4.6614926471490797E-3</v>
      </c>
      <c r="T1239">
        <v>-0.58947874335621597</v>
      </c>
      <c r="U1239">
        <v>0.58947874335621597</v>
      </c>
      <c r="V1239">
        <v>1.9319480231561301E-2</v>
      </c>
      <c r="W1239">
        <v>-3.54</v>
      </c>
      <c r="X1239">
        <v>2.0299999999999998</v>
      </c>
      <c r="Y1239">
        <v>15893</v>
      </c>
      <c r="Z1239">
        <v>795</v>
      </c>
      <c r="AA1239">
        <v>-0.06</v>
      </c>
      <c r="AB1239">
        <v>20</v>
      </c>
      <c r="AC1239">
        <v>10</v>
      </c>
      <c r="AD1239">
        <v>10</v>
      </c>
      <c r="AE1239">
        <v>50</v>
      </c>
      <c r="AF1239">
        <v>10</v>
      </c>
      <c r="AG1239">
        <v>9</v>
      </c>
      <c r="AH1239">
        <v>6</v>
      </c>
      <c r="AI1239">
        <v>5</v>
      </c>
    </row>
    <row r="1240" spans="1:35" x14ac:dyDescent="0.2">
      <c r="A1240" s="102">
        <v>552</v>
      </c>
      <c r="B1240">
        <v>1414</v>
      </c>
      <c r="C1240" t="s">
        <v>1427</v>
      </c>
      <c r="D1240" t="s">
        <v>1257</v>
      </c>
      <c r="E1240">
        <v>4215</v>
      </c>
      <c r="F1240">
        <v>4285</v>
      </c>
      <c r="G1240">
        <v>200</v>
      </c>
      <c r="H1240" t="s">
        <v>1250</v>
      </c>
      <c r="I1240">
        <v>6967</v>
      </c>
      <c r="J1240" t="s">
        <v>774</v>
      </c>
      <c r="K1240" t="s">
        <v>1252</v>
      </c>
      <c r="L1240">
        <v>1370</v>
      </c>
      <c r="M1240">
        <v>1384</v>
      </c>
      <c r="N1240">
        <v>600</v>
      </c>
      <c r="O1240" t="s">
        <v>1247</v>
      </c>
      <c r="P1240">
        <v>0.62372894481604102</v>
      </c>
      <c r="Q1240">
        <v>0.90099650982350499</v>
      </c>
      <c r="R1240">
        <v>4.4789235408187701E-3</v>
      </c>
      <c r="S1240" s="15">
        <v>1.39997763708599E-2</v>
      </c>
      <c r="T1240">
        <v>-2.0920261233539401</v>
      </c>
      <c r="U1240">
        <v>2.0920261233539401</v>
      </c>
      <c r="V1240">
        <v>2.12664642378473</v>
      </c>
      <c r="W1240">
        <v>-17.64</v>
      </c>
      <c r="X1240">
        <v>3.1</v>
      </c>
      <c r="Y1240">
        <v>15884</v>
      </c>
      <c r="Z1240">
        <v>635</v>
      </c>
      <c r="AA1240">
        <v>0.11</v>
      </c>
      <c r="AB1240">
        <v>25</v>
      </c>
      <c r="AC1240">
        <v>12</v>
      </c>
      <c r="AD1240">
        <v>13</v>
      </c>
      <c r="AE1240">
        <v>48</v>
      </c>
      <c r="AF1240">
        <v>10</v>
      </c>
      <c r="AG1240">
        <v>8</v>
      </c>
      <c r="AH1240">
        <v>7</v>
      </c>
      <c r="AI1240">
        <v>10</v>
      </c>
    </row>
    <row r="1241" spans="1:35" x14ac:dyDescent="0.2">
      <c r="A1241" s="102">
        <v>43</v>
      </c>
      <c r="B1241">
        <v>1928</v>
      </c>
      <c r="C1241" t="s">
        <v>217</v>
      </c>
      <c r="D1241" t="s">
        <v>1257</v>
      </c>
      <c r="E1241">
        <v>2314.5</v>
      </c>
      <c r="F1241">
        <v>2343</v>
      </c>
      <c r="G1241">
        <v>400</v>
      </c>
      <c r="H1241" t="s">
        <v>1247</v>
      </c>
      <c r="I1241">
        <v>8585</v>
      </c>
      <c r="J1241" t="s">
        <v>1698</v>
      </c>
      <c r="K1241" t="s">
        <v>1253</v>
      </c>
      <c r="L1241">
        <v>158</v>
      </c>
      <c r="M1241">
        <v>161</v>
      </c>
      <c r="N1241">
        <v>5800</v>
      </c>
      <c r="O1241" t="s">
        <v>1250</v>
      </c>
      <c r="P1241">
        <v>0.59500558611547005</v>
      </c>
      <c r="Q1241">
        <v>0.95642575809603403</v>
      </c>
      <c r="R1241">
        <v>2.2669764803312401E-2</v>
      </c>
      <c r="S1241">
        <v>4.99416310799293E-2</v>
      </c>
      <c r="T1241">
        <v>0.14781358814582901</v>
      </c>
      <c r="U1241">
        <v>0.14781358814582901</v>
      </c>
      <c r="V1241">
        <v>3.5682226736613601E-2</v>
      </c>
      <c r="W1241">
        <v>0.45</v>
      </c>
      <c r="X1241">
        <v>0.36</v>
      </c>
      <c r="Y1241">
        <v>15215</v>
      </c>
      <c r="Z1241">
        <v>801</v>
      </c>
      <c r="AA1241">
        <v>0.1</v>
      </c>
      <c r="AB1241">
        <v>19</v>
      </c>
      <c r="AC1241">
        <v>9</v>
      </c>
      <c r="AD1241">
        <v>10</v>
      </c>
      <c r="AE1241">
        <v>47.37</v>
      </c>
      <c r="AF1241">
        <v>13</v>
      </c>
      <c r="AG1241">
        <v>8</v>
      </c>
      <c r="AH1241">
        <v>5</v>
      </c>
      <c r="AI1241">
        <v>6</v>
      </c>
    </row>
    <row r="1242" spans="1:35" x14ac:dyDescent="0.2">
      <c r="A1242" s="102">
        <v>585</v>
      </c>
      <c r="B1242">
        <v>1812</v>
      </c>
      <c r="C1242" t="s">
        <v>1344</v>
      </c>
      <c r="D1242" t="s">
        <v>1257</v>
      </c>
      <c r="E1242">
        <v>1270</v>
      </c>
      <c r="F1242">
        <v>1260</v>
      </c>
      <c r="G1242">
        <v>800</v>
      </c>
      <c r="H1242" t="s">
        <v>1247</v>
      </c>
      <c r="I1242">
        <v>7189</v>
      </c>
      <c r="J1242" t="s">
        <v>42</v>
      </c>
      <c r="K1242" t="s">
        <v>1303</v>
      </c>
      <c r="L1242">
        <v>681</v>
      </c>
      <c r="M1242">
        <v>679</v>
      </c>
      <c r="N1242">
        <v>1500</v>
      </c>
      <c r="O1242" t="s">
        <v>1250</v>
      </c>
      <c r="P1242">
        <v>0.844974154707401</v>
      </c>
      <c r="Q1242">
        <v>0.89943579295145004</v>
      </c>
      <c r="R1242">
        <v>0.15000849511796999</v>
      </c>
      <c r="S1242">
        <v>4.86541124092588E-2</v>
      </c>
      <c r="T1242">
        <v>0.72280190564095703</v>
      </c>
      <c r="U1242">
        <v>0.72280190564095703</v>
      </c>
      <c r="V1242">
        <v>0.91888056411877195</v>
      </c>
      <c r="W1242">
        <v>3.68</v>
      </c>
      <c r="X1242">
        <v>1.04</v>
      </c>
      <c r="Y1242">
        <v>14608</v>
      </c>
      <c r="Z1242">
        <v>812</v>
      </c>
      <c r="AA1242">
        <v>0.08</v>
      </c>
      <c r="AB1242">
        <v>18</v>
      </c>
      <c r="AC1242">
        <v>9</v>
      </c>
      <c r="AD1242">
        <v>9</v>
      </c>
      <c r="AE1242">
        <v>50</v>
      </c>
      <c r="AF1242">
        <v>12</v>
      </c>
      <c r="AG1242">
        <v>8</v>
      </c>
      <c r="AH1242">
        <v>5</v>
      </c>
      <c r="AI1242">
        <v>5</v>
      </c>
    </row>
    <row r="1243" spans="1:35" x14ac:dyDescent="0.2">
      <c r="A1243" s="102">
        <v>587</v>
      </c>
      <c r="B1243">
        <v>3938</v>
      </c>
      <c r="C1243" t="s">
        <v>1517</v>
      </c>
      <c r="D1243" t="s">
        <v>1249</v>
      </c>
      <c r="E1243">
        <v>5370</v>
      </c>
      <c r="F1243">
        <v>5370</v>
      </c>
      <c r="G1243">
        <v>200</v>
      </c>
      <c r="H1243" t="s">
        <v>1247</v>
      </c>
      <c r="I1243">
        <v>6370</v>
      </c>
      <c r="J1243" t="s">
        <v>1490</v>
      </c>
      <c r="K1243" t="s">
        <v>1259</v>
      </c>
      <c r="L1243">
        <v>3220</v>
      </c>
      <c r="M1243">
        <v>3220</v>
      </c>
      <c r="N1243">
        <v>300</v>
      </c>
      <c r="O1243" t="s">
        <v>1250</v>
      </c>
      <c r="P1243">
        <v>0.72439916005693905</v>
      </c>
      <c r="Q1243">
        <v>0.89929674356940703</v>
      </c>
      <c r="R1243">
        <v>0.218636246593365</v>
      </c>
      <c r="S1243">
        <v>2.4650534569742401E-2</v>
      </c>
      <c r="T1243">
        <v>0.53728622063319897</v>
      </c>
      <c r="U1243">
        <v>0.53728622063319897</v>
      </c>
      <c r="V1243">
        <v>0.47954668166060699</v>
      </c>
      <c r="W1243">
        <v>3.29</v>
      </c>
      <c r="X1243">
        <v>10.06</v>
      </c>
      <c r="Y1243">
        <v>14363</v>
      </c>
      <c r="Z1243">
        <v>1306</v>
      </c>
      <c r="AA1243">
        <v>0.23</v>
      </c>
      <c r="AB1243">
        <v>11</v>
      </c>
      <c r="AC1243">
        <v>5</v>
      </c>
      <c r="AD1243">
        <v>6</v>
      </c>
      <c r="AE1243">
        <v>45.45</v>
      </c>
      <c r="AF1243">
        <v>13</v>
      </c>
      <c r="AG1243">
        <v>4</v>
      </c>
      <c r="AH1243">
        <v>4</v>
      </c>
      <c r="AI1243">
        <v>3</v>
      </c>
    </row>
    <row r="1244" spans="1:35" x14ac:dyDescent="0.2">
      <c r="A1244" s="102">
        <v>1416</v>
      </c>
      <c r="B1244">
        <v>7272</v>
      </c>
      <c r="C1244" t="s">
        <v>1453</v>
      </c>
      <c r="D1244" t="s">
        <v>1264</v>
      </c>
      <c r="E1244">
        <v>1933</v>
      </c>
      <c r="F1244">
        <v>1932</v>
      </c>
      <c r="G1244">
        <v>300</v>
      </c>
      <c r="H1244" t="s">
        <v>1250</v>
      </c>
      <c r="I1244">
        <v>9062</v>
      </c>
      <c r="J1244" t="s">
        <v>1212</v>
      </c>
      <c r="K1244" t="s">
        <v>1368</v>
      </c>
      <c r="L1244">
        <v>5850</v>
      </c>
      <c r="M1244">
        <v>5800</v>
      </c>
      <c r="N1244">
        <v>100</v>
      </c>
      <c r="O1244" t="s">
        <v>1247</v>
      </c>
      <c r="P1244">
        <v>0.87566224968887696</v>
      </c>
      <c r="Q1244">
        <v>0.84065048792750396</v>
      </c>
      <c r="R1244" s="15">
        <v>0.25495448858268099</v>
      </c>
      <c r="S1244">
        <v>4.8003361909291498E-2</v>
      </c>
      <c r="T1244">
        <v>-0.47799925081621902</v>
      </c>
      <c r="U1244">
        <v>0.47799925081621902</v>
      </c>
      <c r="V1244">
        <v>0.77583041554222398</v>
      </c>
      <c r="W1244">
        <v>-1.31</v>
      </c>
      <c r="X1244">
        <v>7.0000000000000007E-2</v>
      </c>
      <c r="Y1244">
        <v>14060</v>
      </c>
      <c r="Z1244">
        <v>1172</v>
      </c>
      <c r="AA1244">
        <v>0.19</v>
      </c>
      <c r="AB1244">
        <v>12</v>
      </c>
      <c r="AC1244">
        <v>6</v>
      </c>
      <c r="AD1244">
        <v>6</v>
      </c>
      <c r="AE1244">
        <v>50</v>
      </c>
      <c r="AF1244">
        <v>10</v>
      </c>
      <c r="AG1244">
        <v>5</v>
      </c>
      <c r="AH1244">
        <v>3</v>
      </c>
      <c r="AI1244">
        <v>4</v>
      </c>
    </row>
    <row r="1245" spans="1:35" x14ac:dyDescent="0.2">
      <c r="A1245" s="102">
        <v>50</v>
      </c>
      <c r="B1245">
        <v>2379</v>
      </c>
      <c r="C1245" t="s">
        <v>468</v>
      </c>
      <c r="D1245" t="s">
        <v>1261</v>
      </c>
      <c r="E1245">
        <v>3230</v>
      </c>
      <c r="F1245">
        <v>3055</v>
      </c>
      <c r="G1245">
        <v>300</v>
      </c>
      <c r="H1245" t="s">
        <v>1250</v>
      </c>
      <c r="I1245">
        <v>3110</v>
      </c>
      <c r="J1245" t="s">
        <v>540</v>
      </c>
      <c r="K1245" t="s">
        <v>1246</v>
      </c>
      <c r="L1245">
        <v>5020</v>
      </c>
      <c r="M1245">
        <v>5130</v>
      </c>
      <c r="N1245">
        <v>200</v>
      </c>
      <c r="O1245" t="s">
        <v>1247</v>
      </c>
      <c r="P1245">
        <v>0.66663824803434601</v>
      </c>
      <c r="Q1245">
        <v>0.95529408031180496</v>
      </c>
      <c r="R1245">
        <v>1.7571164434121999E-2</v>
      </c>
      <c r="S1245">
        <v>2.42076296299919E-2</v>
      </c>
      <c r="T1245">
        <v>-2.2766147956946301</v>
      </c>
      <c r="U1245">
        <v>2.2766147956946301</v>
      </c>
      <c r="V1245">
        <v>1.6642955885755599</v>
      </c>
      <c r="W1245">
        <v>-26.04</v>
      </c>
      <c r="X1245">
        <v>10.67</v>
      </c>
      <c r="Y1245">
        <v>13580</v>
      </c>
      <c r="Z1245">
        <v>679</v>
      </c>
      <c r="AA1245">
        <v>0.11</v>
      </c>
      <c r="AB1245">
        <v>20</v>
      </c>
      <c r="AC1245">
        <v>11</v>
      </c>
      <c r="AD1245">
        <v>9</v>
      </c>
      <c r="AE1245">
        <v>55</v>
      </c>
      <c r="AF1245">
        <v>11</v>
      </c>
      <c r="AG1245">
        <v>7</v>
      </c>
      <c r="AH1245">
        <v>7</v>
      </c>
      <c r="AI1245">
        <v>6</v>
      </c>
    </row>
    <row r="1246" spans="1:35" x14ac:dyDescent="0.2">
      <c r="A1246" s="102">
        <v>1635</v>
      </c>
      <c r="B1246">
        <v>3861</v>
      </c>
      <c r="C1246" t="s">
        <v>35</v>
      </c>
      <c r="D1246" t="s">
        <v>1463</v>
      </c>
      <c r="E1246">
        <v>587</v>
      </c>
      <c r="F1246">
        <v>567</v>
      </c>
      <c r="G1246">
        <v>1900</v>
      </c>
      <c r="H1246" t="s">
        <v>1247</v>
      </c>
      <c r="I1246">
        <v>9076</v>
      </c>
      <c r="J1246" t="s">
        <v>917</v>
      </c>
      <c r="K1246" t="s">
        <v>1368</v>
      </c>
      <c r="L1246">
        <v>1335</v>
      </c>
      <c r="M1246">
        <v>1330</v>
      </c>
      <c r="N1246">
        <v>800</v>
      </c>
      <c r="O1246" t="s">
        <v>1250</v>
      </c>
      <c r="P1246">
        <v>0.74156584779016999</v>
      </c>
      <c r="Q1246">
        <v>0.82467082286000104</v>
      </c>
      <c r="R1246">
        <v>0.24476163981319601</v>
      </c>
      <c r="S1246">
        <v>9.4053401173840895E-2</v>
      </c>
      <c r="T1246">
        <v>1.3039231544154299</v>
      </c>
      <c r="U1246">
        <v>1.3039231544154299</v>
      </c>
      <c r="V1246">
        <v>2.9924975756808099</v>
      </c>
      <c r="W1246">
        <v>3.52</v>
      </c>
      <c r="X1246">
        <v>1.25</v>
      </c>
      <c r="Y1246">
        <v>13204</v>
      </c>
      <c r="Z1246">
        <v>660</v>
      </c>
      <c r="AA1246">
        <v>7.0000000000000007E-2</v>
      </c>
      <c r="AB1246">
        <v>20</v>
      </c>
      <c r="AC1246">
        <v>11</v>
      </c>
      <c r="AD1246">
        <v>9</v>
      </c>
      <c r="AE1246">
        <v>55</v>
      </c>
      <c r="AF1246">
        <v>13</v>
      </c>
      <c r="AG1246">
        <v>7</v>
      </c>
      <c r="AH1246">
        <v>4</v>
      </c>
      <c r="AI1246">
        <v>9</v>
      </c>
    </row>
    <row r="1247" spans="1:35" x14ac:dyDescent="0.2">
      <c r="A1247" s="102">
        <v>1752</v>
      </c>
      <c r="B1247">
        <v>5334</v>
      </c>
      <c r="C1247" t="s">
        <v>1492</v>
      </c>
      <c r="D1247" t="s">
        <v>1246</v>
      </c>
      <c r="E1247">
        <v>1934</v>
      </c>
      <c r="F1247">
        <v>1934</v>
      </c>
      <c r="G1247">
        <v>500</v>
      </c>
      <c r="H1247" t="s">
        <v>1247</v>
      </c>
      <c r="I1247">
        <v>7453</v>
      </c>
      <c r="J1247" t="s">
        <v>51</v>
      </c>
      <c r="K1247" t="s">
        <v>1272</v>
      </c>
      <c r="L1247">
        <v>1740</v>
      </c>
      <c r="M1247">
        <v>1726</v>
      </c>
      <c r="N1247">
        <v>600</v>
      </c>
      <c r="O1247" t="s">
        <v>1250</v>
      </c>
      <c r="P1247">
        <v>0.89483710687797302</v>
      </c>
      <c r="Q1247">
        <v>0.81526267777609995</v>
      </c>
      <c r="R1247">
        <v>0.14596234630348601</v>
      </c>
      <c r="S1247">
        <v>6.9874874749889201E-4</v>
      </c>
      <c r="T1247">
        <v>2.0318398978504999</v>
      </c>
      <c r="U1247">
        <v>2.0318398978504999</v>
      </c>
      <c r="V1247">
        <v>2.0048501795201101</v>
      </c>
      <c r="W1247">
        <v>16.350000000000001</v>
      </c>
      <c r="X1247">
        <v>7.09</v>
      </c>
      <c r="Y1247">
        <v>12741</v>
      </c>
      <c r="Z1247">
        <v>1062</v>
      </c>
      <c r="AA1247">
        <v>0.03</v>
      </c>
      <c r="AB1247">
        <v>12</v>
      </c>
      <c r="AC1247">
        <v>6</v>
      </c>
      <c r="AD1247">
        <v>6</v>
      </c>
      <c r="AE1247">
        <v>50</v>
      </c>
      <c r="AF1247">
        <v>8</v>
      </c>
      <c r="AG1247">
        <v>6</v>
      </c>
      <c r="AH1247">
        <v>4</v>
      </c>
      <c r="AI1247">
        <v>2</v>
      </c>
    </row>
    <row r="1248" spans="1:35" x14ac:dyDescent="0.2">
      <c r="A1248" s="102">
        <v>1755</v>
      </c>
      <c r="B1248">
        <v>2220</v>
      </c>
      <c r="C1248" t="s">
        <v>1562</v>
      </c>
      <c r="D1248" t="s">
        <v>1274</v>
      </c>
      <c r="E1248">
        <v>4750</v>
      </c>
      <c r="F1248">
        <v>4770</v>
      </c>
      <c r="G1248">
        <v>200</v>
      </c>
      <c r="H1248" t="s">
        <v>1247</v>
      </c>
      <c r="I1248">
        <v>2914</v>
      </c>
      <c r="J1248" t="s">
        <v>1398</v>
      </c>
      <c r="K1248" t="s">
        <v>1274</v>
      </c>
      <c r="L1248">
        <v>2267.5</v>
      </c>
      <c r="M1248">
        <v>2268.5</v>
      </c>
      <c r="N1248">
        <v>400</v>
      </c>
      <c r="O1248" t="s">
        <v>1250</v>
      </c>
      <c r="P1248">
        <v>0.52217795254328303</v>
      </c>
      <c r="Q1248">
        <v>0.81506435981901804</v>
      </c>
      <c r="R1248">
        <v>0.150887810095929</v>
      </c>
      <c r="S1248">
        <v>1.27913986899799E-2</v>
      </c>
      <c r="T1248">
        <v>0.65503191073116196</v>
      </c>
      <c r="U1248">
        <v>0.65503191073116196</v>
      </c>
      <c r="V1248">
        <v>0.73099907690502497</v>
      </c>
      <c r="W1248">
        <v>1.96</v>
      </c>
      <c r="X1248">
        <v>4.88</v>
      </c>
      <c r="Y1248">
        <v>12641</v>
      </c>
      <c r="Z1248">
        <v>843</v>
      </c>
      <c r="AA1248">
        <v>-0.04</v>
      </c>
      <c r="AB1248">
        <v>15</v>
      </c>
      <c r="AC1248">
        <v>6</v>
      </c>
      <c r="AD1248">
        <v>9</v>
      </c>
      <c r="AE1248">
        <v>40</v>
      </c>
      <c r="AF1248">
        <v>14</v>
      </c>
      <c r="AG1248">
        <v>4</v>
      </c>
      <c r="AH1248">
        <v>2</v>
      </c>
      <c r="AI1248">
        <v>9</v>
      </c>
    </row>
    <row r="1249" spans="1:35" x14ac:dyDescent="0.2">
      <c r="A1249" s="102">
        <v>1048</v>
      </c>
      <c r="B1249">
        <v>2267</v>
      </c>
      <c r="C1249" t="s">
        <v>1491</v>
      </c>
      <c r="D1249" t="s">
        <v>1274</v>
      </c>
      <c r="E1249">
        <v>5400</v>
      </c>
      <c r="F1249">
        <v>5410</v>
      </c>
      <c r="G1249">
        <v>200</v>
      </c>
      <c r="H1249" t="s">
        <v>1247</v>
      </c>
      <c r="I1249">
        <v>9716</v>
      </c>
      <c r="J1249" t="s">
        <v>1448</v>
      </c>
      <c r="K1249" t="s">
        <v>1261</v>
      </c>
      <c r="L1249">
        <v>1156</v>
      </c>
      <c r="M1249">
        <v>1166</v>
      </c>
      <c r="N1249">
        <v>900</v>
      </c>
      <c r="O1249" t="s">
        <v>1250</v>
      </c>
      <c r="P1249">
        <v>0.81850673150059305</v>
      </c>
      <c r="Q1249">
        <v>0.86454324343615097</v>
      </c>
      <c r="R1249">
        <v>0.25023097014060203</v>
      </c>
      <c r="S1249">
        <v>8.5353816911858307E-3</v>
      </c>
      <c r="T1249">
        <v>1.46791127305568</v>
      </c>
      <c r="U1249">
        <v>1.46791127305568</v>
      </c>
      <c r="V1249">
        <v>1.00297105779636</v>
      </c>
      <c r="W1249">
        <v>5.14</v>
      </c>
      <c r="X1249">
        <v>3.01</v>
      </c>
      <c r="Y1249">
        <v>12515</v>
      </c>
      <c r="Z1249">
        <v>659</v>
      </c>
      <c r="AA1249">
        <v>0.16</v>
      </c>
      <c r="AB1249">
        <v>19</v>
      </c>
      <c r="AC1249">
        <v>10</v>
      </c>
      <c r="AD1249">
        <v>9</v>
      </c>
      <c r="AE1249">
        <v>52.63</v>
      </c>
      <c r="AF1249">
        <v>11</v>
      </c>
      <c r="AG1249">
        <v>7</v>
      </c>
      <c r="AH1249">
        <v>5</v>
      </c>
      <c r="AI1249">
        <v>7</v>
      </c>
    </row>
    <row r="1250" spans="1:35" x14ac:dyDescent="0.2">
      <c r="A1250" s="102">
        <v>988</v>
      </c>
      <c r="B1250">
        <v>8309</v>
      </c>
      <c r="C1250" t="s">
        <v>866</v>
      </c>
      <c r="D1250" t="s">
        <v>1303</v>
      </c>
      <c r="E1250">
        <v>4021</v>
      </c>
      <c r="F1250">
        <v>4053</v>
      </c>
      <c r="G1250">
        <v>200</v>
      </c>
      <c r="H1250" t="s">
        <v>1247</v>
      </c>
      <c r="I1250">
        <v>9810</v>
      </c>
      <c r="J1250" t="s">
        <v>1214</v>
      </c>
      <c r="K1250" t="s">
        <v>1254</v>
      </c>
      <c r="L1250">
        <v>4575</v>
      </c>
      <c r="M1250">
        <v>4615</v>
      </c>
      <c r="N1250">
        <v>200</v>
      </c>
      <c r="O1250" t="s">
        <v>1250</v>
      </c>
      <c r="P1250">
        <v>0.84901012766379003</v>
      </c>
      <c r="Q1250">
        <v>0.87002910018712598</v>
      </c>
      <c r="R1250">
        <v>0.22861822583748501</v>
      </c>
      <c r="S1250">
        <v>4.64906490038113E-2</v>
      </c>
      <c r="T1250">
        <v>1.9860110761537599</v>
      </c>
      <c r="U1250">
        <v>1.9860110761537599</v>
      </c>
      <c r="V1250">
        <v>1.81040729794127</v>
      </c>
      <c r="W1250">
        <v>5.0199999999999996</v>
      </c>
      <c r="X1250">
        <v>12.18</v>
      </c>
      <c r="Y1250">
        <v>12465</v>
      </c>
      <c r="Z1250">
        <v>4155</v>
      </c>
      <c r="AA1250">
        <v>0.05</v>
      </c>
      <c r="AB1250">
        <v>3</v>
      </c>
      <c r="AC1250">
        <v>1</v>
      </c>
      <c r="AD1250">
        <v>2</v>
      </c>
      <c r="AE1250">
        <v>33.33</v>
      </c>
      <c r="AF1250">
        <v>16</v>
      </c>
      <c r="AG1250">
        <v>0</v>
      </c>
      <c r="AH1250">
        <v>0</v>
      </c>
      <c r="AI1250">
        <v>3</v>
      </c>
    </row>
    <row r="1251" spans="1:35" x14ac:dyDescent="0.2">
      <c r="A1251" s="102">
        <v>1209</v>
      </c>
      <c r="B1251">
        <v>3098</v>
      </c>
      <c r="C1251" t="s">
        <v>1948</v>
      </c>
      <c r="D1251" t="s">
        <v>1272</v>
      </c>
      <c r="E1251">
        <v>5050</v>
      </c>
      <c r="F1251">
        <v>5140</v>
      </c>
      <c r="G1251">
        <v>200</v>
      </c>
      <c r="H1251" t="s">
        <v>1250</v>
      </c>
      <c r="I1251">
        <v>4716</v>
      </c>
      <c r="J1251" t="s">
        <v>1570</v>
      </c>
      <c r="K1251" t="s">
        <v>1249</v>
      </c>
      <c r="L1251">
        <v>9540</v>
      </c>
      <c r="M1251">
        <v>9680</v>
      </c>
      <c r="N1251">
        <v>100</v>
      </c>
      <c r="O1251" t="s">
        <v>1247</v>
      </c>
      <c r="P1251">
        <v>0.58782320840350899</v>
      </c>
      <c r="Q1251">
        <v>0.85449223695405996</v>
      </c>
      <c r="R1251">
        <v>0.18723384599620899</v>
      </c>
      <c r="S1251">
        <v>3.9486409075919902E-2</v>
      </c>
      <c r="T1251">
        <v>-2.8299466324322302</v>
      </c>
      <c r="U1251">
        <v>2.8299466324322302</v>
      </c>
      <c r="V1251">
        <v>2.9617786425930301</v>
      </c>
      <c r="W1251">
        <v>-20.36</v>
      </c>
      <c r="X1251">
        <v>6.2</v>
      </c>
      <c r="Y1251">
        <v>12402</v>
      </c>
      <c r="Z1251">
        <v>6201</v>
      </c>
      <c r="AA1251">
        <v>0.32</v>
      </c>
      <c r="AB1251">
        <v>2</v>
      </c>
      <c r="AC1251">
        <v>1</v>
      </c>
      <c r="AD1251">
        <v>1</v>
      </c>
      <c r="AE1251">
        <v>50</v>
      </c>
      <c r="AF1251">
        <v>12</v>
      </c>
      <c r="AG1251">
        <v>1</v>
      </c>
      <c r="AH1251">
        <v>1</v>
      </c>
      <c r="AI1251">
        <v>0</v>
      </c>
    </row>
    <row r="1252" spans="1:35" x14ac:dyDescent="0.2">
      <c r="A1252" s="102">
        <v>408</v>
      </c>
      <c r="B1252">
        <v>4506</v>
      </c>
      <c r="C1252" t="s">
        <v>1682</v>
      </c>
      <c r="D1252" t="s">
        <v>1269</v>
      </c>
      <c r="E1252">
        <v>1718</v>
      </c>
      <c r="F1252">
        <v>1712</v>
      </c>
      <c r="G1252">
        <v>600</v>
      </c>
      <c r="H1252" t="s">
        <v>1250</v>
      </c>
      <c r="I1252">
        <v>9956</v>
      </c>
      <c r="J1252" t="s">
        <v>1202</v>
      </c>
      <c r="K1252" t="s">
        <v>1272</v>
      </c>
      <c r="L1252">
        <v>1805</v>
      </c>
      <c r="M1252">
        <v>1806</v>
      </c>
      <c r="N1252">
        <v>600</v>
      </c>
      <c r="O1252" t="s">
        <v>1247</v>
      </c>
      <c r="P1252">
        <v>0.85894975577757005</v>
      </c>
      <c r="Q1252">
        <v>0.91041066877628096</v>
      </c>
      <c r="R1252">
        <v>0.32068692483066502</v>
      </c>
      <c r="S1252">
        <v>5.3340405141592898E-2</v>
      </c>
      <c r="T1252">
        <v>-1.19024246605109</v>
      </c>
      <c r="U1252">
        <v>1.19024246605109</v>
      </c>
      <c r="V1252">
        <v>1.0366086935729799</v>
      </c>
      <c r="W1252">
        <v>-5.53</v>
      </c>
      <c r="X1252">
        <v>5.2</v>
      </c>
      <c r="Y1252">
        <v>12299</v>
      </c>
      <c r="Z1252">
        <v>647</v>
      </c>
      <c r="AA1252">
        <v>0.15</v>
      </c>
      <c r="AB1252">
        <v>19</v>
      </c>
      <c r="AC1252">
        <v>9</v>
      </c>
      <c r="AD1252">
        <v>10</v>
      </c>
      <c r="AE1252">
        <v>47.37</v>
      </c>
      <c r="AF1252">
        <v>10</v>
      </c>
      <c r="AG1252">
        <v>7</v>
      </c>
      <c r="AH1252">
        <v>6</v>
      </c>
      <c r="AI1252">
        <v>6</v>
      </c>
    </row>
    <row r="1253" spans="1:35" x14ac:dyDescent="0.2">
      <c r="A1253" s="102">
        <v>1516</v>
      </c>
      <c r="B1253">
        <v>1662</v>
      </c>
      <c r="C1253" t="s">
        <v>564</v>
      </c>
      <c r="D1253" t="s">
        <v>1459</v>
      </c>
      <c r="E1253">
        <v>2785</v>
      </c>
      <c r="F1253">
        <v>2766</v>
      </c>
      <c r="G1253">
        <v>300</v>
      </c>
      <c r="H1253" t="s">
        <v>1250</v>
      </c>
      <c r="I1253">
        <v>6501</v>
      </c>
      <c r="J1253" t="s">
        <v>1435</v>
      </c>
      <c r="K1253" t="s">
        <v>1252</v>
      </c>
      <c r="L1253">
        <v>4169</v>
      </c>
      <c r="M1253">
        <v>4178</v>
      </c>
      <c r="N1253">
        <v>200</v>
      </c>
      <c r="O1253" t="s">
        <v>1247</v>
      </c>
      <c r="P1253">
        <v>0.71148974449665803</v>
      </c>
      <c r="Q1253">
        <v>0.83366901289600204</v>
      </c>
      <c r="R1253" s="15">
        <v>0.187975118624918</v>
      </c>
      <c r="S1253">
        <v>3.2602515151263903E-2</v>
      </c>
      <c r="T1253">
        <v>-0.58005065000819001</v>
      </c>
      <c r="U1253">
        <v>0.58005065000819001</v>
      </c>
      <c r="V1253">
        <v>0.32863774398765899</v>
      </c>
      <c r="W1253">
        <v>-2.0699999999999998</v>
      </c>
      <c r="X1253">
        <v>0.69</v>
      </c>
      <c r="Y1253">
        <v>11931</v>
      </c>
      <c r="Z1253">
        <v>1193</v>
      </c>
      <c r="AA1253">
        <v>0.09</v>
      </c>
      <c r="AB1253">
        <v>10</v>
      </c>
      <c r="AC1253">
        <v>5</v>
      </c>
      <c r="AD1253">
        <v>5</v>
      </c>
      <c r="AE1253">
        <v>50</v>
      </c>
      <c r="AF1253">
        <v>10</v>
      </c>
      <c r="AG1253">
        <v>4</v>
      </c>
      <c r="AH1253">
        <v>3</v>
      </c>
      <c r="AI1253">
        <v>3</v>
      </c>
    </row>
    <row r="1254" spans="1:35" x14ac:dyDescent="0.2">
      <c r="A1254" s="102">
        <v>157</v>
      </c>
      <c r="B1254">
        <v>7202</v>
      </c>
      <c r="C1254" t="s">
        <v>783</v>
      </c>
      <c r="D1254" t="s">
        <v>1264</v>
      </c>
      <c r="E1254">
        <v>1141.5</v>
      </c>
      <c r="F1254">
        <v>1139.5</v>
      </c>
      <c r="G1254">
        <v>900</v>
      </c>
      <c r="H1254" t="s">
        <v>1247</v>
      </c>
      <c r="I1254">
        <v>7327</v>
      </c>
      <c r="J1254" t="s">
        <v>1497</v>
      </c>
      <c r="K1254" t="s">
        <v>1303</v>
      </c>
      <c r="L1254">
        <v>2561</v>
      </c>
      <c r="M1254">
        <v>2566</v>
      </c>
      <c r="N1254">
        <v>400</v>
      </c>
      <c r="O1254" t="s">
        <v>1250</v>
      </c>
      <c r="P1254">
        <v>0.90443633839356097</v>
      </c>
      <c r="Q1254">
        <v>0.93593602662986697</v>
      </c>
      <c r="R1254">
        <v>0.38024568003985698</v>
      </c>
      <c r="S1254" s="15">
        <v>4.1920456526569902E-3</v>
      </c>
      <c r="T1254">
        <v>0.87139870547089004</v>
      </c>
      <c r="U1254">
        <v>0.87139870547089004</v>
      </c>
      <c r="V1254">
        <v>1.0132371348651801</v>
      </c>
      <c r="W1254">
        <v>2.9</v>
      </c>
      <c r="X1254">
        <v>0.08</v>
      </c>
      <c r="Y1254">
        <v>11814</v>
      </c>
      <c r="Z1254">
        <v>1969</v>
      </c>
      <c r="AA1254">
        <v>0.31</v>
      </c>
      <c r="AB1254">
        <v>6</v>
      </c>
      <c r="AC1254">
        <v>3</v>
      </c>
      <c r="AD1254">
        <v>3</v>
      </c>
      <c r="AE1254">
        <v>50</v>
      </c>
      <c r="AF1254">
        <v>11</v>
      </c>
      <c r="AG1254">
        <v>3</v>
      </c>
      <c r="AH1254">
        <v>1</v>
      </c>
      <c r="AI1254">
        <v>2</v>
      </c>
    </row>
    <row r="1255" spans="1:35" x14ac:dyDescent="0.2">
      <c r="A1255" s="102">
        <v>583</v>
      </c>
      <c r="B1255">
        <v>5201</v>
      </c>
      <c r="C1255" t="s">
        <v>1643</v>
      </c>
      <c r="D1255" t="s">
        <v>1246</v>
      </c>
      <c r="E1255">
        <v>3450</v>
      </c>
      <c r="F1255">
        <v>3470</v>
      </c>
      <c r="G1255">
        <v>300</v>
      </c>
      <c r="H1255" t="s">
        <v>1250</v>
      </c>
      <c r="I1255">
        <v>9072</v>
      </c>
      <c r="J1255" t="s">
        <v>1367</v>
      </c>
      <c r="K1255" t="s">
        <v>1368</v>
      </c>
      <c r="L1255">
        <v>2406</v>
      </c>
      <c r="M1255">
        <v>2397</v>
      </c>
      <c r="N1255">
        <v>400</v>
      </c>
      <c r="O1255" t="s">
        <v>1247</v>
      </c>
      <c r="P1255">
        <v>0.91024899997999498</v>
      </c>
      <c r="Q1255">
        <v>0.89958012235960005</v>
      </c>
      <c r="R1255">
        <v>0.187468551986126</v>
      </c>
      <c r="S1255">
        <v>6.2295439871291602E-2</v>
      </c>
      <c r="T1255">
        <v>-0.25296748951118703</v>
      </c>
      <c r="U1255">
        <v>0.25296748951118703</v>
      </c>
      <c r="V1255">
        <v>0.200917637646116</v>
      </c>
      <c r="W1255">
        <v>-0.51</v>
      </c>
      <c r="X1255">
        <v>7.9</v>
      </c>
      <c r="Y1255">
        <v>10958</v>
      </c>
      <c r="Z1255">
        <v>913</v>
      </c>
      <c r="AA1255">
        <v>0.09</v>
      </c>
      <c r="AB1255">
        <v>12</v>
      </c>
      <c r="AC1255">
        <v>7</v>
      </c>
      <c r="AD1255">
        <v>5</v>
      </c>
      <c r="AE1255">
        <v>58.33</v>
      </c>
      <c r="AF1255">
        <v>16</v>
      </c>
      <c r="AG1255">
        <v>2</v>
      </c>
      <c r="AH1255">
        <v>2</v>
      </c>
      <c r="AI1255">
        <v>8</v>
      </c>
    </row>
    <row r="1256" spans="1:35" x14ac:dyDescent="0.2">
      <c r="A1256" s="102">
        <v>878</v>
      </c>
      <c r="B1256">
        <v>4996</v>
      </c>
      <c r="C1256" t="s">
        <v>1524</v>
      </c>
      <c r="D1256" t="s">
        <v>1271</v>
      </c>
      <c r="E1256">
        <v>835</v>
      </c>
      <c r="F1256">
        <v>834</v>
      </c>
      <c r="G1256">
        <v>1300</v>
      </c>
      <c r="H1256" t="s">
        <v>1250</v>
      </c>
      <c r="I1256">
        <v>7649</v>
      </c>
      <c r="J1256" t="s">
        <v>1476</v>
      </c>
      <c r="K1256" t="s">
        <v>1272</v>
      </c>
      <c r="L1256">
        <v>5450</v>
      </c>
      <c r="M1256">
        <v>5430</v>
      </c>
      <c r="N1256">
        <v>200</v>
      </c>
      <c r="O1256" t="s">
        <v>1247</v>
      </c>
      <c r="P1256">
        <v>0.87129247445380897</v>
      </c>
      <c r="Q1256">
        <v>0.87846688272241102</v>
      </c>
      <c r="R1256">
        <v>0.146543168704063</v>
      </c>
      <c r="S1256">
        <v>2.31043128892113E-2</v>
      </c>
      <c r="T1256">
        <v>-1.7130650624497601</v>
      </c>
      <c r="U1256">
        <v>1.7130650624497601</v>
      </c>
      <c r="V1256">
        <v>1.80426589311852</v>
      </c>
      <c r="W1256">
        <v>-7.03</v>
      </c>
      <c r="X1256">
        <v>0.17</v>
      </c>
      <c r="Y1256">
        <v>10327</v>
      </c>
      <c r="Z1256">
        <v>492</v>
      </c>
      <c r="AA1256">
        <v>-0.3</v>
      </c>
      <c r="AB1256">
        <v>21</v>
      </c>
      <c r="AC1256">
        <v>13</v>
      </c>
      <c r="AD1256">
        <v>8</v>
      </c>
      <c r="AE1256">
        <v>61.9</v>
      </c>
      <c r="AF1256">
        <v>10</v>
      </c>
      <c r="AG1256">
        <v>9</v>
      </c>
      <c r="AH1256">
        <v>8</v>
      </c>
      <c r="AI1256">
        <v>4</v>
      </c>
    </row>
    <row r="1257" spans="1:35" x14ac:dyDescent="0.2">
      <c r="A1257" s="102">
        <v>853</v>
      </c>
      <c r="B1257">
        <v>3865</v>
      </c>
      <c r="C1257" t="s">
        <v>1197</v>
      </c>
      <c r="D1257" t="s">
        <v>1463</v>
      </c>
      <c r="E1257">
        <v>489</v>
      </c>
      <c r="F1257">
        <v>492</v>
      </c>
      <c r="G1257">
        <v>2100</v>
      </c>
      <c r="H1257" t="s">
        <v>1250</v>
      </c>
      <c r="I1257">
        <v>9506</v>
      </c>
      <c r="J1257" t="s">
        <v>1304</v>
      </c>
      <c r="K1257" t="s">
        <v>1305</v>
      </c>
      <c r="L1257">
        <v>1015</v>
      </c>
      <c r="M1257">
        <v>1022</v>
      </c>
      <c r="N1257">
        <v>1000</v>
      </c>
      <c r="O1257" t="s">
        <v>1247</v>
      </c>
      <c r="P1257">
        <v>0.754991663586145</v>
      </c>
      <c r="Q1257">
        <v>0.88011394718796798</v>
      </c>
      <c r="R1257">
        <v>0.224316672138723</v>
      </c>
      <c r="S1257">
        <v>6.0729127342247701E-3</v>
      </c>
      <c r="T1257">
        <v>-2.0276035076228398</v>
      </c>
      <c r="U1257">
        <v>2.0276035076228398</v>
      </c>
      <c r="V1257">
        <v>2.1304568872717198</v>
      </c>
      <c r="W1257">
        <v>-7</v>
      </c>
      <c r="X1257">
        <v>1.1000000000000001</v>
      </c>
      <c r="Y1257">
        <v>10243</v>
      </c>
      <c r="Z1257">
        <v>603</v>
      </c>
      <c r="AA1257">
        <v>0.02</v>
      </c>
      <c r="AB1257">
        <v>17</v>
      </c>
      <c r="AC1257">
        <v>9</v>
      </c>
      <c r="AD1257">
        <v>8</v>
      </c>
      <c r="AE1257">
        <v>52.94</v>
      </c>
      <c r="AF1257">
        <v>13</v>
      </c>
      <c r="AG1257">
        <v>6</v>
      </c>
      <c r="AH1257">
        <v>4</v>
      </c>
      <c r="AI1257">
        <v>7</v>
      </c>
    </row>
    <row r="1258" spans="1:35" x14ac:dyDescent="0.2">
      <c r="A1258" s="102">
        <v>1269</v>
      </c>
      <c r="B1258">
        <v>2001</v>
      </c>
      <c r="C1258" t="s">
        <v>1167</v>
      </c>
      <c r="D1258" t="s">
        <v>1274</v>
      </c>
      <c r="E1258">
        <v>1638</v>
      </c>
      <c r="F1258">
        <v>1644</v>
      </c>
      <c r="G1258">
        <v>600</v>
      </c>
      <c r="H1258" t="s">
        <v>1247</v>
      </c>
      <c r="I1258">
        <v>7276</v>
      </c>
      <c r="J1258" t="s">
        <v>1299</v>
      </c>
      <c r="K1258" t="s">
        <v>1252</v>
      </c>
      <c r="L1258">
        <v>4650</v>
      </c>
      <c r="M1258">
        <v>4640</v>
      </c>
      <c r="N1258">
        <v>200</v>
      </c>
      <c r="O1258" t="s">
        <v>1250</v>
      </c>
      <c r="P1258">
        <v>0.86740012593298899</v>
      </c>
      <c r="Q1258">
        <v>0.85001083107187703</v>
      </c>
      <c r="R1258">
        <v>1.32771915383341E-2</v>
      </c>
      <c r="S1258">
        <v>6.90539792379605E-2</v>
      </c>
      <c r="T1258">
        <v>1.6603726121334299</v>
      </c>
      <c r="U1258">
        <v>1.6603726121334299</v>
      </c>
      <c r="V1258">
        <v>1.7144895804062099</v>
      </c>
      <c r="W1258">
        <v>8.83</v>
      </c>
      <c r="X1258">
        <v>6.29</v>
      </c>
      <c r="Y1258">
        <v>10200</v>
      </c>
      <c r="Z1258">
        <v>567</v>
      </c>
      <c r="AA1258">
        <v>-0.2</v>
      </c>
      <c r="AB1258">
        <v>18</v>
      </c>
      <c r="AC1258">
        <v>9</v>
      </c>
      <c r="AD1258">
        <v>9</v>
      </c>
      <c r="AE1258">
        <v>50</v>
      </c>
      <c r="AF1258">
        <v>13</v>
      </c>
      <c r="AG1258">
        <v>5</v>
      </c>
      <c r="AH1258">
        <v>4</v>
      </c>
      <c r="AI1258">
        <v>9</v>
      </c>
    </row>
    <row r="1259" spans="1:35" x14ac:dyDescent="0.2">
      <c r="A1259" s="102">
        <v>102</v>
      </c>
      <c r="B1259">
        <v>1808</v>
      </c>
      <c r="C1259" t="s">
        <v>567</v>
      </c>
      <c r="D1259" t="s">
        <v>1257</v>
      </c>
      <c r="E1259">
        <v>1417</v>
      </c>
      <c r="F1259">
        <v>1408</v>
      </c>
      <c r="G1259">
        <v>700</v>
      </c>
      <c r="H1259" t="s">
        <v>1250</v>
      </c>
      <c r="I1259">
        <v>1860</v>
      </c>
      <c r="J1259" t="s">
        <v>54</v>
      </c>
      <c r="K1259" t="s">
        <v>1257</v>
      </c>
      <c r="L1259">
        <v>712</v>
      </c>
      <c r="M1259">
        <v>713</v>
      </c>
      <c r="N1259">
        <v>1400</v>
      </c>
      <c r="O1259" t="s">
        <v>1247</v>
      </c>
      <c r="P1259">
        <v>0.76569247978801702</v>
      </c>
      <c r="Q1259">
        <v>0.94507112161931295</v>
      </c>
      <c r="R1259">
        <v>2.9320328654972399E-2</v>
      </c>
      <c r="S1259">
        <v>3.15705658500589E-2</v>
      </c>
      <c r="T1259">
        <v>-1.55023154381001</v>
      </c>
      <c r="U1259">
        <v>1.55023154381001</v>
      </c>
      <c r="V1259">
        <v>1.2381658167379499</v>
      </c>
      <c r="W1259">
        <v>-3.08</v>
      </c>
      <c r="X1259">
        <v>1.28</v>
      </c>
      <c r="Y1259">
        <v>9654</v>
      </c>
      <c r="Z1259">
        <v>568</v>
      </c>
      <c r="AA1259">
        <v>-0.01</v>
      </c>
      <c r="AB1259">
        <v>17</v>
      </c>
      <c r="AC1259">
        <v>9</v>
      </c>
      <c r="AD1259">
        <v>8</v>
      </c>
      <c r="AE1259">
        <v>52.94</v>
      </c>
      <c r="AF1259">
        <v>12</v>
      </c>
      <c r="AG1259">
        <v>5</v>
      </c>
      <c r="AH1259">
        <v>3</v>
      </c>
      <c r="AI1259">
        <v>9</v>
      </c>
    </row>
    <row r="1260" spans="1:35" x14ac:dyDescent="0.2">
      <c r="A1260" s="102">
        <v>301</v>
      </c>
      <c r="B1260">
        <v>4534</v>
      </c>
      <c r="C1260" t="s">
        <v>1501</v>
      </c>
      <c r="D1260" t="s">
        <v>1269</v>
      </c>
      <c r="E1260">
        <v>4240</v>
      </c>
      <c r="F1260">
        <v>4275</v>
      </c>
      <c r="G1260">
        <v>200</v>
      </c>
      <c r="H1260" t="s">
        <v>1247</v>
      </c>
      <c r="I1260">
        <v>9201</v>
      </c>
      <c r="J1260" t="s">
        <v>1507</v>
      </c>
      <c r="K1260" t="s">
        <v>1508</v>
      </c>
      <c r="L1260">
        <v>2995</v>
      </c>
      <c r="M1260">
        <v>3000</v>
      </c>
      <c r="N1260">
        <v>300</v>
      </c>
      <c r="O1260" t="s">
        <v>1250</v>
      </c>
      <c r="P1260">
        <v>0.80849293176071102</v>
      </c>
      <c r="Q1260">
        <v>0.91868212956762396</v>
      </c>
      <c r="R1260">
        <v>0.22765406826588799</v>
      </c>
      <c r="S1260">
        <v>2.2756059962699301E-2</v>
      </c>
      <c r="T1260">
        <v>2.59050431748775</v>
      </c>
      <c r="U1260">
        <v>2.59050431748775</v>
      </c>
      <c r="V1260">
        <v>2.6250608771303101</v>
      </c>
      <c r="W1260">
        <v>6.71</v>
      </c>
      <c r="X1260">
        <v>5.26</v>
      </c>
      <c r="Y1260">
        <v>9268</v>
      </c>
      <c r="Z1260">
        <v>1545</v>
      </c>
      <c r="AA1260">
        <v>7.0000000000000007E-2</v>
      </c>
      <c r="AB1260">
        <v>6</v>
      </c>
      <c r="AC1260">
        <v>3</v>
      </c>
      <c r="AD1260">
        <v>3</v>
      </c>
      <c r="AE1260">
        <v>50</v>
      </c>
      <c r="AF1260">
        <v>17</v>
      </c>
      <c r="AG1260">
        <v>0</v>
      </c>
      <c r="AH1260">
        <v>0</v>
      </c>
      <c r="AI1260">
        <v>6</v>
      </c>
    </row>
    <row r="1261" spans="1:35" x14ac:dyDescent="0.2">
      <c r="A1261" s="102">
        <v>1551</v>
      </c>
      <c r="B1261">
        <v>3197</v>
      </c>
      <c r="C1261" t="s">
        <v>629</v>
      </c>
      <c r="D1261" t="s">
        <v>1272</v>
      </c>
      <c r="E1261">
        <v>1850</v>
      </c>
      <c r="F1261">
        <v>1836</v>
      </c>
      <c r="G1261">
        <v>500</v>
      </c>
      <c r="H1261" t="s">
        <v>1250</v>
      </c>
      <c r="I1261">
        <v>6457</v>
      </c>
      <c r="J1261" t="s">
        <v>1575</v>
      </c>
      <c r="K1261" t="s">
        <v>1259</v>
      </c>
      <c r="L1261">
        <v>3170</v>
      </c>
      <c r="M1261">
        <v>3220</v>
      </c>
      <c r="N1261">
        <v>300</v>
      </c>
      <c r="O1261" t="s">
        <v>1247</v>
      </c>
      <c r="P1261">
        <v>0.82377394809711701</v>
      </c>
      <c r="Q1261">
        <v>0.83166724093538102</v>
      </c>
      <c r="R1261">
        <v>3.1458884747599799E-4</v>
      </c>
      <c r="S1261" s="15">
        <v>4.28732970469431E-2</v>
      </c>
      <c r="T1261">
        <v>-3.1017510510327102</v>
      </c>
      <c r="U1261">
        <v>3.1017510510327102</v>
      </c>
      <c r="V1261">
        <v>2.5397598746162999</v>
      </c>
      <c r="W1261">
        <v>-12.24</v>
      </c>
      <c r="X1261">
        <v>4.97</v>
      </c>
      <c r="Y1261">
        <v>9049</v>
      </c>
      <c r="Z1261">
        <v>476</v>
      </c>
      <c r="AA1261">
        <v>-0.01</v>
      </c>
      <c r="AB1261">
        <v>19</v>
      </c>
      <c r="AC1261">
        <v>7</v>
      </c>
      <c r="AD1261">
        <v>12</v>
      </c>
      <c r="AE1261">
        <v>36.840000000000003</v>
      </c>
      <c r="AF1261">
        <v>14</v>
      </c>
      <c r="AG1261">
        <v>5</v>
      </c>
      <c r="AH1261">
        <v>5</v>
      </c>
      <c r="AI1261">
        <v>9</v>
      </c>
    </row>
    <row r="1262" spans="1:35" x14ac:dyDescent="0.2">
      <c r="A1262" s="102">
        <v>1191</v>
      </c>
      <c r="B1262">
        <v>3291</v>
      </c>
      <c r="C1262" t="s">
        <v>56</v>
      </c>
      <c r="D1262" t="s">
        <v>1268</v>
      </c>
      <c r="E1262">
        <v>1629</v>
      </c>
      <c r="F1262">
        <v>1631</v>
      </c>
      <c r="G1262">
        <v>600</v>
      </c>
      <c r="H1262" t="s">
        <v>1250</v>
      </c>
      <c r="I1262">
        <v>7458</v>
      </c>
      <c r="J1262" t="s">
        <v>1691</v>
      </c>
      <c r="K1262" t="s">
        <v>1254</v>
      </c>
      <c r="L1262">
        <v>4795</v>
      </c>
      <c r="M1262">
        <v>4750</v>
      </c>
      <c r="N1262">
        <v>200</v>
      </c>
      <c r="O1262" t="s">
        <v>1247</v>
      </c>
      <c r="P1262">
        <v>0.87610445679632099</v>
      </c>
      <c r="Q1262">
        <v>0.85525470402161097</v>
      </c>
      <c r="R1262">
        <v>0.27634296563543198</v>
      </c>
      <c r="S1262">
        <v>7.7495248833157102E-2</v>
      </c>
      <c r="T1262">
        <v>-0.46639504356212302</v>
      </c>
      <c r="U1262">
        <v>0.46639504356212302</v>
      </c>
      <c r="V1262">
        <v>0.98402182117947401</v>
      </c>
      <c r="W1262">
        <v>-1.1299999999999999</v>
      </c>
      <c r="X1262">
        <v>3.01</v>
      </c>
      <c r="Y1262">
        <v>7583</v>
      </c>
      <c r="Z1262">
        <v>474</v>
      </c>
      <c r="AA1262">
        <v>0.11</v>
      </c>
      <c r="AB1262">
        <v>16</v>
      </c>
      <c r="AC1262">
        <v>9</v>
      </c>
      <c r="AD1262">
        <v>7</v>
      </c>
      <c r="AE1262">
        <v>56.25</v>
      </c>
      <c r="AF1262">
        <v>12</v>
      </c>
      <c r="AG1262">
        <v>5</v>
      </c>
      <c r="AH1262">
        <v>4</v>
      </c>
      <c r="AI1262">
        <v>7</v>
      </c>
    </row>
    <row r="1263" spans="1:35" x14ac:dyDescent="0.2">
      <c r="A1263" s="102">
        <v>403</v>
      </c>
      <c r="B1263">
        <v>4205</v>
      </c>
      <c r="C1263" t="s">
        <v>1402</v>
      </c>
      <c r="D1263" t="s">
        <v>1271</v>
      </c>
      <c r="E1263">
        <v>1221</v>
      </c>
      <c r="F1263">
        <v>1225</v>
      </c>
      <c r="G1263">
        <v>800</v>
      </c>
      <c r="H1263" t="s">
        <v>1247</v>
      </c>
      <c r="I1263">
        <v>4996</v>
      </c>
      <c r="J1263" t="s">
        <v>1524</v>
      </c>
      <c r="K1263" t="s">
        <v>1271</v>
      </c>
      <c r="L1263">
        <v>835</v>
      </c>
      <c r="M1263">
        <v>834</v>
      </c>
      <c r="N1263">
        <v>1200</v>
      </c>
      <c r="O1263" t="s">
        <v>1250</v>
      </c>
      <c r="P1263">
        <v>0.95451248290586799</v>
      </c>
      <c r="Q1263">
        <v>0.91058248723055202</v>
      </c>
      <c r="R1263">
        <v>0.20669839852221999</v>
      </c>
      <c r="S1263">
        <v>1.24592962671342E-2</v>
      </c>
      <c r="T1263">
        <v>2.2145082991423299</v>
      </c>
      <c r="U1263">
        <v>2.2145082991423299</v>
      </c>
      <c r="V1263">
        <v>1.88397807091064</v>
      </c>
      <c r="W1263">
        <v>6.21</v>
      </c>
      <c r="X1263">
        <v>2.12</v>
      </c>
      <c r="Y1263">
        <v>7544</v>
      </c>
      <c r="Z1263">
        <v>503</v>
      </c>
      <c r="AA1263">
        <v>0.05</v>
      </c>
      <c r="AB1263">
        <v>15</v>
      </c>
      <c r="AC1263">
        <v>7</v>
      </c>
      <c r="AD1263">
        <v>8</v>
      </c>
      <c r="AE1263">
        <v>46.67</v>
      </c>
      <c r="AF1263">
        <v>10</v>
      </c>
      <c r="AG1263">
        <v>6</v>
      </c>
      <c r="AH1263">
        <v>5</v>
      </c>
      <c r="AI1263">
        <v>4</v>
      </c>
    </row>
    <row r="1264" spans="1:35" x14ac:dyDescent="0.2">
      <c r="A1264" s="102">
        <v>1559</v>
      </c>
      <c r="B1264">
        <v>5214</v>
      </c>
      <c r="C1264" t="s">
        <v>1529</v>
      </c>
      <c r="D1264" t="s">
        <v>1246</v>
      </c>
      <c r="E1264">
        <v>2056</v>
      </c>
      <c r="F1264">
        <v>2043</v>
      </c>
      <c r="G1264">
        <v>500</v>
      </c>
      <c r="H1264" t="s">
        <v>1247</v>
      </c>
      <c r="I1264">
        <v>9716</v>
      </c>
      <c r="J1264" t="s">
        <v>1448</v>
      </c>
      <c r="K1264" t="s">
        <v>1261</v>
      </c>
      <c r="L1264">
        <v>1156</v>
      </c>
      <c r="M1264">
        <v>1166</v>
      </c>
      <c r="N1264">
        <v>900</v>
      </c>
      <c r="O1264" t="s">
        <v>1250</v>
      </c>
      <c r="P1264">
        <v>0.86985704438367795</v>
      </c>
      <c r="Q1264">
        <v>0.83084507856462697</v>
      </c>
      <c r="R1264">
        <v>0.37100570886781897</v>
      </c>
      <c r="S1264">
        <v>4.9351802370638402E-2</v>
      </c>
      <c r="T1264">
        <v>0.75654563278216502</v>
      </c>
      <c r="U1264">
        <v>0.75654563278216502</v>
      </c>
      <c r="V1264">
        <v>0.59879848161007898</v>
      </c>
      <c r="W1264">
        <v>2.61</v>
      </c>
      <c r="X1264">
        <v>2.73</v>
      </c>
      <c r="Y1264">
        <v>7471</v>
      </c>
      <c r="Z1264">
        <v>498</v>
      </c>
      <c r="AA1264">
        <v>0</v>
      </c>
      <c r="AB1264">
        <v>15</v>
      </c>
      <c r="AC1264">
        <v>7</v>
      </c>
      <c r="AD1264">
        <v>8</v>
      </c>
      <c r="AE1264">
        <v>46.67</v>
      </c>
      <c r="AF1264">
        <v>12</v>
      </c>
      <c r="AG1264">
        <v>4</v>
      </c>
      <c r="AH1264">
        <v>5</v>
      </c>
      <c r="AI1264">
        <v>6</v>
      </c>
    </row>
    <row r="1265" spans="1:35" x14ac:dyDescent="0.2">
      <c r="A1265" s="102">
        <v>722</v>
      </c>
      <c r="B1265">
        <v>6841</v>
      </c>
      <c r="C1265" t="s">
        <v>1646</v>
      </c>
      <c r="D1265" t="s">
        <v>1252</v>
      </c>
      <c r="E1265">
        <v>1937</v>
      </c>
      <c r="F1265">
        <v>1951</v>
      </c>
      <c r="G1265">
        <v>500</v>
      </c>
      <c r="H1265" t="s">
        <v>1247</v>
      </c>
      <c r="I1265">
        <v>7261</v>
      </c>
      <c r="J1265" t="s">
        <v>1622</v>
      </c>
      <c r="K1265" t="s">
        <v>1264</v>
      </c>
      <c r="L1265">
        <v>903</v>
      </c>
      <c r="M1265">
        <v>897</v>
      </c>
      <c r="N1265">
        <v>1100</v>
      </c>
      <c r="O1265" t="s">
        <v>1250</v>
      </c>
      <c r="P1265">
        <v>0.57398756876453205</v>
      </c>
      <c r="Q1265">
        <v>0.88965589502159304</v>
      </c>
      <c r="R1265">
        <v>0.30490059853901402</v>
      </c>
      <c r="S1265">
        <v>1.71539802902584E-2</v>
      </c>
      <c r="T1265">
        <v>1.4304636749838699</v>
      </c>
      <c r="U1265">
        <v>1.4304636749838699</v>
      </c>
      <c r="V1265">
        <v>1.2579639764756401</v>
      </c>
      <c r="W1265">
        <v>4.93</v>
      </c>
      <c r="X1265">
        <v>1.1499999999999999</v>
      </c>
      <c r="Y1265">
        <v>7172</v>
      </c>
      <c r="Z1265">
        <v>299</v>
      </c>
      <c r="AA1265">
        <v>0.02</v>
      </c>
      <c r="AB1265">
        <v>24</v>
      </c>
      <c r="AC1265">
        <v>13</v>
      </c>
      <c r="AD1265">
        <v>11</v>
      </c>
      <c r="AE1265">
        <v>54.17</v>
      </c>
      <c r="AF1265">
        <v>12</v>
      </c>
      <c r="AG1265">
        <v>8</v>
      </c>
      <c r="AH1265">
        <v>6</v>
      </c>
      <c r="AI1265">
        <v>10</v>
      </c>
    </row>
    <row r="1266" spans="1:35" x14ac:dyDescent="0.2">
      <c r="A1266" s="102">
        <v>1139</v>
      </c>
      <c r="B1266">
        <v>4114</v>
      </c>
      <c r="C1266" t="s">
        <v>1401</v>
      </c>
      <c r="D1266" t="s">
        <v>1271</v>
      </c>
      <c r="E1266">
        <v>6050</v>
      </c>
      <c r="F1266">
        <v>6030</v>
      </c>
      <c r="G1266">
        <v>100</v>
      </c>
      <c r="H1266" t="s">
        <v>1247</v>
      </c>
      <c r="I1266">
        <v>7731</v>
      </c>
      <c r="J1266" t="s">
        <v>1495</v>
      </c>
      <c r="K1266" t="s">
        <v>1256</v>
      </c>
      <c r="L1266">
        <v>1188</v>
      </c>
      <c r="M1266">
        <v>1186</v>
      </c>
      <c r="N1266">
        <v>500</v>
      </c>
      <c r="O1266" t="s">
        <v>1250</v>
      </c>
      <c r="P1266">
        <v>0.82133568868913798</v>
      </c>
      <c r="Q1266">
        <v>0.85827805630918197</v>
      </c>
      <c r="R1266">
        <v>0.16567508195803199</v>
      </c>
      <c r="S1266">
        <v>1.0958838834857701E-2</v>
      </c>
      <c r="T1266">
        <v>1.62963368849026</v>
      </c>
      <c r="U1266">
        <v>1.62963368849026</v>
      </c>
      <c r="V1266">
        <v>1.56426897082186</v>
      </c>
      <c r="W1266">
        <v>6.5</v>
      </c>
      <c r="X1266">
        <v>1.66</v>
      </c>
      <c r="Y1266">
        <v>5978</v>
      </c>
      <c r="Z1266">
        <v>427</v>
      </c>
      <c r="AA1266">
        <v>0.13</v>
      </c>
      <c r="AB1266">
        <v>14</v>
      </c>
      <c r="AC1266">
        <v>8</v>
      </c>
      <c r="AD1266">
        <v>6</v>
      </c>
      <c r="AE1266">
        <v>57.14</v>
      </c>
      <c r="AF1266">
        <v>13</v>
      </c>
      <c r="AG1266">
        <v>3</v>
      </c>
      <c r="AH1266">
        <v>3</v>
      </c>
      <c r="AI1266">
        <v>8</v>
      </c>
    </row>
    <row r="1267" spans="1:35" x14ac:dyDescent="0.2">
      <c r="A1267" s="102">
        <v>1321</v>
      </c>
      <c r="B1267">
        <v>4530</v>
      </c>
      <c r="C1267" t="s">
        <v>1025</v>
      </c>
      <c r="D1267" t="s">
        <v>1269</v>
      </c>
      <c r="E1267">
        <v>5520</v>
      </c>
      <c r="F1267">
        <v>5570</v>
      </c>
      <c r="G1267">
        <v>100</v>
      </c>
      <c r="H1267" t="s">
        <v>1247</v>
      </c>
      <c r="I1267">
        <v>9783</v>
      </c>
      <c r="J1267" t="s">
        <v>2164</v>
      </c>
      <c r="K1267" t="s">
        <v>1261</v>
      </c>
      <c r="L1267">
        <v>2946</v>
      </c>
      <c r="M1267">
        <v>2925</v>
      </c>
      <c r="N1267">
        <v>200</v>
      </c>
      <c r="O1267" t="s">
        <v>1250</v>
      </c>
      <c r="P1267">
        <v>0.71538995190388199</v>
      </c>
      <c r="Q1267">
        <v>0.84648735370216399</v>
      </c>
      <c r="R1267">
        <v>0.29506566289291403</v>
      </c>
      <c r="S1267">
        <v>2.2094229385330601E-2</v>
      </c>
      <c r="T1267">
        <v>0.82583133079954896</v>
      </c>
      <c r="U1267">
        <v>0.82583133079954896</v>
      </c>
      <c r="V1267">
        <v>0.46325999417956498</v>
      </c>
      <c r="W1267">
        <v>3.46</v>
      </c>
      <c r="X1267">
        <v>5.03</v>
      </c>
      <c r="Y1267">
        <v>5849</v>
      </c>
      <c r="Z1267">
        <v>450</v>
      </c>
      <c r="AA1267">
        <v>0.1</v>
      </c>
      <c r="AB1267">
        <v>13</v>
      </c>
      <c r="AC1267">
        <v>7</v>
      </c>
      <c r="AD1267">
        <v>6</v>
      </c>
      <c r="AE1267">
        <v>53.85</v>
      </c>
      <c r="AF1267">
        <v>13</v>
      </c>
      <c r="AG1267">
        <v>4</v>
      </c>
      <c r="AH1267">
        <v>4</v>
      </c>
      <c r="AI1267">
        <v>5</v>
      </c>
    </row>
    <row r="1268" spans="1:35" x14ac:dyDescent="0.2">
      <c r="A1268" s="102">
        <v>456</v>
      </c>
      <c r="B1268">
        <v>5802</v>
      </c>
      <c r="C1268" t="s">
        <v>1470</v>
      </c>
      <c r="D1268" t="s">
        <v>1262</v>
      </c>
      <c r="E1268">
        <v>1457.5</v>
      </c>
      <c r="F1268">
        <v>1453</v>
      </c>
      <c r="G1268">
        <v>700</v>
      </c>
      <c r="H1268" t="s">
        <v>1250</v>
      </c>
      <c r="I1268">
        <v>8795</v>
      </c>
      <c r="J1268" t="s">
        <v>1504</v>
      </c>
      <c r="K1268" t="s">
        <v>1428</v>
      </c>
      <c r="L1268">
        <v>1209</v>
      </c>
      <c r="M1268">
        <v>1220</v>
      </c>
      <c r="N1268">
        <v>800</v>
      </c>
      <c r="O1268" t="s">
        <v>1247</v>
      </c>
      <c r="P1268">
        <v>0.83081166091240899</v>
      </c>
      <c r="Q1268">
        <v>0.90739020359802702</v>
      </c>
      <c r="R1268">
        <v>0.16941060830731</v>
      </c>
      <c r="S1268">
        <v>3.02809803317379E-2</v>
      </c>
      <c r="T1268">
        <v>-0.68179682816973797</v>
      </c>
      <c r="U1268">
        <v>0.68179682816973797</v>
      </c>
      <c r="V1268">
        <v>0.43443698566321298</v>
      </c>
      <c r="W1268">
        <v>-2.06</v>
      </c>
      <c r="X1268">
        <v>4.04</v>
      </c>
      <c r="Y1268">
        <v>5300</v>
      </c>
      <c r="Z1268">
        <v>353</v>
      </c>
      <c r="AA1268">
        <v>0</v>
      </c>
      <c r="AB1268">
        <v>15</v>
      </c>
      <c r="AC1268">
        <v>7</v>
      </c>
      <c r="AD1268">
        <v>8</v>
      </c>
      <c r="AE1268">
        <v>46.67</v>
      </c>
      <c r="AF1268">
        <v>12</v>
      </c>
      <c r="AG1268">
        <v>4</v>
      </c>
      <c r="AH1268">
        <v>4</v>
      </c>
      <c r="AI1268">
        <v>7</v>
      </c>
    </row>
    <row r="1269" spans="1:35" x14ac:dyDescent="0.2">
      <c r="A1269" s="102">
        <v>120</v>
      </c>
      <c r="B1269">
        <v>1833</v>
      </c>
      <c r="C1269" t="s">
        <v>1696</v>
      </c>
      <c r="D1269" t="s">
        <v>1257</v>
      </c>
      <c r="E1269">
        <v>2819</v>
      </c>
      <c r="F1269">
        <v>2828</v>
      </c>
      <c r="G1269">
        <v>300</v>
      </c>
      <c r="H1269" t="s">
        <v>1250</v>
      </c>
      <c r="I1269">
        <v>7261</v>
      </c>
      <c r="J1269" t="s">
        <v>1622</v>
      </c>
      <c r="K1269" t="s">
        <v>1264</v>
      </c>
      <c r="L1269">
        <v>903</v>
      </c>
      <c r="M1269">
        <v>897</v>
      </c>
      <c r="N1269">
        <v>900</v>
      </c>
      <c r="O1269" t="s">
        <v>1247</v>
      </c>
      <c r="P1269">
        <v>0.73463954667826203</v>
      </c>
      <c r="Q1269">
        <v>0.94112779407714897</v>
      </c>
      <c r="R1269" s="15">
        <v>0.17653629073597099</v>
      </c>
      <c r="S1269">
        <v>2.6861958419095899E-2</v>
      </c>
      <c r="T1269">
        <v>-3.2729530141827799E-2</v>
      </c>
      <c r="U1269">
        <v>3.2729530141827799E-2</v>
      </c>
      <c r="V1269">
        <v>5.1166158592628297E-2</v>
      </c>
      <c r="W1269">
        <v>-7.0000000000000007E-2</v>
      </c>
      <c r="X1269">
        <v>4.84</v>
      </c>
      <c r="Y1269">
        <v>5044</v>
      </c>
      <c r="Z1269">
        <v>240</v>
      </c>
      <c r="AA1269">
        <v>7.0000000000000007E-2</v>
      </c>
      <c r="AB1269">
        <v>21</v>
      </c>
      <c r="AC1269">
        <v>11</v>
      </c>
      <c r="AD1269">
        <v>10</v>
      </c>
      <c r="AE1269">
        <v>52.38</v>
      </c>
      <c r="AF1269">
        <v>13</v>
      </c>
      <c r="AG1269">
        <v>5</v>
      </c>
      <c r="AH1269">
        <v>4</v>
      </c>
      <c r="AI1269">
        <v>12</v>
      </c>
    </row>
    <row r="1270" spans="1:35" x14ac:dyDescent="0.2">
      <c r="A1270" s="102">
        <v>785</v>
      </c>
      <c r="B1270">
        <v>4202</v>
      </c>
      <c r="C1270" t="s">
        <v>46</v>
      </c>
      <c r="D1270" t="s">
        <v>1271</v>
      </c>
      <c r="E1270">
        <v>1003</v>
      </c>
      <c r="F1270">
        <v>989</v>
      </c>
      <c r="G1270">
        <v>1000</v>
      </c>
      <c r="H1270" t="s">
        <v>1250</v>
      </c>
      <c r="I1270">
        <v>8086</v>
      </c>
      <c r="J1270" t="s">
        <v>1533</v>
      </c>
      <c r="K1270" t="s">
        <v>1256</v>
      </c>
      <c r="L1270">
        <v>1238</v>
      </c>
      <c r="M1270">
        <v>1237</v>
      </c>
      <c r="N1270">
        <v>800</v>
      </c>
      <c r="O1270" t="s">
        <v>1247</v>
      </c>
      <c r="P1270">
        <v>0.56551692341028503</v>
      </c>
      <c r="Q1270">
        <v>0.88514083492637396</v>
      </c>
      <c r="R1270">
        <v>0.32041549239221601</v>
      </c>
      <c r="S1270">
        <v>8.6999636777911393E-2</v>
      </c>
      <c r="T1270">
        <v>-0.85566680107364401</v>
      </c>
      <c r="U1270">
        <v>0.85566680107364401</v>
      </c>
      <c r="V1270">
        <v>0.53327036404124895</v>
      </c>
      <c r="W1270">
        <v>-3.3</v>
      </c>
      <c r="X1270">
        <v>0.06</v>
      </c>
      <c r="Y1270">
        <v>4945</v>
      </c>
      <c r="Z1270">
        <v>309</v>
      </c>
      <c r="AA1270">
        <v>0.01</v>
      </c>
      <c r="AB1270">
        <v>16</v>
      </c>
      <c r="AC1270">
        <v>8</v>
      </c>
      <c r="AD1270">
        <v>8</v>
      </c>
      <c r="AE1270">
        <v>50</v>
      </c>
      <c r="AF1270">
        <v>13</v>
      </c>
      <c r="AG1270">
        <v>6</v>
      </c>
      <c r="AH1270">
        <v>4</v>
      </c>
      <c r="AI1270">
        <v>6</v>
      </c>
    </row>
    <row r="1271" spans="1:35" x14ac:dyDescent="0.2">
      <c r="A1271" s="102">
        <v>581</v>
      </c>
      <c r="B1271">
        <v>9003</v>
      </c>
      <c r="C1271" t="s">
        <v>1480</v>
      </c>
      <c r="D1271" t="s">
        <v>1368</v>
      </c>
      <c r="E1271">
        <v>2700</v>
      </c>
      <c r="F1271">
        <v>2712</v>
      </c>
      <c r="G1271">
        <v>400</v>
      </c>
      <c r="H1271" t="s">
        <v>1250</v>
      </c>
      <c r="I1271">
        <v>9506</v>
      </c>
      <c r="J1271" t="s">
        <v>1304</v>
      </c>
      <c r="K1271" t="s">
        <v>1305</v>
      </c>
      <c r="L1271">
        <v>1015</v>
      </c>
      <c r="M1271">
        <v>1022</v>
      </c>
      <c r="N1271">
        <v>1100</v>
      </c>
      <c r="O1271" t="s">
        <v>1247</v>
      </c>
      <c r="P1271">
        <v>0.538659642307043</v>
      </c>
      <c r="Q1271">
        <v>0.89968981493317302</v>
      </c>
      <c r="R1271">
        <v>0.26950426843115599</v>
      </c>
      <c r="S1271">
        <v>5.4871308829347598E-2</v>
      </c>
      <c r="T1271">
        <v>-1.25187150257035</v>
      </c>
      <c r="U1271">
        <v>1.25187150257035</v>
      </c>
      <c r="V1271">
        <v>1.2639277177380699</v>
      </c>
      <c r="W1271">
        <v>-4.51</v>
      </c>
      <c r="X1271">
        <v>3.63</v>
      </c>
      <c r="Y1271">
        <v>4939</v>
      </c>
      <c r="Z1271">
        <v>190</v>
      </c>
      <c r="AA1271">
        <v>0</v>
      </c>
      <c r="AB1271">
        <v>26</v>
      </c>
      <c r="AC1271">
        <v>18</v>
      </c>
      <c r="AD1271">
        <v>8</v>
      </c>
      <c r="AE1271">
        <v>69.23</v>
      </c>
      <c r="AF1271">
        <v>15</v>
      </c>
      <c r="AG1271">
        <v>2</v>
      </c>
      <c r="AH1271">
        <v>3</v>
      </c>
      <c r="AI1271">
        <v>21</v>
      </c>
    </row>
    <row r="1272" spans="1:35" x14ac:dyDescent="0.2">
      <c r="A1272" s="102">
        <v>507</v>
      </c>
      <c r="B1272">
        <v>4401</v>
      </c>
      <c r="C1272" t="s">
        <v>223</v>
      </c>
      <c r="D1272" t="s">
        <v>1271</v>
      </c>
      <c r="E1272">
        <v>1548</v>
      </c>
      <c r="F1272">
        <v>1557</v>
      </c>
      <c r="G1272">
        <v>700</v>
      </c>
      <c r="H1272" t="s">
        <v>1247</v>
      </c>
      <c r="I1272">
        <v>5201</v>
      </c>
      <c r="J1272" t="s">
        <v>1643</v>
      </c>
      <c r="K1272" t="s">
        <v>1246</v>
      </c>
      <c r="L1272">
        <v>3450</v>
      </c>
      <c r="M1272">
        <v>3470</v>
      </c>
      <c r="N1272">
        <v>300</v>
      </c>
      <c r="O1272" t="s">
        <v>1250</v>
      </c>
      <c r="P1272">
        <v>0.67524452554693504</v>
      </c>
      <c r="Q1272">
        <v>0.90407232586687303</v>
      </c>
      <c r="R1272">
        <v>0.34129704223539298</v>
      </c>
      <c r="S1272">
        <v>1.34234094137031E-2</v>
      </c>
      <c r="T1272">
        <v>1.66402109901411</v>
      </c>
      <c r="U1272">
        <v>1.66402109901411</v>
      </c>
      <c r="V1272">
        <v>1.4257373437522201</v>
      </c>
      <c r="W1272">
        <v>6.03</v>
      </c>
      <c r="X1272">
        <v>4.7</v>
      </c>
      <c r="Y1272">
        <v>4804</v>
      </c>
      <c r="Z1272">
        <v>267</v>
      </c>
      <c r="AA1272">
        <v>-7.0000000000000007E-2</v>
      </c>
      <c r="AB1272">
        <v>18</v>
      </c>
      <c r="AC1272">
        <v>8</v>
      </c>
      <c r="AD1272">
        <v>10</v>
      </c>
      <c r="AE1272">
        <v>44.44</v>
      </c>
      <c r="AF1272">
        <v>14</v>
      </c>
      <c r="AG1272">
        <v>5</v>
      </c>
      <c r="AH1272">
        <v>3</v>
      </c>
      <c r="AI1272">
        <v>10</v>
      </c>
    </row>
    <row r="1273" spans="1:35" x14ac:dyDescent="0.2">
      <c r="A1273" s="102">
        <v>1515</v>
      </c>
      <c r="B1273">
        <v>3048</v>
      </c>
      <c r="C1273" t="s">
        <v>1564</v>
      </c>
      <c r="D1273" t="s">
        <v>1272</v>
      </c>
      <c r="E1273">
        <v>1078</v>
      </c>
      <c r="F1273">
        <v>1072</v>
      </c>
      <c r="G1273">
        <v>1000</v>
      </c>
      <c r="H1273" t="s">
        <v>1247</v>
      </c>
      <c r="I1273">
        <v>6995</v>
      </c>
      <c r="J1273" t="s">
        <v>48</v>
      </c>
      <c r="K1273" t="s">
        <v>1264</v>
      </c>
      <c r="L1273">
        <v>1819</v>
      </c>
      <c r="M1273">
        <v>1810</v>
      </c>
      <c r="N1273">
        <v>600</v>
      </c>
      <c r="O1273" t="s">
        <v>1250</v>
      </c>
      <c r="P1273">
        <v>0.70702076841143802</v>
      </c>
      <c r="Q1273">
        <v>0.83381384708199302</v>
      </c>
      <c r="R1273">
        <v>0.15060825569179101</v>
      </c>
      <c r="S1273">
        <v>5.49310045399252E-2</v>
      </c>
      <c r="T1273">
        <v>2.7949560426436999E-2</v>
      </c>
      <c r="U1273">
        <v>2.7949560426436999E-2</v>
      </c>
      <c r="V1273">
        <v>9.4686939581719407E-2</v>
      </c>
      <c r="W1273">
        <v>0.12</v>
      </c>
      <c r="X1273">
        <v>1.29</v>
      </c>
      <c r="Y1273">
        <v>4768</v>
      </c>
      <c r="Z1273">
        <v>238</v>
      </c>
      <c r="AA1273">
        <v>0.01</v>
      </c>
      <c r="AB1273">
        <v>20</v>
      </c>
      <c r="AC1273">
        <v>11</v>
      </c>
      <c r="AD1273">
        <v>9</v>
      </c>
      <c r="AE1273">
        <v>55</v>
      </c>
      <c r="AF1273">
        <v>9</v>
      </c>
      <c r="AG1273">
        <v>10</v>
      </c>
      <c r="AH1273">
        <v>6</v>
      </c>
      <c r="AI1273">
        <v>4</v>
      </c>
    </row>
    <row r="1274" spans="1:35" x14ac:dyDescent="0.2">
      <c r="A1274" s="102">
        <v>915</v>
      </c>
      <c r="B1274">
        <v>1951</v>
      </c>
      <c r="C1274" t="s">
        <v>1678</v>
      </c>
      <c r="D1274" t="s">
        <v>1257</v>
      </c>
      <c r="E1274">
        <v>2628</v>
      </c>
      <c r="F1274">
        <v>2625</v>
      </c>
      <c r="G1274">
        <v>300</v>
      </c>
      <c r="H1274" t="s">
        <v>1247</v>
      </c>
      <c r="I1274">
        <v>5463</v>
      </c>
      <c r="J1274" t="s">
        <v>64</v>
      </c>
      <c r="K1274" t="s">
        <v>1301</v>
      </c>
      <c r="L1274">
        <v>2831</v>
      </c>
      <c r="M1274">
        <v>2843</v>
      </c>
      <c r="N1274">
        <v>300</v>
      </c>
      <c r="O1274" t="s">
        <v>1250</v>
      </c>
      <c r="P1274">
        <v>0.86025095373930405</v>
      </c>
      <c r="Q1274">
        <v>0.87496305011848896</v>
      </c>
      <c r="R1274">
        <v>0.134048133438537</v>
      </c>
      <c r="S1274">
        <v>1.12614902106805E-2</v>
      </c>
      <c r="T1274">
        <v>1.20667988329312</v>
      </c>
      <c r="U1274">
        <v>1.20667988329312</v>
      </c>
      <c r="V1274">
        <v>0.97513736763776104</v>
      </c>
      <c r="W1274">
        <v>2.0499999999999998</v>
      </c>
      <c r="X1274">
        <v>7.67</v>
      </c>
      <c r="Y1274">
        <v>4501</v>
      </c>
      <c r="Z1274">
        <v>346</v>
      </c>
      <c r="AA1274">
        <v>0.12</v>
      </c>
      <c r="AB1274">
        <v>13</v>
      </c>
      <c r="AC1274">
        <v>7</v>
      </c>
      <c r="AD1274">
        <v>6</v>
      </c>
      <c r="AE1274">
        <v>53.85</v>
      </c>
      <c r="AF1274">
        <v>14</v>
      </c>
      <c r="AG1274">
        <v>5</v>
      </c>
      <c r="AH1274">
        <v>3</v>
      </c>
      <c r="AI1274">
        <v>5</v>
      </c>
    </row>
    <row r="1275" spans="1:35" x14ac:dyDescent="0.2">
      <c r="A1275" s="102">
        <v>669</v>
      </c>
      <c r="B1275">
        <v>4114</v>
      </c>
      <c r="C1275" t="s">
        <v>1401</v>
      </c>
      <c r="D1275" t="s">
        <v>1271</v>
      </c>
      <c r="E1275">
        <v>6050</v>
      </c>
      <c r="F1275">
        <v>6030</v>
      </c>
      <c r="G1275">
        <v>100</v>
      </c>
      <c r="H1275" t="s">
        <v>1250</v>
      </c>
      <c r="I1275">
        <v>7012</v>
      </c>
      <c r="J1275" t="s">
        <v>1468</v>
      </c>
      <c r="K1275" t="s">
        <v>1264</v>
      </c>
      <c r="L1275">
        <v>2220</v>
      </c>
      <c r="M1275">
        <v>2205</v>
      </c>
      <c r="N1275">
        <v>300</v>
      </c>
      <c r="O1275" t="s">
        <v>1247</v>
      </c>
      <c r="P1275">
        <v>0.84479180760374095</v>
      </c>
      <c r="Q1275">
        <v>0.89426364824026405</v>
      </c>
      <c r="R1275">
        <v>6.4065889985210303E-2</v>
      </c>
      <c r="S1275">
        <v>7.21174031996011E-3</v>
      </c>
      <c r="T1275">
        <v>-0.270408887416273</v>
      </c>
      <c r="U1275">
        <v>0.270408887416273</v>
      </c>
      <c r="V1275">
        <v>0.32363144560728802</v>
      </c>
      <c r="W1275">
        <v>-0.8</v>
      </c>
      <c r="X1275">
        <v>9.6999999999999993</v>
      </c>
      <c r="Y1275">
        <v>4371</v>
      </c>
      <c r="Z1275">
        <v>397</v>
      </c>
      <c r="AA1275">
        <v>0.02</v>
      </c>
      <c r="AB1275">
        <v>11</v>
      </c>
      <c r="AC1275">
        <v>6</v>
      </c>
      <c r="AD1275">
        <v>5</v>
      </c>
      <c r="AE1275">
        <v>54.55</v>
      </c>
      <c r="AF1275">
        <v>12</v>
      </c>
      <c r="AG1275">
        <v>4</v>
      </c>
      <c r="AH1275">
        <v>3</v>
      </c>
      <c r="AI1275">
        <v>4</v>
      </c>
    </row>
    <row r="1276" spans="1:35" x14ac:dyDescent="0.2">
      <c r="A1276" s="102">
        <v>1051</v>
      </c>
      <c r="B1276">
        <v>4553</v>
      </c>
      <c r="C1276" t="s">
        <v>1198</v>
      </c>
      <c r="D1276" t="s">
        <v>1269</v>
      </c>
      <c r="E1276">
        <v>2385</v>
      </c>
      <c r="F1276">
        <v>2408</v>
      </c>
      <c r="G1276">
        <v>400</v>
      </c>
      <c r="H1276" t="s">
        <v>1250</v>
      </c>
      <c r="I1276">
        <v>8377</v>
      </c>
      <c r="J1276" t="s">
        <v>1369</v>
      </c>
      <c r="K1276" t="s">
        <v>1303</v>
      </c>
      <c r="L1276">
        <v>1009</v>
      </c>
      <c r="M1276">
        <v>1013</v>
      </c>
      <c r="N1276">
        <v>1000</v>
      </c>
      <c r="O1276" t="s">
        <v>1247</v>
      </c>
      <c r="P1276">
        <v>0.94288228744346703</v>
      </c>
      <c r="Q1276">
        <v>0.86405386646375903</v>
      </c>
      <c r="R1276">
        <v>2.7386908919847098E-3</v>
      </c>
      <c r="S1276">
        <v>2.4061631922363599E-2</v>
      </c>
      <c r="T1276">
        <v>-1.31350494993835</v>
      </c>
      <c r="U1276">
        <v>1.31350494993835</v>
      </c>
      <c r="V1276">
        <v>1.4678193249956299</v>
      </c>
      <c r="W1276">
        <v>-3.87</v>
      </c>
      <c r="X1276">
        <v>5.17</v>
      </c>
      <c r="Y1276">
        <v>4254</v>
      </c>
      <c r="Z1276">
        <v>213</v>
      </c>
      <c r="AA1276">
        <v>0.05</v>
      </c>
      <c r="AB1276">
        <v>20</v>
      </c>
      <c r="AC1276">
        <v>10</v>
      </c>
      <c r="AD1276">
        <v>10</v>
      </c>
      <c r="AE1276">
        <v>50</v>
      </c>
      <c r="AF1276">
        <v>13</v>
      </c>
      <c r="AG1276">
        <v>6</v>
      </c>
      <c r="AH1276">
        <v>6</v>
      </c>
      <c r="AI1276">
        <v>8</v>
      </c>
    </row>
    <row r="1277" spans="1:35" x14ac:dyDescent="0.2">
      <c r="A1277" s="102">
        <v>132</v>
      </c>
      <c r="B1277">
        <v>5233</v>
      </c>
      <c r="C1277" t="s">
        <v>1447</v>
      </c>
      <c r="D1277" t="s">
        <v>1246</v>
      </c>
      <c r="E1277">
        <v>2932</v>
      </c>
      <c r="F1277">
        <v>2913</v>
      </c>
      <c r="G1277">
        <v>300</v>
      </c>
      <c r="H1277" t="s">
        <v>1247</v>
      </c>
      <c r="I1277">
        <v>7327</v>
      </c>
      <c r="J1277" t="s">
        <v>1497</v>
      </c>
      <c r="K1277" t="s">
        <v>1303</v>
      </c>
      <c r="L1277">
        <v>2561</v>
      </c>
      <c r="M1277">
        <v>2566</v>
      </c>
      <c r="N1277">
        <v>300</v>
      </c>
      <c r="O1277" t="s">
        <v>1250</v>
      </c>
      <c r="P1277">
        <v>0.87284944125103403</v>
      </c>
      <c r="Q1277">
        <v>0.93863877241910798</v>
      </c>
      <c r="R1277">
        <v>0.20866117255816699</v>
      </c>
      <c r="S1277">
        <v>2.66393627433749E-2</v>
      </c>
      <c r="T1277">
        <v>1.2216667888717401</v>
      </c>
      <c r="U1277">
        <v>1.2216667888717401</v>
      </c>
      <c r="V1277">
        <v>1.9908448215483701</v>
      </c>
      <c r="W1277">
        <v>3.16</v>
      </c>
      <c r="X1277">
        <v>11.91</v>
      </c>
      <c r="Y1277">
        <v>4195</v>
      </c>
      <c r="Z1277">
        <v>2098</v>
      </c>
      <c r="AA1277">
        <v>-0.01</v>
      </c>
      <c r="AB1277">
        <v>2</v>
      </c>
      <c r="AC1277">
        <v>1</v>
      </c>
      <c r="AD1277">
        <v>1</v>
      </c>
      <c r="AE1277">
        <v>50</v>
      </c>
      <c r="AF1277">
        <v>10</v>
      </c>
      <c r="AG1277">
        <v>1</v>
      </c>
      <c r="AH1277">
        <v>1</v>
      </c>
      <c r="AI1277">
        <v>0</v>
      </c>
    </row>
    <row r="1278" spans="1:35" x14ac:dyDescent="0.2">
      <c r="A1278" s="102">
        <v>1506</v>
      </c>
      <c r="B1278">
        <v>7762</v>
      </c>
      <c r="C1278" t="s">
        <v>1454</v>
      </c>
      <c r="D1278" t="s">
        <v>1256</v>
      </c>
      <c r="E1278">
        <v>484</v>
      </c>
      <c r="F1278">
        <v>480</v>
      </c>
      <c r="G1278">
        <v>2200</v>
      </c>
      <c r="H1278" t="s">
        <v>1250</v>
      </c>
      <c r="I1278">
        <v>8358</v>
      </c>
      <c r="J1278" t="s">
        <v>1523</v>
      </c>
      <c r="K1278" t="s">
        <v>1303</v>
      </c>
      <c r="L1278">
        <v>436</v>
      </c>
      <c r="M1278">
        <v>448</v>
      </c>
      <c r="N1278">
        <v>2400</v>
      </c>
      <c r="O1278" t="s">
        <v>1247</v>
      </c>
      <c r="P1278">
        <v>0.77234055697531101</v>
      </c>
      <c r="Q1278">
        <v>0.83428140274067497</v>
      </c>
      <c r="R1278">
        <v>0.23096843555569099</v>
      </c>
      <c r="S1278">
        <v>3.5931362190448297E-2</v>
      </c>
      <c r="T1278">
        <v>-1.42452869373177</v>
      </c>
      <c r="U1278">
        <v>1.42452869373177</v>
      </c>
      <c r="V1278">
        <v>0.87590547306876498</v>
      </c>
      <c r="W1278">
        <v>-10.4</v>
      </c>
      <c r="X1278">
        <v>1.82</v>
      </c>
      <c r="Y1278">
        <v>4103</v>
      </c>
      <c r="Z1278">
        <v>141</v>
      </c>
      <c r="AA1278">
        <v>0.05</v>
      </c>
      <c r="AB1278">
        <v>29</v>
      </c>
      <c r="AC1278">
        <v>17</v>
      </c>
      <c r="AD1278">
        <v>12</v>
      </c>
      <c r="AE1278">
        <v>58.62</v>
      </c>
      <c r="AF1278">
        <v>9</v>
      </c>
      <c r="AG1278">
        <v>15</v>
      </c>
      <c r="AH1278">
        <v>11</v>
      </c>
      <c r="AI1278">
        <v>3</v>
      </c>
    </row>
    <row r="1279" spans="1:35" x14ac:dyDescent="0.2">
      <c r="A1279" s="102">
        <v>1291</v>
      </c>
      <c r="B1279">
        <v>3076</v>
      </c>
      <c r="C1279" t="s">
        <v>1565</v>
      </c>
      <c r="D1279" t="s">
        <v>1254</v>
      </c>
      <c r="E1279">
        <v>1735</v>
      </c>
      <c r="F1279">
        <v>1717</v>
      </c>
      <c r="G1279">
        <v>500</v>
      </c>
      <c r="H1279" t="s">
        <v>1250</v>
      </c>
      <c r="I1279">
        <v>7313</v>
      </c>
      <c r="J1279" t="s">
        <v>1200</v>
      </c>
      <c r="K1279" t="s">
        <v>1264</v>
      </c>
      <c r="L1279">
        <v>3085</v>
      </c>
      <c r="M1279">
        <v>3105</v>
      </c>
      <c r="N1279">
        <v>300</v>
      </c>
      <c r="O1279" t="s">
        <v>1247</v>
      </c>
      <c r="P1279">
        <v>0.78901289765586802</v>
      </c>
      <c r="Q1279">
        <v>0.84815823431802395</v>
      </c>
      <c r="R1279">
        <v>0.131983402066088</v>
      </c>
      <c r="S1279">
        <v>7.36668368438263E-2</v>
      </c>
      <c r="T1279">
        <v>-1.80347342881675</v>
      </c>
      <c r="U1279">
        <v>1.80347342881675</v>
      </c>
      <c r="V1279">
        <v>1.4034022550782199</v>
      </c>
      <c r="W1279">
        <v>-5.72</v>
      </c>
      <c r="X1279">
        <v>7.84</v>
      </c>
      <c r="Y1279">
        <v>3547</v>
      </c>
      <c r="Z1279">
        <v>222</v>
      </c>
      <c r="AA1279">
        <v>-0.08</v>
      </c>
      <c r="AB1279">
        <v>16</v>
      </c>
      <c r="AC1279">
        <v>8</v>
      </c>
      <c r="AD1279">
        <v>8</v>
      </c>
      <c r="AE1279">
        <v>50</v>
      </c>
      <c r="AF1279">
        <v>14</v>
      </c>
      <c r="AG1279">
        <v>5</v>
      </c>
      <c r="AH1279">
        <v>5</v>
      </c>
      <c r="AI1279">
        <v>6</v>
      </c>
    </row>
    <row r="1280" spans="1:35" x14ac:dyDescent="0.2">
      <c r="A1280" s="102">
        <v>205</v>
      </c>
      <c r="B1280">
        <v>8002</v>
      </c>
      <c r="C1280" t="s">
        <v>27</v>
      </c>
      <c r="D1280" t="s">
        <v>1254</v>
      </c>
      <c r="E1280">
        <v>787.8</v>
      </c>
      <c r="F1280">
        <v>788.8</v>
      </c>
      <c r="G1280">
        <v>1200</v>
      </c>
      <c r="H1280" t="s">
        <v>1247</v>
      </c>
      <c r="I1280">
        <v>9810</v>
      </c>
      <c r="J1280" t="s">
        <v>1214</v>
      </c>
      <c r="K1280" t="s">
        <v>1254</v>
      </c>
      <c r="L1280">
        <v>4575</v>
      </c>
      <c r="M1280">
        <v>4615</v>
      </c>
      <c r="N1280">
        <v>200</v>
      </c>
      <c r="O1280" t="s">
        <v>1250</v>
      </c>
      <c r="P1280">
        <v>0.78667054370626799</v>
      </c>
      <c r="Q1280">
        <v>0.92911206486115705</v>
      </c>
      <c r="R1280">
        <v>5.9496710627794297E-2</v>
      </c>
      <c r="S1280">
        <v>3.5718089595974903E-2</v>
      </c>
      <c r="T1280">
        <v>2.0053504241231499</v>
      </c>
      <c r="U1280">
        <v>2.0053504241231499</v>
      </c>
      <c r="V1280">
        <v>2.3738040055699798</v>
      </c>
      <c r="W1280">
        <v>5.67</v>
      </c>
      <c r="X1280">
        <v>2.5499999999999998</v>
      </c>
      <c r="Y1280">
        <v>3470</v>
      </c>
      <c r="Z1280">
        <v>165</v>
      </c>
      <c r="AA1280">
        <v>0.1</v>
      </c>
      <c r="AB1280">
        <v>21</v>
      </c>
      <c r="AC1280">
        <v>10</v>
      </c>
      <c r="AD1280">
        <v>11</v>
      </c>
      <c r="AE1280">
        <v>47.62</v>
      </c>
      <c r="AF1280">
        <v>14</v>
      </c>
      <c r="AG1280">
        <v>6</v>
      </c>
      <c r="AH1280">
        <v>4</v>
      </c>
      <c r="AI1280">
        <v>11</v>
      </c>
    </row>
    <row r="1281" spans="1:35" x14ac:dyDescent="0.2">
      <c r="A1281" s="102">
        <v>1511</v>
      </c>
      <c r="B1281">
        <v>3197</v>
      </c>
      <c r="C1281" t="s">
        <v>629</v>
      </c>
      <c r="D1281" t="s">
        <v>1272</v>
      </c>
      <c r="E1281">
        <v>1850</v>
      </c>
      <c r="F1281">
        <v>1836</v>
      </c>
      <c r="G1281">
        <v>500</v>
      </c>
      <c r="H1281" t="s">
        <v>1250</v>
      </c>
      <c r="I1281">
        <v>6925</v>
      </c>
      <c r="J1281" t="s">
        <v>1670</v>
      </c>
      <c r="K1281" t="s">
        <v>1252</v>
      </c>
      <c r="L1281">
        <v>1467</v>
      </c>
      <c r="M1281">
        <v>1464</v>
      </c>
      <c r="N1281">
        <v>600</v>
      </c>
      <c r="O1281" t="s">
        <v>1247</v>
      </c>
      <c r="P1281">
        <v>0.70714235825167404</v>
      </c>
      <c r="Q1281">
        <v>0.83412251006084803</v>
      </c>
      <c r="R1281">
        <v>0.138461501358978</v>
      </c>
      <c r="S1281" s="15">
        <v>1.4516660933900499E-2</v>
      </c>
      <c r="T1281">
        <v>-0.73111781449123203</v>
      </c>
      <c r="U1281">
        <v>0.73111781449123203</v>
      </c>
      <c r="V1281">
        <v>0.65272295039758799</v>
      </c>
      <c r="W1281">
        <v>-2.97</v>
      </c>
      <c r="X1281">
        <v>4.3099999999999996</v>
      </c>
      <c r="Y1281">
        <v>2997</v>
      </c>
      <c r="Z1281">
        <v>166</v>
      </c>
      <c r="AA1281">
        <v>-0.01</v>
      </c>
      <c r="AB1281">
        <v>18</v>
      </c>
      <c r="AC1281">
        <v>7</v>
      </c>
      <c r="AD1281">
        <v>11</v>
      </c>
      <c r="AE1281">
        <v>38.89</v>
      </c>
      <c r="AF1281">
        <v>12</v>
      </c>
      <c r="AG1281">
        <v>6</v>
      </c>
      <c r="AH1281">
        <v>5</v>
      </c>
      <c r="AI1281">
        <v>7</v>
      </c>
    </row>
    <row r="1282" spans="1:35" x14ac:dyDescent="0.2">
      <c r="A1282" s="102">
        <v>1581</v>
      </c>
      <c r="B1282">
        <v>5201</v>
      </c>
      <c r="C1282" t="s">
        <v>1643</v>
      </c>
      <c r="D1282" t="s">
        <v>1246</v>
      </c>
      <c r="E1282">
        <v>3450</v>
      </c>
      <c r="F1282">
        <v>3470</v>
      </c>
      <c r="G1282">
        <v>200</v>
      </c>
      <c r="H1282" t="s">
        <v>1250</v>
      </c>
      <c r="I1282">
        <v>7951</v>
      </c>
      <c r="J1282" t="s">
        <v>1577</v>
      </c>
      <c r="K1282" t="s">
        <v>1270</v>
      </c>
      <c r="L1282">
        <v>5790</v>
      </c>
      <c r="M1282">
        <v>5740</v>
      </c>
      <c r="N1282">
        <v>100</v>
      </c>
      <c r="O1282" t="s">
        <v>1247</v>
      </c>
      <c r="P1282">
        <v>0.75438726904910902</v>
      </c>
      <c r="Q1282">
        <v>0.82919488160879495</v>
      </c>
      <c r="R1282">
        <v>0.31939889003257399</v>
      </c>
      <c r="S1282">
        <v>4.62744653005265E-2</v>
      </c>
      <c r="T1282">
        <v>-1.5815562021964999</v>
      </c>
      <c r="U1282">
        <v>1.5815562021964999</v>
      </c>
      <c r="V1282">
        <v>2.0427124474296399</v>
      </c>
      <c r="W1282">
        <v>-7.89</v>
      </c>
      <c r="X1282">
        <v>20.91</v>
      </c>
      <c r="Y1282">
        <v>2890</v>
      </c>
      <c r="Z1282">
        <v>361</v>
      </c>
      <c r="AA1282">
        <v>-0.13</v>
      </c>
      <c r="AB1282">
        <v>8</v>
      </c>
      <c r="AC1282">
        <v>3</v>
      </c>
      <c r="AD1282">
        <v>5</v>
      </c>
      <c r="AE1282">
        <v>37.5</v>
      </c>
      <c r="AF1282">
        <v>15</v>
      </c>
      <c r="AG1282">
        <v>2</v>
      </c>
      <c r="AH1282">
        <v>1</v>
      </c>
      <c r="AI1282">
        <v>5</v>
      </c>
    </row>
    <row r="1283" spans="1:35" x14ac:dyDescent="0.2">
      <c r="A1283" s="102">
        <v>1525</v>
      </c>
      <c r="B1283">
        <v>3865</v>
      </c>
      <c r="C1283" t="s">
        <v>1197</v>
      </c>
      <c r="D1283" t="s">
        <v>1463</v>
      </c>
      <c r="E1283">
        <v>489</v>
      </c>
      <c r="F1283">
        <v>492</v>
      </c>
      <c r="G1283">
        <v>1700</v>
      </c>
      <c r="H1283" t="s">
        <v>1250</v>
      </c>
      <c r="I1283">
        <v>4534</v>
      </c>
      <c r="J1283" t="s">
        <v>1501</v>
      </c>
      <c r="K1283" t="s">
        <v>1269</v>
      </c>
      <c r="L1283">
        <v>4240</v>
      </c>
      <c r="M1283">
        <v>4275</v>
      </c>
      <c r="N1283">
        <v>200</v>
      </c>
      <c r="O1283" t="s">
        <v>1247</v>
      </c>
      <c r="P1283">
        <v>0.86216037819413804</v>
      </c>
      <c r="Q1283">
        <v>0.83277616958147105</v>
      </c>
      <c r="R1283">
        <v>4.1705665448005302E-2</v>
      </c>
      <c r="S1283">
        <v>1.8135471642615201E-2</v>
      </c>
      <c r="T1283">
        <v>-2.4505402089956898</v>
      </c>
      <c r="U1283">
        <v>2.4505402089956898</v>
      </c>
      <c r="V1283">
        <v>2.5521390836163702</v>
      </c>
      <c r="W1283">
        <v>-9.15</v>
      </c>
      <c r="X1283">
        <v>2.1800000000000002</v>
      </c>
      <c r="Y1283">
        <v>2882</v>
      </c>
      <c r="Z1283">
        <v>170</v>
      </c>
      <c r="AA1283">
        <v>0.06</v>
      </c>
      <c r="AB1283">
        <v>17</v>
      </c>
      <c r="AC1283">
        <v>8</v>
      </c>
      <c r="AD1283">
        <v>9</v>
      </c>
      <c r="AE1283">
        <v>47.06</v>
      </c>
      <c r="AF1283">
        <v>13</v>
      </c>
      <c r="AG1283">
        <v>5</v>
      </c>
      <c r="AH1283">
        <v>5</v>
      </c>
      <c r="AI1283">
        <v>7</v>
      </c>
    </row>
    <row r="1284" spans="1:35" x14ac:dyDescent="0.2">
      <c r="A1284" s="102">
        <v>203</v>
      </c>
      <c r="B1284">
        <v>4208</v>
      </c>
      <c r="C1284" t="s">
        <v>1440</v>
      </c>
      <c r="D1284" t="s">
        <v>1271</v>
      </c>
      <c r="E1284">
        <v>2170</v>
      </c>
      <c r="F1284">
        <v>2169</v>
      </c>
      <c r="G1284">
        <v>500</v>
      </c>
      <c r="H1284" t="s">
        <v>1250</v>
      </c>
      <c r="I1284">
        <v>5991</v>
      </c>
      <c r="J1284" t="s">
        <v>1077</v>
      </c>
      <c r="K1284" t="s">
        <v>1446</v>
      </c>
      <c r="L1284">
        <v>903</v>
      </c>
      <c r="M1284">
        <v>905</v>
      </c>
      <c r="N1284">
        <v>1200</v>
      </c>
      <c r="O1284" t="s">
        <v>1247</v>
      </c>
      <c r="P1284">
        <v>0.91620031303601401</v>
      </c>
      <c r="Q1284">
        <v>0.92933859706812305</v>
      </c>
      <c r="R1284">
        <v>8.1752833652610005E-3</v>
      </c>
      <c r="S1284">
        <v>1.6003486319161299E-2</v>
      </c>
      <c r="T1284">
        <v>-0.37236723800003302</v>
      </c>
      <c r="U1284">
        <v>0.37236723800003302</v>
      </c>
      <c r="V1284">
        <v>0.65207374118855299</v>
      </c>
      <c r="W1284">
        <v>-0.93</v>
      </c>
      <c r="X1284">
        <v>0.14000000000000001</v>
      </c>
      <c r="Y1284">
        <v>2690</v>
      </c>
      <c r="Z1284">
        <v>168</v>
      </c>
      <c r="AA1284">
        <v>-0.05</v>
      </c>
      <c r="AB1284">
        <v>16</v>
      </c>
      <c r="AC1284">
        <v>8</v>
      </c>
      <c r="AD1284">
        <v>8</v>
      </c>
      <c r="AE1284">
        <v>50</v>
      </c>
      <c r="AF1284">
        <v>12</v>
      </c>
      <c r="AG1284">
        <v>6</v>
      </c>
      <c r="AH1284">
        <v>4</v>
      </c>
      <c r="AI1284">
        <v>6</v>
      </c>
    </row>
    <row r="1285" spans="1:35" x14ac:dyDescent="0.2">
      <c r="A1285" s="102">
        <v>1544</v>
      </c>
      <c r="B1285">
        <v>2492</v>
      </c>
      <c r="C1285" t="s">
        <v>594</v>
      </c>
      <c r="D1285" t="s">
        <v>1261</v>
      </c>
      <c r="E1285">
        <v>741</v>
      </c>
      <c r="F1285">
        <v>720</v>
      </c>
      <c r="G1285">
        <v>1300</v>
      </c>
      <c r="H1285" t="s">
        <v>1250</v>
      </c>
      <c r="I1285">
        <v>4681</v>
      </c>
      <c r="J1285" t="s">
        <v>1056</v>
      </c>
      <c r="K1285" t="s">
        <v>1261</v>
      </c>
      <c r="L1285">
        <v>1605</v>
      </c>
      <c r="M1285">
        <v>1603</v>
      </c>
      <c r="N1285">
        <v>600</v>
      </c>
      <c r="O1285" t="s">
        <v>1247</v>
      </c>
      <c r="P1285">
        <v>0.844672171932768</v>
      </c>
      <c r="Q1285">
        <v>0.83203887502018004</v>
      </c>
      <c r="R1285">
        <v>0.22454327598620299</v>
      </c>
      <c r="S1285">
        <v>5.2803419759725301E-2</v>
      </c>
      <c r="T1285">
        <v>-2.9159130393564601</v>
      </c>
      <c r="U1285">
        <v>2.9159130393564601</v>
      </c>
      <c r="V1285">
        <v>2.4722161513285599</v>
      </c>
      <c r="W1285">
        <v>-15.79</v>
      </c>
      <c r="X1285">
        <v>2.68</v>
      </c>
      <c r="Y1285">
        <v>2321</v>
      </c>
      <c r="Z1285">
        <v>93</v>
      </c>
      <c r="AA1285">
        <v>-0.1</v>
      </c>
      <c r="AB1285">
        <v>25</v>
      </c>
      <c r="AC1285">
        <v>12</v>
      </c>
      <c r="AD1285">
        <v>13</v>
      </c>
      <c r="AE1285">
        <v>48</v>
      </c>
      <c r="AF1285">
        <v>8</v>
      </c>
      <c r="AG1285">
        <v>12</v>
      </c>
      <c r="AH1285">
        <v>10</v>
      </c>
      <c r="AI1285">
        <v>3</v>
      </c>
    </row>
    <row r="1286" spans="1:35" x14ac:dyDescent="0.2">
      <c r="A1286" s="102">
        <v>1564</v>
      </c>
      <c r="B1286">
        <v>1835</v>
      </c>
      <c r="C1286" t="s">
        <v>1095</v>
      </c>
      <c r="D1286" t="s">
        <v>1257</v>
      </c>
      <c r="E1286">
        <v>3065</v>
      </c>
      <c r="F1286">
        <v>3010</v>
      </c>
      <c r="G1286">
        <v>300</v>
      </c>
      <c r="H1286" t="s">
        <v>1250</v>
      </c>
      <c r="I1286">
        <v>3401</v>
      </c>
      <c r="J1286" t="s">
        <v>639</v>
      </c>
      <c r="K1286" t="s">
        <v>1526</v>
      </c>
      <c r="L1286">
        <v>1997</v>
      </c>
      <c r="M1286">
        <v>1979</v>
      </c>
      <c r="N1286">
        <v>500</v>
      </c>
      <c r="O1286" t="s">
        <v>1247</v>
      </c>
      <c r="P1286">
        <v>0.57866234569038899</v>
      </c>
      <c r="Q1286">
        <v>0.83065146681100999</v>
      </c>
      <c r="R1286">
        <v>0.27378737121812302</v>
      </c>
      <c r="S1286">
        <v>2.2852926173920099E-3</v>
      </c>
      <c r="T1286">
        <v>-2.1337291591982499</v>
      </c>
      <c r="U1286">
        <v>2.1337291591982499</v>
      </c>
      <c r="V1286">
        <v>1.9922765681658701</v>
      </c>
      <c r="W1286">
        <v>-4.0599999999999996</v>
      </c>
      <c r="X1286">
        <v>9.58</v>
      </c>
      <c r="Y1286">
        <v>2316</v>
      </c>
      <c r="Z1286">
        <v>136</v>
      </c>
      <c r="AA1286">
        <v>-0.03</v>
      </c>
      <c r="AB1286">
        <v>17</v>
      </c>
      <c r="AC1286">
        <v>8</v>
      </c>
      <c r="AD1286">
        <v>9</v>
      </c>
      <c r="AE1286">
        <v>47.06</v>
      </c>
      <c r="AF1286">
        <v>13</v>
      </c>
      <c r="AG1286">
        <v>5</v>
      </c>
      <c r="AH1286">
        <v>4</v>
      </c>
      <c r="AI1286">
        <v>8</v>
      </c>
    </row>
    <row r="1287" spans="1:35" x14ac:dyDescent="0.2">
      <c r="A1287" s="102">
        <v>595</v>
      </c>
      <c r="B1287">
        <v>3774</v>
      </c>
      <c r="C1287" t="s">
        <v>657</v>
      </c>
      <c r="D1287" t="s">
        <v>1249</v>
      </c>
      <c r="E1287">
        <v>3300</v>
      </c>
      <c r="F1287">
        <v>3370</v>
      </c>
      <c r="G1287">
        <v>300</v>
      </c>
      <c r="H1287" t="s">
        <v>1247</v>
      </c>
      <c r="I1287">
        <v>3938</v>
      </c>
      <c r="J1287" t="s">
        <v>1517</v>
      </c>
      <c r="K1287" t="s">
        <v>1249</v>
      </c>
      <c r="L1287">
        <v>5370</v>
      </c>
      <c r="M1287">
        <v>5370</v>
      </c>
      <c r="N1287">
        <v>200</v>
      </c>
      <c r="O1287" t="s">
        <v>1250</v>
      </c>
      <c r="P1287">
        <v>0.86371125861818998</v>
      </c>
      <c r="Q1287">
        <v>0.89893971314864396</v>
      </c>
      <c r="R1287">
        <v>0.218109270805209</v>
      </c>
      <c r="S1287">
        <v>2.3664127012397101E-2</v>
      </c>
      <c r="T1287">
        <v>1.63744243211987</v>
      </c>
      <c r="U1287">
        <v>1.63744243211987</v>
      </c>
      <c r="V1287">
        <v>1.4866317603180199</v>
      </c>
      <c r="W1287">
        <v>11.82</v>
      </c>
      <c r="X1287">
        <v>5.87</v>
      </c>
      <c r="Y1287">
        <v>2314</v>
      </c>
      <c r="Z1287">
        <v>165</v>
      </c>
      <c r="AA1287">
        <v>0.03</v>
      </c>
      <c r="AB1287">
        <v>14</v>
      </c>
      <c r="AC1287">
        <v>7</v>
      </c>
      <c r="AD1287">
        <v>7</v>
      </c>
      <c r="AE1287">
        <v>50</v>
      </c>
      <c r="AF1287">
        <v>14</v>
      </c>
      <c r="AG1287">
        <v>3</v>
      </c>
      <c r="AH1287">
        <v>5</v>
      </c>
      <c r="AI1287">
        <v>6</v>
      </c>
    </row>
    <row r="1288" spans="1:35" x14ac:dyDescent="0.2">
      <c r="A1288" s="102">
        <v>522</v>
      </c>
      <c r="B1288">
        <v>3941</v>
      </c>
      <c r="C1288" t="s">
        <v>2165</v>
      </c>
      <c r="D1288" t="s">
        <v>1463</v>
      </c>
      <c r="E1288">
        <v>811</v>
      </c>
      <c r="F1288">
        <v>819</v>
      </c>
      <c r="G1288">
        <v>1200</v>
      </c>
      <c r="H1288" t="s">
        <v>1250</v>
      </c>
      <c r="I1288">
        <v>9064</v>
      </c>
      <c r="J1288" t="s">
        <v>2166</v>
      </c>
      <c r="K1288" t="s">
        <v>1368</v>
      </c>
      <c r="L1288">
        <v>1927</v>
      </c>
      <c r="M1288">
        <v>1931</v>
      </c>
      <c r="N1288">
        <v>500</v>
      </c>
      <c r="O1288" t="s">
        <v>1247</v>
      </c>
      <c r="P1288">
        <v>0.70097403238084999</v>
      </c>
      <c r="Q1288">
        <v>0.90321913962298495</v>
      </c>
      <c r="R1288">
        <v>0.117274556351253</v>
      </c>
      <c r="S1288">
        <v>8.2470463079792194E-2</v>
      </c>
      <c r="T1288">
        <v>-1.6773016083875301</v>
      </c>
      <c r="U1288">
        <v>1.6773016083875301</v>
      </c>
      <c r="V1288">
        <v>1.6153236500297701</v>
      </c>
      <c r="W1288">
        <v>-3.91</v>
      </c>
      <c r="X1288">
        <v>1.79</v>
      </c>
      <c r="Y1288">
        <v>1909</v>
      </c>
      <c r="Z1288">
        <v>106</v>
      </c>
      <c r="AA1288">
        <v>-0.04</v>
      </c>
      <c r="AB1288">
        <v>18</v>
      </c>
      <c r="AC1288">
        <v>7</v>
      </c>
      <c r="AD1288">
        <v>11</v>
      </c>
      <c r="AE1288">
        <v>38.89</v>
      </c>
      <c r="AF1288">
        <v>11</v>
      </c>
      <c r="AG1288">
        <v>5</v>
      </c>
      <c r="AH1288">
        <v>6</v>
      </c>
      <c r="AI1288">
        <v>7</v>
      </c>
    </row>
    <row r="1289" spans="1:35" x14ac:dyDescent="0.2">
      <c r="A1289" s="102">
        <v>1838</v>
      </c>
      <c r="B1289">
        <v>7272</v>
      </c>
      <c r="C1289" t="s">
        <v>1453</v>
      </c>
      <c r="D1289" t="s">
        <v>1264</v>
      </c>
      <c r="E1289">
        <v>1933</v>
      </c>
      <c r="F1289">
        <v>1932</v>
      </c>
      <c r="G1289">
        <v>500</v>
      </c>
      <c r="H1289" t="s">
        <v>1250</v>
      </c>
      <c r="I1289">
        <v>9076</v>
      </c>
      <c r="J1289" t="s">
        <v>917</v>
      </c>
      <c r="K1289" t="s">
        <v>1368</v>
      </c>
      <c r="L1289">
        <v>1335</v>
      </c>
      <c r="M1289">
        <v>1330</v>
      </c>
      <c r="N1289">
        <v>700</v>
      </c>
      <c r="O1289" t="s">
        <v>1247</v>
      </c>
      <c r="P1289">
        <v>0.89782145246203504</v>
      </c>
      <c r="Q1289">
        <v>0.80854253680732902</v>
      </c>
      <c r="R1289">
        <v>7.9717609737523301E-2</v>
      </c>
      <c r="S1289">
        <v>8.2064609143204598E-2</v>
      </c>
      <c r="T1289">
        <v>-0.74157345800105101</v>
      </c>
      <c r="U1289">
        <v>0.74157345800105101</v>
      </c>
      <c r="V1289">
        <v>0.79438469567951897</v>
      </c>
      <c r="W1289">
        <v>-2.35</v>
      </c>
      <c r="X1289">
        <v>3.62</v>
      </c>
      <c r="Y1289">
        <v>1718</v>
      </c>
      <c r="Z1289">
        <v>101</v>
      </c>
      <c r="AA1289">
        <v>0.04</v>
      </c>
      <c r="AB1289">
        <v>17</v>
      </c>
      <c r="AC1289">
        <v>9</v>
      </c>
      <c r="AD1289">
        <v>8</v>
      </c>
      <c r="AE1289">
        <v>52.94</v>
      </c>
      <c r="AF1289">
        <v>14</v>
      </c>
      <c r="AG1289">
        <v>5</v>
      </c>
      <c r="AH1289">
        <v>5</v>
      </c>
      <c r="AI1289">
        <v>7</v>
      </c>
    </row>
    <row r="1290" spans="1:35" x14ac:dyDescent="0.2">
      <c r="A1290" s="102">
        <v>1832</v>
      </c>
      <c r="B1290">
        <v>3064</v>
      </c>
      <c r="C1290" t="s">
        <v>1512</v>
      </c>
      <c r="D1290" t="s">
        <v>1272</v>
      </c>
      <c r="E1290">
        <v>2645</v>
      </c>
      <c r="F1290">
        <v>2638</v>
      </c>
      <c r="G1290">
        <v>400</v>
      </c>
      <c r="H1290" t="s">
        <v>1247</v>
      </c>
      <c r="I1290">
        <v>3668</v>
      </c>
      <c r="J1290" t="s">
        <v>654</v>
      </c>
      <c r="K1290" t="s">
        <v>1249</v>
      </c>
      <c r="L1290">
        <v>944</v>
      </c>
      <c r="M1290">
        <v>928</v>
      </c>
      <c r="N1290">
        <v>1100</v>
      </c>
      <c r="O1290" t="s">
        <v>1250</v>
      </c>
      <c r="P1290">
        <v>0.63380370765909799</v>
      </c>
      <c r="Q1290">
        <v>0.808989732830658</v>
      </c>
      <c r="R1290">
        <v>0.43295656605489602</v>
      </c>
      <c r="S1290">
        <v>1.7378471358708901E-3</v>
      </c>
      <c r="T1290">
        <v>1.95184029099902</v>
      </c>
      <c r="U1290">
        <v>1.95184029099902</v>
      </c>
      <c r="V1290">
        <v>1.7054152534466001</v>
      </c>
      <c r="W1290">
        <v>13.11</v>
      </c>
      <c r="X1290">
        <v>3.26</v>
      </c>
      <c r="Y1290">
        <v>1564</v>
      </c>
      <c r="Z1290">
        <v>58</v>
      </c>
      <c r="AA1290">
        <v>0.03</v>
      </c>
      <c r="AB1290">
        <v>27</v>
      </c>
      <c r="AC1290">
        <v>17</v>
      </c>
      <c r="AD1290">
        <v>10</v>
      </c>
      <c r="AE1290">
        <v>62.96</v>
      </c>
      <c r="AF1290">
        <v>8</v>
      </c>
      <c r="AG1290">
        <v>16</v>
      </c>
      <c r="AH1290">
        <v>10</v>
      </c>
      <c r="AI1290">
        <v>1</v>
      </c>
    </row>
    <row r="1291" spans="1:35" x14ac:dyDescent="0.2">
      <c r="A1291" s="102">
        <v>336</v>
      </c>
      <c r="B1291">
        <v>4217</v>
      </c>
      <c r="C1291" t="s">
        <v>1105</v>
      </c>
      <c r="D1291" t="s">
        <v>1271</v>
      </c>
      <c r="E1291">
        <v>4610</v>
      </c>
      <c r="F1291">
        <v>4610</v>
      </c>
      <c r="G1291">
        <v>200</v>
      </c>
      <c r="H1291" t="s">
        <v>1247</v>
      </c>
      <c r="I1291">
        <v>4290</v>
      </c>
      <c r="J1291" t="s">
        <v>1302</v>
      </c>
      <c r="K1291" t="s">
        <v>1261</v>
      </c>
      <c r="L1291">
        <v>980</v>
      </c>
      <c r="M1291">
        <v>971</v>
      </c>
      <c r="N1291">
        <v>900</v>
      </c>
      <c r="O1291" t="s">
        <v>1250</v>
      </c>
      <c r="P1291">
        <v>0.68805235474575999</v>
      </c>
      <c r="Q1291">
        <v>0.91604545119563296</v>
      </c>
      <c r="R1291">
        <v>0.37098145317492498</v>
      </c>
      <c r="S1291">
        <v>1.7342555780065799E-2</v>
      </c>
      <c r="T1291">
        <v>1.1394110651784799</v>
      </c>
      <c r="U1291">
        <v>1.1394110651784799</v>
      </c>
      <c r="V1291">
        <v>0.92393976533399103</v>
      </c>
      <c r="W1291">
        <v>7.99</v>
      </c>
      <c r="X1291">
        <v>5.22</v>
      </c>
      <c r="Y1291">
        <v>1095</v>
      </c>
      <c r="Z1291">
        <v>68</v>
      </c>
      <c r="AA1291">
        <v>0.01</v>
      </c>
      <c r="AB1291">
        <v>16</v>
      </c>
      <c r="AC1291">
        <v>9</v>
      </c>
      <c r="AD1291">
        <v>7</v>
      </c>
      <c r="AE1291">
        <v>56.25</v>
      </c>
      <c r="AF1291">
        <v>13</v>
      </c>
      <c r="AG1291">
        <v>5</v>
      </c>
      <c r="AH1291">
        <v>4</v>
      </c>
      <c r="AI1291">
        <v>7</v>
      </c>
    </row>
    <row r="1292" spans="1:35" x14ac:dyDescent="0.2">
      <c r="A1292" s="102">
        <v>325</v>
      </c>
      <c r="B1292">
        <v>5333</v>
      </c>
      <c r="C1292" t="s">
        <v>234</v>
      </c>
      <c r="D1292" t="s">
        <v>1246</v>
      </c>
      <c r="E1292">
        <v>1892</v>
      </c>
      <c r="F1292">
        <v>1896</v>
      </c>
      <c r="G1292">
        <v>600</v>
      </c>
      <c r="H1292" t="s">
        <v>1247</v>
      </c>
      <c r="I1292">
        <v>6448</v>
      </c>
      <c r="J1292" t="s">
        <v>439</v>
      </c>
      <c r="K1292" t="s">
        <v>1252</v>
      </c>
      <c r="L1292">
        <v>2130</v>
      </c>
      <c r="M1292">
        <v>2134</v>
      </c>
      <c r="N1292">
        <v>500</v>
      </c>
      <c r="O1292" t="s">
        <v>1250</v>
      </c>
      <c r="P1292">
        <v>0.73050450935849398</v>
      </c>
      <c r="Q1292">
        <v>0.91705082632767398</v>
      </c>
      <c r="R1292">
        <v>0.24032860534082301</v>
      </c>
      <c r="S1292">
        <v>1.1320101266444E-2</v>
      </c>
      <c r="T1292">
        <v>2.59762614831005</v>
      </c>
      <c r="U1292">
        <v>2.59762614831005</v>
      </c>
      <c r="V1292">
        <v>2.14945444961787</v>
      </c>
      <c r="W1292">
        <v>5.26</v>
      </c>
      <c r="X1292">
        <v>6.62</v>
      </c>
      <c r="Y1292">
        <v>689</v>
      </c>
      <c r="Z1292">
        <v>49</v>
      </c>
      <c r="AA1292">
        <v>0.01</v>
      </c>
      <c r="AB1292">
        <v>14</v>
      </c>
      <c r="AC1292">
        <v>7</v>
      </c>
      <c r="AD1292">
        <v>7</v>
      </c>
      <c r="AE1292">
        <v>50</v>
      </c>
      <c r="AF1292">
        <v>15</v>
      </c>
      <c r="AG1292">
        <v>4</v>
      </c>
      <c r="AH1292">
        <v>2</v>
      </c>
      <c r="AI1292">
        <v>8</v>
      </c>
    </row>
    <row r="1293" spans="1:35" x14ac:dyDescent="0.2">
      <c r="A1293" s="102">
        <v>571</v>
      </c>
      <c r="B1293">
        <v>7278</v>
      </c>
      <c r="C1293" t="s">
        <v>43</v>
      </c>
      <c r="D1293" t="s">
        <v>1264</v>
      </c>
      <c r="E1293">
        <v>2227</v>
      </c>
      <c r="F1293">
        <v>2223</v>
      </c>
      <c r="G1293">
        <v>300</v>
      </c>
      <c r="H1293" t="s">
        <v>1250</v>
      </c>
      <c r="I1293">
        <v>8316</v>
      </c>
      <c r="J1293" t="s">
        <v>1465</v>
      </c>
      <c r="K1293" t="s">
        <v>1303</v>
      </c>
      <c r="L1293">
        <v>3763</v>
      </c>
      <c r="M1293">
        <v>3754</v>
      </c>
      <c r="N1293">
        <v>200</v>
      </c>
      <c r="O1293" t="s">
        <v>1247</v>
      </c>
      <c r="P1293">
        <v>0.87082909467902803</v>
      </c>
      <c r="Q1293">
        <v>0.90019414454829605</v>
      </c>
      <c r="R1293">
        <v>0.26616308134146499</v>
      </c>
      <c r="S1293">
        <v>1.08636812197125E-2</v>
      </c>
      <c r="T1293">
        <v>-0.84050950909079303</v>
      </c>
      <c r="U1293">
        <v>0.84050950909079303</v>
      </c>
      <c r="V1293">
        <v>0.765160336224047</v>
      </c>
      <c r="W1293">
        <v>-2.74</v>
      </c>
      <c r="X1293">
        <v>11.17</v>
      </c>
      <c r="Y1293">
        <v>19</v>
      </c>
      <c r="Z1293">
        <v>2</v>
      </c>
      <c r="AA1293">
        <v>-0.11</v>
      </c>
      <c r="AB1293">
        <v>9</v>
      </c>
      <c r="AC1293">
        <v>4</v>
      </c>
      <c r="AD1293">
        <v>5</v>
      </c>
      <c r="AE1293">
        <v>44.44</v>
      </c>
      <c r="AF1293">
        <v>15</v>
      </c>
      <c r="AG1293">
        <v>3</v>
      </c>
      <c r="AH1293">
        <v>2</v>
      </c>
      <c r="AI1293">
        <v>4</v>
      </c>
    </row>
    <row r="1294" spans="1:35" x14ac:dyDescent="0.2">
      <c r="A1294" s="102">
        <v>964</v>
      </c>
      <c r="B1294">
        <v>6201</v>
      </c>
      <c r="C1294" t="s">
        <v>1619</v>
      </c>
      <c r="D1294" t="s">
        <v>1264</v>
      </c>
      <c r="E1294">
        <v>6380</v>
      </c>
      <c r="F1294">
        <v>6370</v>
      </c>
      <c r="G1294">
        <v>100</v>
      </c>
      <c r="H1294" t="s">
        <v>1247</v>
      </c>
      <c r="I1294">
        <v>6963</v>
      </c>
      <c r="J1294" t="s">
        <v>2153</v>
      </c>
      <c r="K1294" t="s">
        <v>1252</v>
      </c>
      <c r="L1294">
        <v>8170</v>
      </c>
      <c r="M1294">
        <v>8300</v>
      </c>
      <c r="N1294">
        <v>100</v>
      </c>
      <c r="O1294" t="s">
        <v>1250</v>
      </c>
      <c r="P1294">
        <v>0.81446125889758003</v>
      </c>
      <c r="Q1294">
        <v>0.87134342257398001</v>
      </c>
      <c r="R1294">
        <v>5.7291337030478298E-2</v>
      </c>
      <c r="S1294">
        <v>4.7189127297298301E-2</v>
      </c>
      <c r="T1294">
        <v>1.7032867771029601</v>
      </c>
      <c r="U1294">
        <v>1.7032867771029601</v>
      </c>
      <c r="V1294">
        <v>1.8766646262089</v>
      </c>
      <c r="W1294">
        <v>4.88</v>
      </c>
      <c r="X1294">
        <v>23.25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</row>
    <row r="1295" spans="1:35" x14ac:dyDescent="0.2">
      <c r="A1295" s="102">
        <v>1745</v>
      </c>
      <c r="B1295">
        <v>7259</v>
      </c>
      <c r="C1295" t="s">
        <v>25</v>
      </c>
      <c r="D1295" t="s">
        <v>1264</v>
      </c>
      <c r="E1295">
        <v>3930</v>
      </c>
      <c r="F1295">
        <v>3940</v>
      </c>
      <c r="G1295">
        <v>100</v>
      </c>
      <c r="H1295" t="s">
        <v>1247</v>
      </c>
      <c r="I1295">
        <v>9062</v>
      </c>
      <c r="J1295" t="s">
        <v>1212</v>
      </c>
      <c r="K1295" t="s">
        <v>1368</v>
      </c>
      <c r="L1295">
        <v>5850</v>
      </c>
      <c r="M1295">
        <v>5800</v>
      </c>
      <c r="N1295">
        <v>100</v>
      </c>
      <c r="O1295" t="s">
        <v>1250</v>
      </c>
      <c r="P1295">
        <v>0.77367852466766995</v>
      </c>
      <c r="Q1295">
        <v>0.81579307094408404</v>
      </c>
      <c r="R1295">
        <v>0.144729999604608</v>
      </c>
      <c r="S1295">
        <v>7.2266926490223996E-2</v>
      </c>
      <c r="T1295">
        <v>2.1614742646943101</v>
      </c>
      <c r="U1295">
        <v>2.1614742646943101</v>
      </c>
      <c r="V1295">
        <v>1.5658226000901201</v>
      </c>
      <c r="W1295">
        <v>8.0299999999999994</v>
      </c>
      <c r="X1295">
        <v>32.07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</row>
    <row r="1296" spans="1:35" x14ac:dyDescent="0.2">
      <c r="A1296" s="102">
        <v>1646</v>
      </c>
      <c r="B1296">
        <v>1812</v>
      </c>
      <c r="C1296" t="s">
        <v>1344</v>
      </c>
      <c r="D1296" t="s">
        <v>1257</v>
      </c>
      <c r="E1296">
        <v>1270</v>
      </c>
      <c r="F1296">
        <v>1260</v>
      </c>
      <c r="G1296">
        <v>800</v>
      </c>
      <c r="H1296" t="s">
        <v>1250</v>
      </c>
      <c r="I1296">
        <v>7202</v>
      </c>
      <c r="J1296" t="s">
        <v>783</v>
      </c>
      <c r="K1296" t="s">
        <v>1264</v>
      </c>
      <c r="L1296">
        <v>1141.5</v>
      </c>
      <c r="M1296">
        <v>1139.5</v>
      </c>
      <c r="N1296">
        <v>900</v>
      </c>
      <c r="O1296" t="s">
        <v>1247</v>
      </c>
      <c r="P1296">
        <v>0.68603888410529801</v>
      </c>
      <c r="Q1296">
        <v>0.82392421830499196</v>
      </c>
      <c r="R1296">
        <v>6.6772198498993296E-2</v>
      </c>
      <c r="S1296">
        <v>2.2691019002621601E-2</v>
      </c>
      <c r="T1296">
        <v>-0.94462470881049498</v>
      </c>
      <c r="U1296">
        <v>0.94462470881049498</v>
      </c>
      <c r="V1296">
        <v>0.66479021017677697</v>
      </c>
      <c r="W1296">
        <v>-5.21</v>
      </c>
      <c r="X1296">
        <v>1.74</v>
      </c>
      <c r="Y1296">
        <v>-58</v>
      </c>
      <c r="Z1296">
        <v>-3</v>
      </c>
      <c r="AA1296">
        <v>-0.03</v>
      </c>
      <c r="AB1296">
        <v>20</v>
      </c>
      <c r="AC1296">
        <v>10</v>
      </c>
      <c r="AD1296">
        <v>10</v>
      </c>
      <c r="AE1296">
        <v>50</v>
      </c>
      <c r="AF1296">
        <v>10</v>
      </c>
      <c r="AG1296">
        <v>8</v>
      </c>
      <c r="AH1296">
        <v>6</v>
      </c>
      <c r="AI1296">
        <v>6</v>
      </c>
    </row>
    <row r="1297" spans="1:35" x14ac:dyDescent="0.2">
      <c r="A1297" s="102">
        <v>412</v>
      </c>
      <c r="B1297">
        <v>2267</v>
      </c>
      <c r="C1297" t="s">
        <v>1491</v>
      </c>
      <c r="D1297" t="s">
        <v>1274</v>
      </c>
      <c r="E1297">
        <v>5400</v>
      </c>
      <c r="F1297">
        <v>5410</v>
      </c>
      <c r="G1297">
        <v>200</v>
      </c>
      <c r="H1297" t="s">
        <v>1247</v>
      </c>
      <c r="I1297">
        <v>5214</v>
      </c>
      <c r="J1297" t="s">
        <v>1529</v>
      </c>
      <c r="K1297" t="s">
        <v>1246</v>
      </c>
      <c r="L1297">
        <v>2056</v>
      </c>
      <c r="M1297">
        <v>2043</v>
      </c>
      <c r="N1297">
        <v>500</v>
      </c>
      <c r="O1297" t="s">
        <v>1250</v>
      </c>
      <c r="P1297">
        <v>0.79097792240204101</v>
      </c>
      <c r="Q1297">
        <v>0.91005048136424305</v>
      </c>
      <c r="R1297">
        <v>1.08857338778909E-2</v>
      </c>
      <c r="S1297">
        <v>7.9278163057629705E-2</v>
      </c>
      <c r="T1297">
        <v>0.79447366762708804</v>
      </c>
      <c r="U1297">
        <v>0.79447366762708804</v>
      </c>
      <c r="V1297">
        <v>0.45027350713163999</v>
      </c>
      <c r="W1297">
        <v>2.56</v>
      </c>
      <c r="X1297">
        <v>5.59</v>
      </c>
      <c r="Y1297">
        <v>-296</v>
      </c>
      <c r="Z1297">
        <v>-37</v>
      </c>
      <c r="AA1297">
        <v>0.06</v>
      </c>
      <c r="AB1297">
        <v>8</v>
      </c>
      <c r="AC1297">
        <v>3</v>
      </c>
      <c r="AD1297">
        <v>5</v>
      </c>
      <c r="AE1297">
        <v>37.5</v>
      </c>
      <c r="AF1297">
        <v>12</v>
      </c>
      <c r="AG1297">
        <v>2</v>
      </c>
      <c r="AH1297">
        <v>1</v>
      </c>
      <c r="AI1297">
        <v>5</v>
      </c>
    </row>
    <row r="1298" spans="1:35" x14ac:dyDescent="0.2">
      <c r="A1298" s="102">
        <v>1435</v>
      </c>
      <c r="B1298">
        <v>7453</v>
      </c>
      <c r="C1298" t="s">
        <v>51</v>
      </c>
      <c r="D1298" t="s">
        <v>1272</v>
      </c>
      <c r="E1298">
        <v>1740</v>
      </c>
      <c r="F1298">
        <v>1726</v>
      </c>
      <c r="G1298">
        <v>600</v>
      </c>
      <c r="H1298" t="s">
        <v>1250</v>
      </c>
      <c r="I1298">
        <v>8358</v>
      </c>
      <c r="J1298" t="s">
        <v>1523</v>
      </c>
      <c r="K1298" t="s">
        <v>1303</v>
      </c>
      <c r="L1298">
        <v>436</v>
      </c>
      <c r="M1298">
        <v>448</v>
      </c>
      <c r="N1298">
        <v>2300</v>
      </c>
      <c r="O1298" t="s">
        <v>1247</v>
      </c>
      <c r="P1298">
        <v>0.82405400268144802</v>
      </c>
      <c r="Q1298">
        <v>0.83908616432538896</v>
      </c>
      <c r="R1298">
        <v>0.45196221307562501</v>
      </c>
      <c r="S1298">
        <v>2.4598085239911499E-2</v>
      </c>
      <c r="T1298">
        <v>-1.83313358860466</v>
      </c>
      <c r="U1298">
        <v>1.83313358860466</v>
      </c>
      <c r="V1298">
        <v>1.5741620914251</v>
      </c>
      <c r="W1298">
        <v>-20.66</v>
      </c>
      <c r="X1298">
        <v>0.5</v>
      </c>
      <c r="Y1298">
        <v>-317</v>
      </c>
      <c r="Z1298">
        <v>-12</v>
      </c>
      <c r="AA1298">
        <v>0</v>
      </c>
      <c r="AB1298">
        <v>27</v>
      </c>
      <c r="AC1298">
        <v>14</v>
      </c>
      <c r="AD1298">
        <v>13</v>
      </c>
      <c r="AE1298">
        <v>51.85</v>
      </c>
      <c r="AF1298">
        <v>9</v>
      </c>
      <c r="AG1298">
        <v>11</v>
      </c>
      <c r="AH1298">
        <v>13</v>
      </c>
      <c r="AI1298">
        <v>3</v>
      </c>
    </row>
    <row r="1299" spans="1:35" x14ac:dyDescent="0.2">
      <c r="A1299" s="102">
        <v>1212</v>
      </c>
      <c r="B1299">
        <v>3099</v>
      </c>
      <c r="C1299" t="s">
        <v>34</v>
      </c>
      <c r="D1299" t="s">
        <v>1272</v>
      </c>
      <c r="E1299">
        <v>805</v>
      </c>
      <c r="F1299">
        <v>797</v>
      </c>
      <c r="G1299">
        <v>1400</v>
      </c>
      <c r="H1299" t="s">
        <v>1250</v>
      </c>
      <c r="I1299">
        <v>7459</v>
      </c>
      <c r="J1299" t="s">
        <v>795</v>
      </c>
      <c r="K1299" t="s">
        <v>1254</v>
      </c>
      <c r="L1299">
        <v>2199</v>
      </c>
      <c r="M1299">
        <v>2186</v>
      </c>
      <c r="N1299">
        <v>500</v>
      </c>
      <c r="O1299" t="s">
        <v>1247</v>
      </c>
      <c r="P1299">
        <v>0.61801444248846304</v>
      </c>
      <c r="Q1299">
        <v>0.85420036631139995</v>
      </c>
      <c r="R1299">
        <v>0.48504409720284902</v>
      </c>
      <c r="S1299">
        <v>9.8624812669627308E-3</v>
      </c>
      <c r="T1299">
        <v>-1.19556314733466</v>
      </c>
      <c r="U1299">
        <v>1.19556314733466</v>
      </c>
      <c r="V1299">
        <v>1.22103769812495</v>
      </c>
      <c r="W1299">
        <v>-8.08</v>
      </c>
      <c r="X1299">
        <v>2.09</v>
      </c>
      <c r="Y1299">
        <v>-619</v>
      </c>
      <c r="Z1299">
        <v>-44</v>
      </c>
      <c r="AA1299">
        <v>0.01</v>
      </c>
      <c r="AB1299">
        <v>14</v>
      </c>
      <c r="AC1299">
        <v>6</v>
      </c>
      <c r="AD1299">
        <v>8</v>
      </c>
      <c r="AE1299">
        <v>42.86</v>
      </c>
      <c r="AF1299">
        <v>14</v>
      </c>
      <c r="AG1299">
        <v>4</v>
      </c>
      <c r="AH1299">
        <v>2</v>
      </c>
      <c r="AI1299">
        <v>8</v>
      </c>
    </row>
    <row r="1300" spans="1:35" x14ac:dyDescent="0.2">
      <c r="A1300" s="102">
        <v>1628</v>
      </c>
      <c r="B1300">
        <v>6770</v>
      </c>
      <c r="C1300" t="s">
        <v>22</v>
      </c>
      <c r="D1300" t="s">
        <v>1252</v>
      </c>
      <c r="E1300">
        <v>1834</v>
      </c>
      <c r="F1300">
        <v>1842</v>
      </c>
      <c r="G1300">
        <v>500</v>
      </c>
      <c r="H1300" t="s">
        <v>1250</v>
      </c>
      <c r="I1300">
        <v>7180</v>
      </c>
      <c r="J1300" t="s">
        <v>1074</v>
      </c>
      <c r="K1300" t="s">
        <v>1303</v>
      </c>
      <c r="L1300">
        <v>407</v>
      </c>
      <c r="M1300">
        <v>408</v>
      </c>
      <c r="N1300">
        <v>2300</v>
      </c>
      <c r="O1300" t="s">
        <v>1247</v>
      </c>
      <c r="P1300">
        <v>0.77275116713873504</v>
      </c>
      <c r="Q1300">
        <v>0.82513605269584001</v>
      </c>
      <c r="R1300">
        <v>0.42761128466704601</v>
      </c>
      <c r="S1300">
        <v>4.2946376652873798E-2</v>
      </c>
      <c r="T1300">
        <v>-1.3397155465397701</v>
      </c>
      <c r="U1300">
        <v>1.3397155465397701</v>
      </c>
      <c r="V1300">
        <v>1.4580926203112601</v>
      </c>
      <c r="W1300">
        <v>-11.45</v>
      </c>
      <c r="X1300">
        <v>1.89</v>
      </c>
      <c r="Y1300">
        <v>-888</v>
      </c>
      <c r="Z1300">
        <v>-47</v>
      </c>
      <c r="AA1300">
        <v>0.1</v>
      </c>
      <c r="AB1300">
        <v>19</v>
      </c>
      <c r="AC1300">
        <v>10</v>
      </c>
      <c r="AD1300">
        <v>9</v>
      </c>
      <c r="AE1300">
        <v>52.63</v>
      </c>
      <c r="AF1300">
        <v>11</v>
      </c>
      <c r="AG1300">
        <v>7</v>
      </c>
      <c r="AH1300">
        <v>5</v>
      </c>
      <c r="AI1300">
        <v>7</v>
      </c>
    </row>
    <row r="1301" spans="1:35" x14ac:dyDescent="0.2">
      <c r="A1301" s="102">
        <v>656</v>
      </c>
      <c r="B1301">
        <v>3865</v>
      </c>
      <c r="C1301" t="s">
        <v>1197</v>
      </c>
      <c r="D1301" t="s">
        <v>1463</v>
      </c>
      <c r="E1301">
        <v>489</v>
      </c>
      <c r="F1301">
        <v>492</v>
      </c>
      <c r="G1301">
        <v>2200</v>
      </c>
      <c r="H1301" t="s">
        <v>1250</v>
      </c>
      <c r="I1301">
        <v>4004</v>
      </c>
      <c r="J1301" t="s">
        <v>1441</v>
      </c>
      <c r="K1301" t="s">
        <v>1271</v>
      </c>
      <c r="L1301">
        <v>2670</v>
      </c>
      <c r="M1301">
        <v>2654</v>
      </c>
      <c r="N1301">
        <v>400</v>
      </c>
      <c r="O1301" t="s">
        <v>1247</v>
      </c>
      <c r="P1301">
        <v>0.85994650938575301</v>
      </c>
      <c r="Q1301">
        <v>0.89501553803065503</v>
      </c>
      <c r="R1301">
        <v>0.427193485220352</v>
      </c>
      <c r="S1301">
        <v>9.91012705401975E-4</v>
      </c>
      <c r="T1301">
        <v>-0.70636677768844003</v>
      </c>
      <c r="U1301">
        <v>0.70636677768844003</v>
      </c>
      <c r="V1301">
        <v>0.76044578724496903</v>
      </c>
      <c r="W1301">
        <v>-2.59</v>
      </c>
      <c r="X1301">
        <v>1.96</v>
      </c>
      <c r="Y1301">
        <v>-1077</v>
      </c>
      <c r="Z1301">
        <v>-54</v>
      </c>
      <c r="AA1301">
        <v>-0.12</v>
      </c>
      <c r="AB1301">
        <v>20</v>
      </c>
      <c r="AC1301">
        <v>11</v>
      </c>
      <c r="AD1301">
        <v>9</v>
      </c>
      <c r="AE1301">
        <v>55</v>
      </c>
      <c r="AF1301">
        <v>8</v>
      </c>
      <c r="AG1301">
        <v>10</v>
      </c>
      <c r="AH1301">
        <v>9</v>
      </c>
      <c r="AI1301">
        <v>1</v>
      </c>
    </row>
    <row r="1302" spans="1:35" x14ac:dyDescent="0.2">
      <c r="A1302" s="102">
        <v>681</v>
      </c>
      <c r="B1302">
        <v>4062</v>
      </c>
      <c r="C1302" t="s">
        <v>229</v>
      </c>
      <c r="D1302" t="s">
        <v>1252</v>
      </c>
      <c r="E1302">
        <v>2721</v>
      </c>
      <c r="F1302">
        <v>2750</v>
      </c>
      <c r="G1302">
        <v>200</v>
      </c>
      <c r="H1302" t="s">
        <v>1247</v>
      </c>
      <c r="I1302">
        <v>8766</v>
      </c>
      <c r="J1302" t="s">
        <v>1420</v>
      </c>
      <c r="K1302" t="s">
        <v>1428</v>
      </c>
      <c r="L1302">
        <v>6175</v>
      </c>
      <c r="M1302">
        <v>6269</v>
      </c>
      <c r="N1302">
        <v>100</v>
      </c>
      <c r="O1302" t="s">
        <v>1250</v>
      </c>
      <c r="P1302">
        <v>0.55871398343364298</v>
      </c>
      <c r="Q1302">
        <v>0.89288537727874395</v>
      </c>
      <c r="R1302">
        <v>0.25168303937806602</v>
      </c>
      <c r="S1302">
        <v>3.5911691624204801E-2</v>
      </c>
      <c r="T1302">
        <v>0.77125170949572497</v>
      </c>
      <c r="U1302">
        <v>0.77125170949572497</v>
      </c>
      <c r="V1302">
        <v>1.50228005620338</v>
      </c>
      <c r="W1302">
        <v>1.89</v>
      </c>
      <c r="X1302">
        <v>12.27</v>
      </c>
      <c r="Y1302">
        <v>-1433</v>
      </c>
      <c r="Z1302">
        <v>-96</v>
      </c>
      <c r="AA1302">
        <v>0.04</v>
      </c>
      <c r="AB1302">
        <v>15</v>
      </c>
      <c r="AC1302">
        <v>7</v>
      </c>
      <c r="AD1302">
        <v>8</v>
      </c>
      <c r="AE1302">
        <v>46.67</v>
      </c>
      <c r="AF1302">
        <v>13</v>
      </c>
      <c r="AG1302">
        <v>7</v>
      </c>
      <c r="AH1302">
        <v>4</v>
      </c>
      <c r="AI1302">
        <v>4</v>
      </c>
    </row>
    <row r="1303" spans="1:35" x14ac:dyDescent="0.2">
      <c r="A1303" s="102">
        <v>1396</v>
      </c>
      <c r="B1303">
        <v>4183</v>
      </c>
      <c r="C1303" t="s">
        <v>1442</v>
      </c>
      <c r="D1303" t="s">
        <v>1271</v>
      </c>
      <c r="E1303">
        <v>2542</v>
      </c>
      <c r="F1303">
        <v>2546</v>
      </c>
      <c r="G1303">
        <v>300</v>
      </c>
      <c r="H1303" t="s">
        <v>1247</v>
      </c>
      <c r="I1303">
        <v>8316</v>
      </c>
      <c r="J1303" t="s">
        <v>1465</v>
      </c>
      <c r="K1303" t="s">
        <v>1303</v>
      </c>
      <c r="L1303">
        <v>3763</v>
      </c>
      <c r="M1303">
        <v>3754</v>
      </c>
      <c r="N1303">
        <v>200</v>
      </c>
      <c r="O1303" t="s">
        <v>1250</v>
      </c>
      <c r="P1303">
        <v>0.76848605480594401</v>
      </c>
      <c r="Q1303">
        <v>0.84183457296794495</v>
      </c>
      <c r="R1303">
        <v>8.2866312234516196E-2</v>
      </c>
      <c r="S1303">
        <v>9.4074611649825599E-2</v>
      </c>
      <c r="T1303">
        <v>1.01040454579684</v>
      </c>
      <c r="U1303">
        <v>1.01040454579684</v>
      </c>
      <c r="V1303">
        <v>0.97241300644043505</v>
      </c>
      <c r="W1303">
        <v>2.2400000000000002</v>
      </c>
      <c r="X1303">
        <v>1.73</v>
      </c>
      <c r="Y1303">
        <v>-1855</v>
      </c>
      <c r="Z1303">
        <v>-109</v>
      </c>
      <c r="AA1303">
        <v>0.05</v>
      </c>
      <c r="AB1303">
        <v>17</v>
      </c>
      <c r="AC1303">
        <v>10</v>
      </c>
      <c r="AD1303">
        <v>7</v>
      </c>
      <c r="AE1303">
        <v>58.82</v>
      </c>
      <c r="AF1303">
        <v>14</v>
      </c>
      <c r="AG1303">
        <v>5</v>
      </c>
      <c r="AH1303">
        <v>4</v>
      </c>
      <c r="AI1303">
        <v>8</v>
      </c>
    </row>
    <row r="1304" spans="1:35" x14ac:dyDescent="0.2">
      <c r="A1304" s="102">
        <v>1409</v>
      </c>
      <c r="B1304">
        <v>3086</v>
      </c>
      <c r="C1304" t="s">
        <v>619</v>
      </c>
      <c r="D1304" t="s">
        <v>1272</v>
      </c>
      <c r="E1304">
        <v>1290</v>
      </c>
      <c r="F1304">
        <v>1287</v>
      </c>
      <c r="G1304">
        <v>600</v>
      </c>
      <c r="H1304" t="s">
        <v>1250</v>
      </c>
      <c r="I1304">
        <v>6506</v>
      </c>
      <c r="J1304" t="s">
        <v>1411</v>
      </c>
      <c r="K1304" t="s">
        <v>1252</v>
      </c>
      <c r="L1304">
        <v>3685</v>
      </c>
      <c r="M1304">
        <v>3705</v>
      </c>
      <c r="N1304">
        <v>200</v>
      </c>
      <c r="O1304" t="s">
        <v>1247</v>
      </c>
      <c r="P1304">
        <v>0.82464832713315395</v>
      </c>
      <c r="Q1304">
        <v>0.84110587108295498</v>
      </c>
      <c r="R1304">
        <v>4.3557399381138701E-2</v>
      </c>
      <c r="S1304">
        <v>2.4961701577188598E-2</v>
      </c>
      <c r="T1304">
        <v>-0.28035881990181499</v>
      </c>
      <c r="U1304">
        <v>0.28035881990181499</v>
      </c>
      <c r="V1304">
        <v>0.52230063098118196</v>
      </c>
      <c r="W1304">
        <v>-1.01</v>
      </c>
      <c r="X1304">
        <v>4.21</v>
      </c>
      <c r="Y1304">
        <v>-2065</v>
      </c>
      <c r="Z1304">
        <v>-90</v>
      </c>
      <c r="AA1304">
        <v>0.01</v>
      </c>
      <c r="AB1304">
        <v>23</v>
      </c>
      <c r="AC1304">
        <v>12</v>
      </c>
      <c r="AD1304">
        <v>11</v>
      </c>
      <c r="AE1304">
        <v>52.17</v>
      </c>
      <c r="AF1304">
        <v>9</v>
      </c>
      <c r="AG1304">
        <v>9</v>
      </c>
      <c r="AH1304">
        <v>9</v>
      </c>
      <c r="AI1304">
        <v>5</v>
      </c>
    </row>
    <row r="1305" spans="1:35" x14ac:dyDescent="0.2">
      <c r="A1305" s="102">
        <v>84</v>
      </c>
      <c r="B1305">
        <v>5214</v>
      </c>
      <c r="C1305" t="s">
        <v>1529</v>
      </c>
      <c r="D1305" t="s">
        <v>1246</v>
      </c>
      <c r="E1305">
        <v>2056</v>
      </c>
      <c r="F1305">
        <v>2043</v>
      </c>
      <c r="G1305">
        <v>500</v>
      </c>
      <c r="H1305" t="s">
        <v>1247</v>
      </c>
      <c r="I1305">
        <v>6302</v>
      </c>
      <c r="J1305" t="s">
        <v>1506</v>
      </c>
      <c r="K1305" t="s">
        <v>1259</v>
      </c>
      <c r="L1305">
        <v>2675</v>
      </c>
      <c r="M1305">
        <v>2636</v>
      </c>
      <c r="N1305">
        <v>400</v>
      </c>
      <c r="O1305" t="s">
        <v>1250</v>
      </c>
      <c r="P1305">
        <v>0.942026837983168</v>
      </c>
      <c r="Q1305">
        <v>0.94799369890374496</v>
      </c>
      <c r="R1305">
        <v>0.12136204906737499</v>
      </c>
      <c r="S1305">
        <v>5.5189245277796603E-2</v>
      </c>
      <c r="T1305">
        <v>1.0970196715360701</v>
      </c>
      <c r="U1305">
        <v>1.0970196715360701</v>
      </c>
      <c r="V1305">
        <v>0.91222156084873196</v>
      </c>
      <c r="W1305">
        <v>2.16</v>
      </c>
      <c r="X1305">
        <v>3.12</v>
      </c>
      <c r="Y1305">
        <v>-2098</v>
      </c>
      <c r="Z1305">
        <v>-262</v>
      </c>
      <c r="AA1305">
        <v>-0.17</v>
      </c>
      <c r="AB1305">
        <v>8</v>
      </c>
      <c r="AC1305">
        <v>3</v>
      </c>
      <c r="AD1305">
        <v>5</v>
      </c>
      <c r="AE1305">
        <v>37.5</v>
      </c>
      <c r="AF1305">
        <v>13</v>
      </c>
      <c r="AG1305">
        <v>1</v>
      </c>
      <c r="AH1305">
        <v>1</v>
      </c>
      <c r="AI1305">
        <v>6</v>
      </c>
    </row>
    <row r="1306" spans="1:35" x14ac:dyDescent="0.2">
      <c r="A1306" s="102">
        <v>62</v>
      </c>
      <c r="B1306">
        <v>1893</v>
      </c>
      <c r="C1306" t="s">
        <v>1666</v>
      </c>
      <c r="D1306" t="s">
        <v>1257</v>
      </c>
      <c r="E1306">
        <v>651</v>
      </c>
      <c r="F1306">
        <v>650</v>
      </c>
      <c r="G1306">
        <v>1500</v>
      </c>
      <c r="H1306" t="s">
        <v>1250</v>
      </c>
      <c r="I1306">
        <v>8425</v>
      </c>
      <c r="J1306" t="s">
        <v>1426</v>
      </c>
      <c r="K1306" t="s">
        <v>1253</v>
      </c>
      <c r="L1306">
        <v>3215</v>
      </c>
      <c r="M1306">
        <v>3230</v>
      </c>
      <c r="N1306">
        <v>300</v>
      </c>
      <c r="O1306" t="s">
        <v>1247</v>
      </c>
      <c r="P1306">
        <v>0.70534915920145103</v>
      </c>
      <c r="Q1306">
        <v>0.953437316240896</v>
      </c>
      <c r="R1306">
        <v>1.8260022972323101E-2</v>
      </c>
      <c r="S1306">
        <v>1.56285157786696E-2</v>
      </c>
      <c r="T1306">
        <v>-0.188516510582146</v>
      </c>
      <c r="U1306">
        <v>0.188516510582146</v>
      </c>
      <c r="V1306">
        <v>0.33056818483945599</v>
      </c>
      <c r="W1306">
        <v>-0.52</v>
      </c>
      <c r="X1306">
        <v>0.62</v>
      </c>
      <c r="Y1306">
        <v>-2389</v>
      </c>
      <c r="Z1306">
        <v>-159</v>
      </c>
      <c r="AA1306">
        <v>0.01</v>
      </c>
      <c r="AB1306">
        <v>15</v>
      </c>
      <c r="AC1306">
        <v>9</v>
      </c>
      <c r="AD1306">
        <v>6</v>
      </c>
      <c r="AE1306">
        <v>60</v>
      </c>
      <c r="AF1306">
        <v>12</v>
      </c>
      <c r="AG1306">
        <v>5</v>
      </c>
      <c r="AH1306">
        <v>5</v>
      </c>
      <c r="AI1306">
        <v>5</v>
      </c>
    </row>
    <row r="1307" spans="1:35" x14ac:dyDescent="0.2">
      <c r="A1307" s="102">
        <v>42</v>
      </c>
      <c r="B1307">
        <v>2267</v>
      </c>
      <c r="C1307" t="s">
        <v>1491</v>
      </c>
      <c r="D1307" t="s">
        <v>1274</v>
      </c>
      <c r="E1307">
        <v>5400</v>
      </c>
      <c r="F1307">
        <v>5410</v>
      </c>
      <c r="G1307">
        <v>200</v>
      </c>
      <c r="H1307" t="s">
        <v>1250</v>
      </c>
      <c r="I1307">
        <v>9201</v>
      </c>
      <c r="J1307" t="s">
        <v>1507</v>
      </c>
      <c r="K1307" t="s">
        <v>1508</v>
      </c>
      <c r="L1307">
        <v>2995</v>
      </c>
      <c r="M1307">
        <v>3000</v>
      </c>
      <c r="N1307">
        <v>400</v>
      </c>
      <c r="O1307" t="s">
        <v>1247</v>
      </c>
      <c r="P1307">
        <v>0.857535155865361</v>
      </c>
      <c r="Q1307">
        <v>0.95664011560881701</v>
      </c>
      <c r="R1307">
        <v>0.35183831547421501</v>
      </c>
      <c r="S1307">
        <v>1.63959862014618E-2</v>
      </c>
      <c r="T1307">
        <v>-0.43968890235616698</v>
      </c>
      <c r="U1307">
        <v>0.43968890235616698</v>
      </c>
      <c r="V1307">
        <v>0.57142344603742301</v>
      </c>
      <c r="W1307">
        <v>-1.2</v>
      </c>
      <c r="X1307">
        <v>10.91</v>
      </c>
      <c r="Y1307">
        <v>-2547</v>
      </c>
      <c r="Z1307">
        <v>-849</v>
      </c>
      <c r="AA1307">
        <v>0.2</v>
      </c>
      <c r="AB1307">
        <v>3</v>
      </c>
      <c r="AC1307">
        <v>2</v>
      </c>
      <c r="AD1307">
        <v>1</v>
      </c>
      <c r="AE1307">
        <v>66.67</v>
      </c>
      <c r="AF1307">
        <v>15</v>
      </c>
      <c r="AG1307">
        <v>1</v>
      </c>
      <c r="AH1307">
        <v>1</v>
      </c>
      <c r="AI1307">
        <v>1</v>
      </c>
    </row>
    <row r="1308" spans="1:35" x14ac:dyDescent="0.2">
      <c r="A1308" s="102">
        <v>503</v>
      </c>
      <c r="B1308">
        <v>7729</v>
      </c>
      <c r="C1308" t="s">
        <v>544</v>
      </c>
      <c r="D1308" t="s">
        <v>1256</v>
      </c>
      <c r="E1308">
        <v>3845</v>
      </c>
      <c r="F1308">
        <v>3865</v>
      </c>
      <c r="G1308">
        <v>200</v>
      </c>
      <c r="H1308" t="s">
        <v>1250</v>
      </c>
      <c r="I1308">
        <v>8031</v>
      </c>
      <c r="J1308" t="s">
        <v>832</v>
      </c>
      <c r="K1308" t="s">
        <v>1254</v>
      </c>
      <c r="L1308">
        <v>1938</v>
      </c>
      <c r="M1308">
        <v>1942</v>
      </c>
      <c r="N1308">
        <v>400</v>
      </c>
      <c r="O1308" t="s">
        <v>1247</v>
      </c>
      <c r="P1308">
        <v>0.52662508257417495</v>
      </c>
      <c r="Q1308">
        <v>0.90447804006542798</v>
      </c>
      <c r="R1308">
        <v>0.21441160985876301</v>
      </c>
      <c r="S1308">
        <v>7.9893278212118807E-2</v>
      </c>
      <c r="T1308">
        <v>-0.67751776143468301</v>
      </c>
      <c r="U1308">
        <v>0.67751776143468301</v>
      </c>
      <c r="V1308">
        <v>0.48448249972559299</v>
      </c>
      <c r="W1308">
        <v>-3.32</v>
      </c>
      <c r="X1308">
        <v>0.49</v>
      </c>
      <c r="Y1308">
        <v>-2786</v>
      </c>
      <c r="Z1308">
        <v>-139</v>
      </c>
      <c r="AA1308">
        <v>-0.15</v>
      </c>
      <c r="AB1308">
        <v>20</v>
      </c>
      <c r="AC1308">
        <v>9</v>
      </c>
      <c r="AD1308">
        <v>11</v>
      </c>
      <c r="AE1308">
        <v>45</v>
      </c>
      <c r="AF1308">
        <v>11</v>
      </c>
      <c r="AG1308">
        <v>6</v>
      </c>
      <c r="AH1308">
        <v>7</v>
      </c>
      <c r="AI1308">
        <v>7</v>
      </c>
    </row>
    <row r="1309" spans="1:35" x14ac:dyDescent="0.2">
      <c r="A1309" s="102">
        <v>1779</v>
      </c>
      <c r="B1309">
        <v>1812</v>
      </c>
      <c r="C1309" t="s">
        <v>1344</v>
      </c>
      <c r="D1309" t="s">
        <v>1257</v>
      </c>
      <c r="E1309">
        <v>1270</v>
      </c>
      <c r="F1309">
        <v>1260</v>
      </c>
      <c r="G1309">
        <v>800</v>
      </c>
      <c r="H1309" t="s">
        <v>1250</v>
      </c>
      <c r="I1309">
        <v>4004</v>
      </c>
      <c r="J1309" t="s">
        <v>1441</v>
      </c>
      <c r="K1309" t="s">
        <v>1271</v>
      </c>
      <c r="L1309">
        <v>2670</v>
      </c>
      <c r="M1309">
        <v>2654</v>
      </c>
      <c r="N1309">
        <v>400</v>
      </c>
      <c r="O1309" t="s">
        <v>1247</v>
      </c>
      <c r="P1309">
        <v>0.71150961769224697</v>
      </c>
      <c r="Q1309">
        <v>0.81304847410658398</v>
      </c>
      <c r="R1309">
        <v>0.25071179116441</v>
      </c>
      <c r="S1309">
        <v>4.1031226511343603E-2</v>
      </c>
      <c r="T1309">
        <v>-1.1938202849488999</v>
      </c>
      <c r="U1309">
        <v>1.1938202849488999</v>
      </c>
      <c r="V1309">
        <v>0.88723022166818899</v>
      </c>
      <c r="W1309">
        <v>-5.08</v>
      </c>
      <c r="X1309">
        <v>5.05</v>
      </c>
      <c r="Y1309">
        <v>-3060</v>
      </c>
      <c r="Z1309">
        <v>-161</v>
      </c>
      <c r="AA1309">
        <v>-0.24</v>
      </c>
      <c r="AB1309">
        <v>19</v>
      </c>
      <c r="AC1309">
        <v>8</v>
      </c>
      <c r="AD1309">
        <v>11</v>
      </c>
      <c r="AE1309">
        <v>42.11</v>
      </c>
      <c r="AF1309">
        <v>10</v>
      </c>
      <c r="AG1309">
        <v>6</v>
      </c>
      <c r="AH1309">
        <v>8</v>
      </c>
      <c r="AI1309">
        <v>5</v>
      </c>
    </row>
    <row r="1310" spans="1:35" x14ac:dyDescent="0.2">
      <c r="A1310" s="102">
        <v>1165</v>
      </c>
      <c r="B1310">
        <v>4186</v>
      </c>
      <c r="C1310" t="s">
        <v>666</v>
      </c>
      <c r="D1310" t="s">
        <v>1271</v>
      </c>
      <c r="E1310">
        <v>4420</v>
      </c>
      <c r="F1310">
        <v>4480</v>
      </c>
      <c r="G1310">
        <v>200</v>
      </c>
      <c r="H1310" t="s">
        <v>1250</v>
      </c>
      <c r="I1310">
        <v>4739</v>
      </c>
      <c r="J1310" t="s">
        <v>1300</v>
      </c>
      <c r="K1310" t="s">
        <v>1249</v>
      </c>
      <c r="L1310">
        <v>3330</v>
      </c>
      <c r="M1310">
        <v>3365</v>
      </c>
      <c r="N1310">
        <v>300</v>
      </c>
      <c r="O1310" t="s">
        <v>1247</v>
      </c>
      <c r="P1310">
        <v>0.86909416156784802</v>
      </c>
      <c r="Q1310">
        <v>0.85655163088995601</v>
      </c>
      <c r="R1310">
        <v>0.12196295725084599</v>
      </c>
      <c r="S1310">
        <v>3.5195710587671999E-2</v>
      </c>
      <c r="T1310">
        <v>-1.22315383894153</v>
      </c>
      <c r="U1310">
        <v>1.22315383894153</v>
      </c>
      <c r="V1310">
        <v>1.28526184111956</v>
      </c>
      <c r="W1310">
        <v>-4.5199999999999996</v>
      </c>
      <c r="X1310">
        <v>12.67</v>
      </c>
      <c r="Y1310">
        <v>-3389</v>
      </c>
      <c r="Z1310">
        <v>-261</v>
      </c>
      <c r="AA1310">
        <v>0.2</v>
      </c>
      <c r="AB1310">
        <v>13</v>
      </c>
      <c r="AC1310">
        <v>7</v>
      </c>
      <c r="AD1310">
        <v>6</v>
      </c>
      <c r="AE1310">
        <v>53.85</v>
      </c>
      <c r="AF1310">
        <v>10</v>
      </c>
      <c r="AG1310">
        <v>7</v>
      </c>
      <c r="AH1310">
        <v>6</v>
      </c>
      <c r="AI1310">
        <v>0</v>
      </c>
    </row>
    <row r="1311" spans="1:35" x14ac:dyDescent="0.2">
      <c r="A1311" s="102">
        <v>69</v>
      </c>
      <c r="B1311">
        <v>4581</v>
      </c>
      <c r="C1311" t="s">
        <v>1695</v>
      </c>
      <c r="D1311" t="s">
        <v>1269</v>
      </c>
      <c r="E1311">
        <v>7180</v>
      </c>
      <c r="F1311">
        <v>7250</v>
      </c>
      <c r="G1311">
        <v>100</v>
      </c>
      <c r="H1311" t="s">
        <v>1250</v>
      </c>
      <c r="I1311">
        <v>7182</v>
      </c>
      <c r="J1311" t="s">
        <v>1363</v>
      </c>
      <c r="K1311" t="s">
        <v>1303</v>
      </c>
      <c r="L1311">
        <v>1008</v>
      </c>
      <c r="M1311">
        <v>1009</v>
      </c>
      <c r="N1311">
        <v>700</v>
      </c>
      <c r="O1311" t="s">
        <v>1247</v>
      </c>
      <c r="P1311">
        <v>0.62712397113273899</v>
      </c>
      <c r="Q1311">
        <v>0.95154429309503596</v>
      </c>
      <c r="R1311">
        <v>0.14112919662172299</v>
      </c>
      <c r="S1311">
        <v>6.0524578164884102E-2</v>
      </c>
      <c r="T1311">
        <v>-1.51994429285308</v>
      </c>
      <c r="U1311">
        <v>1.51994429285308</v>
      </c>
      <c r="V1311">
        <v>1.5374683948271799</v>
      </c>
      <c r="W1311">
        <v>-5.78</v>
      </c>
      <c r="X1311">
        <v>2.58</v>
      </c>
      <c r="Y1311">
        <v>-4186</v>
      </c>
      <c r="Z1311">
        <v>-279</v>
      </c>
      <c r="AA1311">
        <v>0.03</v>
      </c>
      <c r="AB1311">
        <v>15</v>
      </c>
      <c r="AC1311">
        <v>9</v>
      </c>
      <c r="AD1311">
        <v>6</v>
      </c>
      <c r="AE1311">
        <v>60</v>
      </c>
      <c r="AF1311">
        <v>17</v>
      </c>
      <c r="AG1311">
        <v>0</v>
      </c>
      <c r="AH1311">
        <v>1</v>
      </c>
      <c r="AI1311">
        <v>14</v>
      </c>
    </row>
    <row r="1312" spans="1:35" x14ac:dyDescent="0.2">
      <c r="A1312" s="102">
        <v>1229</v>
      </c>
      <c r="B1312">
        <v>5803</v>
      </c>
      <c r="C1312" t="s">
        <v>24</v>
      </c>
      <c r="D1312" t="s">
        <v>1262</v>
      </c>
      <c r="E1312">
        <v>381</v>
      </c>
      <c r="F1312">
        <v>387</v>
      </c>
      <c r="G1312">
        <v>2000</v>
      </c>
      <c r="H1312" t="s">
        <v>1250</v>
      </c>
      <c r="I1312">
        <v>7259</v>
      </c>
      <c r="J1312" t="s">
        <v>25</v>
      </c>
      <c r="K1312" t="s">
        <v>1264</v>
      </c>
      <c r="L1312">
        <v>3930</v>
      </c>
      <c r="M1312">
        <v>3940</v>
      </c>
      <c r="N1312">
        <v>200</v>
      </c>
      <c r="O1312" t="s">
        <v>1247</v>
      </c>
      <c r="P1312">
        <v>0.86182762927610701</v>
      </c>
      <c r="Q1312">
        <v>0.85332847199511197</v>
      </c>
      <c r="R1312">
        <v>0.37234168414868701</v>
      </c>
      <c r="S1312">
        <v>4.3874006274357599E-2</v>
      </c>
      <c r="T1312">
        <v>-2.7586276284748998</v>
      </c>
      <c r="U1312">
        <v>2.7586276284748998</v>
      </c>
      <c r="V1312">
        <v>2.6366477346219699</v>
      </c>
      <c r="W1312">
        <v>-12.54</v>
      </c>
      <c r="X1312">
        <v>1.78</v>
      </c>
      <c r="Y1312">
        <v>-4482</v>
      </c>
      <c r="Z1312">
        <v>-204</v>
      </c>
      <c r="AA1312">
        <v>0.23</v>
      </c>
      <c r="AB1312">
        <v>22</v>
      </c>
      <c r="AC1312">
        <v>12</v>
      </c>
      <c r="AD1312">
        <v>10</v>
      </c>
      <c r="AE1312">
        <v>54.55</v>
      </c>
      <c r="AF1312">
        <v>13</v>
      </c>
      <c r="AG1312">
        <v>9</v>
      </c>
      <c r="AH1312">
        <v>5</v>
      </c>
      <c r="AI1312">
        <v>8</v>
      </c>
    </row>
    <row r="1313" spans="1:35" x14ac:dyDescent="0.2">
      <c r="A1313" s="102">
        <v>1154</v>
      </c>
      <c r="B1313">
        <v>6753</v>
      </c>
      <c r="C1313" t="s">
        <v>2154</v>
      </c>
      <c r="D1313" t="s">
        <v>1252</v>
      </c>
      <c r="E1313">
        <v>1496</v>
      </c>
      <c r="F1313">
        <v>1483</v>
      </c>
      <c r="G1313">
        <v>700</v>
      </c>
      <c r="H1313" t="s">
        <v>1250</v>
      </c>
      <c r="I1313">
        <v>9706</v>
      </c>
      <c r="J1313" t="s">
        <v>1372</v>
      </c>
      <c r="K1313" t="s">
        <v>1268</v>
      </c>
      <c r="L1313">
        <v>5170</v>
      </c>
      <c r="M1313">
        <v>5120</v>
      </c>
      <c r="N1313">
        <v>200</v>
      </c>
      <c r="O1313" t="s">
        <v>1247</v>
      </c>
      <c r="P1313">
        <v>0.71912604297424698</v>
      </c>
      <c r="Q1313">
        <v>0.85742676805989304</v>
      </c>
      <c r="R1313">
        <v>0.47292934751330301</v>
      </c>
      <c r="S1313">
        <v>3.8578488753962602E-2</v>
      </c>
      <c r="T1313">
        <v>-6.5094319582150006E-2</v>
      </c>
      <c r="U1313">
        <v>6.5094319582150006E-2</v>
      </c>
      <c r="V1313">
        <v>8.8865948673291895E-2</v>
      </c>
      <c r="W1313">
        <v>-0.35</v>
      </c>
      <c r="X1313">
        <v>1.38</v>
      </c>
      <c r="Y1313">
        <v>-4572</v>
      </c>
      <c r="Z1313">
        <v>-305</v>
      </c>
      <c r="AA1313">
        <v>7.0000000000000007E-2</v>
      </c>
      <c r="AB1313">
        <v>15</v>
      </c>
      <c r="AC1313">
        <v>7</v>
      </c>
      <c r="AD1313">
        <v>8</v>
      </c>
      <c r="AE1313">
        <v>46.67</v>
      </c>
      <c r="AF1313">
        <v>8</v>
      </c>
      <c r="AG1313">
        <v>7</v>
      </c>
      <c r="AH1313">
        <v>7</v>
      </c>
      <c r="AI1313">
        <v>1</v>
      </c>
    </row>
    <row r="1314" spans="1:35" x14ac:dyDescent="0.2">
      <c r="A1314" s="102">
        <v>1082</v>
      </c>
      <c r="B1314">
        <v>7164</v>
      </c>
      <c r="C1314" t="s">
        <v>1456</v>
      </c>
      <c r="D1314" t="s">
        <v>1253</v>
      </c>
      <c r="E1314">
        <v>4565</v>
      </c>
      <c r="F1314">
        <v>4520</v>
      </c>
      <c r="G1314">
        <v>200</v>
      </c>
      <c r="H1314" t="s">
        <v>1250</v>
      </c>
      <c r="I1314">
        <v>9433</v>
      </c>
      <c r="J1314" t="s">
        <v>547</v>
      </c>
      <c r="K1314" t="s">
        <v>1249</v>
      </c>
      <c r="L1314">
        <v>3425</v>
      </c>
      <c r="M1314">
        <v>3425</v>
      </c>
      <c r="N1314">
        <v>300</v>
      </c>
      <c r="O1314" t="s">
        <v>1247</v>
      </c>
      <c r="P1314">
        <v>0.52063416868884105</v>
      </c>
      <c r="Q1314">
        <v>0.86201859199761499</v>
      </c>
      <c r="R1314">
        <v>0.239187337352811</v>
      </c>
      <c r="S1314">
        <v>5.5682724699766199E-2</v>
      </c>
      <c r="T1314">
        <v>-2.0380781823409402</v>
      </c>
      <c r="U1314">
        <v>2.0380781823409402</v>
      </c>
      <c r="V1314">
        <v>1.71041873919647</v>
      </c>
      <c r="W1314">
        <v>-6.47</v>
      </c>
      <c r="X1314">
        <v>13.66</v>
      </c>
      <c r="Y1314">
        <v>-4748</v>
      </c>
      <c r="Z1314">
        <v>-678</v>
      </c>
      <c r="AA1314">
        <v>-0.1</v>
      </c>
      <c r="AB1314">
        <v>7</v>
      </c>
      <c r="AC1314">
        <v>4</v>
      </c>
      <c r="AD1314">
        <v>3</v>
      </c>
      <c r="AE1314">
        <v>57.14</v>
      </c>
      <c r="AF1314">
        <v>13</v>
      </c>
      <c r="AG1314">
        <v>1</v>
      </c>
      <c r="AH1314">
        <v>3</v>
      </c>
      <c r="AI1314">
        <v>3</v>
      </c>
    </row>
    <row r="1315" spans="1:35" x14ac:dyDescent="0.2">
      <c r="A1315" s="102">
        <v>303</v>
      </c>
      <c r="B1315">
        <v>4626</v>
      </c>
      <c r="C1315" t="s">
        <v>1505</v>
      </c>
      <c r="D1315" t="s">
        <v>1271</v>
      </c>
      <c r="E1315">
        <v>4755</v>
      </c>
      <c r="F1315">
        <v>4710</v>
      </c>
      <c r="G1315">
        <v>200</v>
      </c>
      <c r="H1315" t="s">
        <v>1247</v>
      </c>
      <c r="I1315">
        <v>6370</v>
      </c>
      <c r="J1315" t="s">
        <v>1490</v>
      </c>
      <c r="K1315" t="s">
        <v>1259</v>
      </c>
      <c r="L1315">
        <v>3220</v>
      </c>
      <c r="M1315">
        <v>3220</v>
      </c>
      <c r="N1315">
        <v>300</v>
      </c>
      <c r="O1315" t="s">
        <v>1250</v>
      </c>
      <c r="P1315">
        <v>0.73579193146139299</v>
      </c>
      <c r="Q1315">
        <v>0.91845137261555398</v>
      </c>
      <c r="R1315">
        <v>0.49225913119256798</v>
      </c>
      <c r="S1315">
        <v>4.15447633370985E-2</v>
      </c>
      <c r="T1315">
        <v>1.21041372983517</v>
      </c>
      <c r="U1315">
        <v>1.21041372983517</v>
      </c>
      <c r="V1315">
        <v>1.3154532548014899</v>
      </c>
      <c r="W1315">
        <v>4.8099999999999996</v>
      </c>
      <c r="X1315">
        <v>2.5499999999999998</v>
      </c>
      <c r="Y1315">
        <v>-5313</v>
      </c>
      <c r="Z1315">
        <v>-409</v>
      </c>
      <c r="AA1315">
        <v>7.0000000000000007E-2</v>
      </c>
      <c r="AB1315">
        <v>13</v>
      </c>
      <c r="AC1315">
        <v>6</v>
      </c>
      <c r="AD1315">
        <v>7</v>
      </c>
      <c r="AE1315">
        <v>46.15</v>
      </c>
      <c r="AF1315">
        <v>12</v>
      </c>
      <c r="AG1315">
        <v>5</v>
      </c>
      <c r="AH1315">
        <v>3</v>
      </c>
      <c r="AI1315">
        <v>5</v>
      </c>
    </row>
    <row r="1316" spans="1:35" x14ac:dyDescent="0.2">
      <c r="A1316" s="102">
        <v>1397</v>
      </c>
      <c r="B1316">
        <v>3197</v>
      </c>
      <c r="C1316" t="s">
        <v>629</v>
      </c>
      <c r="D1316" t="s">
        <v>1272</v>
      </c>
      <c r="E1316">
        <v>1850</v>
      </c>
      <c r="F1316">
        <v>1836</v>
      </c>
      <c r="G1316">
        <v>500</v>
      </c>
      <c r="H1316" t="s">
        <v>1250</v>
      </c>
      <c r="I1316">
        <v>6501</v>
      </c>
      <c r="J1316" t="s">
        <v>1435</v>
      </c>
      <c r="K1316" t="s">
        <v>1252</v>
      </c>
      <c r="L1316">
        <v>4169</v>
      </c>
      <c r="M1316">
        <v>4178</v>
      </c>
      <c r="N1316">
        <v>200</v>
      </c>
      <c r="O1316" t="s">
        <v>1247</v>
      </c>
      <c r="P1316">
        <v>0.51280133728520805</v>
      </c>
      <c r="Q1316">
        <v>0.841752639750317</v>
      </c>
      <c r="R1316">
        <v>0.39551430388792802</v>
      </c>
      <c r="S1316">
        <v>5.1778150528124902E-3</v>
      </c>
      <c r="T1316">
        <v>-2.08613546939924</v>
      </c>
      <c r="U1316">
        <v>2.08613546939924</v>
      </c>
      <c r="V1316">
        <v>2.0006845828981699</v>
      </c>
      <c r="W1316">
        <v>-10.92</v>
      </c>
      <c r="X1316">
        <v>9.86</v>
      </c>
      <c r="Y1316">
        <v>-5515</v>
      </c>
      <c r="Z1316">
        <v>-306</v>
      </c>
      <c r="AA1316">
        <v>0.08</v>
      </c>
      <c r="AB1316">
        <v>18</v>
      </c>
      <c r="AC1316">
        <v>9</v>
      </c>
      <c r="AD1316">
        <v>9</v>
      </c>
      <c r="AE1316">
        <v>50</v>
      </c>
      <c r="AF1316">
        <v>13</v>
      </c>
      <c r="AG1316">
        <v>7</v>
      </c>
      <c r="AH1316">
        <v>5</v>
      </c>
      <c r="AI1316">
        <v>6</v>
      </c>
    </row>
    <row r="1317" spans="1:35" x14ac:dyDescent="0.2">
      <c r="A1317" s="102">
        <v>480</v>
      </c>
      <c r="B1317">
        <v>1812</v>
      </c>
      <c r="C1317" t="s">
        <v>1344</v>
      </c>
      <c r="D1317" t="s">
        <v>1257</v>
      </c>
      <c r="E1317">
        <v>1270</v>
      </c>
      <c r="F1317">
        <v>1260</v>
      </c>
      <c r="G1317">
        <v>800</v>
      </c>
      <c r="H1317" t="s">
        <v>1250</v>
      </c>
      <c r="I1317">
        <v>8377</v>
      </c>
      <c r="J1317" t="s">
        <v>1369</v>
      </c>
      <c r="K1317" t="s">
        <v>1303</v>
      </c>
      <c r="L1317">
        <v>1009</v>
      </c>
      <c r="M1317">
        <v>1013</v>
      </c>
      <c r="N1317">
        <v>1000</v>
      </c>
      <c r="O1317" t="s">
        <v>1247</v>
      </c>
      <c r="P1317">
        <v>0.85949005832427405</v>
      </c>
      <c r="Q1317">
        <v>0.90571108119557298</v>
      </c>
      <c r="R1317">
        <v>0.32966440125427099</v>
      </c>
      <c r="S1317">
        <v>7.5481527262665996E-3</v>
      </c>
      <c r="T1317">
        <v>-1.6854421534397099</v>
      </c>
      <c r="U1317">
        <v>1.6854421534397099</v>
      </c>
      <c r="V1317">
        <v>1.03966236915247</v>
      </c>
      <c r="W1317">
        <v>-4.78</v>
      </c>
      <c r="X1317">
        <v>0.5</v>
      </c>
      <c r="Y1317">
        <v>-5928</v>
      </c>
      <c r="Z1317">
        <v>-312</v>
      </c>
      <c r="AA1317">
        <v>-0.04</v>
      </c>
      <c r="AB1317">
        <v>19</v>
      </c>
      <c r="AC1317">
        <v>10</v>
      </c>
      <c r="AD1317">
        <v>9</v>
      </c>
      <c r="AE1317">
        <v>52.63</v>
      </c>
      <c r="AF1317">
        <v>11</v>
      </c>
      <c r="AG1317">
        <v>6</v>
      </c>
      <c r="AH1317">
        <v>5</v>
      </c>
      <c r="AI1317">
        <v>8</v>
      </c>
    </row>
    <row r="1318" spans="1:35" x14ac:dyDescent="0.2">
      <c r="A1318" s="102">
        <v>811</v>
      </c>
      <c r="B1318">
        <v>6988</v>
      </c>
      <c r="C1318" t="s">
        <v>62</v>
      </c>
      <c r="D1318" t="s">
        <v>1271</v>
      </c>
      <c r="E1318">
        <v>5960</v>
      </c>
      <c r="F1318">
        <v>5920</v>
      </c>
      <c r="G1318">
        <v>100</v>
      </c>
      <c r="H1318" t="s">
        <v>1250</v>
      </c>
      <c r="I1318">
        <v>7984</v>
      </c>
      <c r="J1318" t="s">
        <v>825</v>
      </c>
      <c r="K1318" t="s">
        <v>1270</v>
      </c>
      <c r="L1318">
        <v>1580</v>
      </c>
      <c r="M1318">
        <v>1594</v>
      </c>
      <c r="N1318">
        <v>400</v>
      </c>
      <c r="O1318" t="s">
        <v>1247</v>
      </c>
      <c r="P1318">
        <v>0.62134551448549802</v>
      </c>
      <c r="Q1318">
        <v>0.88317319699906704</v>
      </c>
      <c r="R1318">
        <v>3.9531661144992199E-4</v>
      </c>
      <c r="S1318">
        <v>1.5681904344509699E-2</v>
      </c>
      <c r="T1318">
        <v>-0.659099034817892</v>
      </c>
      <c r="U1318">
        <v>0.659099034817892</v>
      </c>
      <c r="V1318">
        <v>0.179760875630047</v>
      </c>
      <c r="W1318">
        <v>-1.28</v>
      </c>
      <c r="X1318">
        <v>7.7</v>
      </c>
      <c r="Y1318">
        <v>-6002</v>
      </c>
      <c r="Z1318">
        <v>-429</v>
      </c>
      <c r="AA1318">
        <v>-0.28000000000000003</v>
      </c>
      <c r="AB1318">
        <v>14</v>
      </c>
      <c r="AC1318">
        <v>7</v>
      </c>
      <c r="AD1318">
        <v>7</v>
      </c>
      <c r="AE1318">
        <v>50</v>
      </c>
      <c r="AF1318">
        <v>12</v>
      </c>
      <c r="AG1318">
        <v>5</v>
      </c>
      <c r="AH1318">
        <v>5</v>
      </c>
      <c r="AI1318">
        <v>4</v>
      </c>
    </row>
    <row r="1319" spans="1:35" x14ac:dyDescent="0.2">
      <c r="A1319" s="102">
        <v>1627</v>
      </c>
      <c r="B1319">
        <v>4043</v>
      </c>
      <c r="C1319" t="s">
        <v>1528</v>
      </c>
      <c r="D1319" t="s">
        <v>1271</v>
      </c>
      <c r="E1319">
        <v>2707</v>
      </c>
      <c r="F1319">
        <v>2693</v>
      </c>
      <c r="G1319">
        <v>400</v>
      </c>
      <c r="H1319" t="s">
        <v>1250</v>
      </c>
      <c r="I1319">
        <v>7186</v>
      </c>
      <c r="J1319" t="s">
        <v>543</v>
      </c>
      <c r="K1319" t="s">
        <v>1303</v>
      </c>
      <c r="L1319">
        <v>419</v>
      </c>
      <c r="M1319">
        <v>420</v>
      </c>
      <c r="N1319">
        <v>2600</v>
      </c>
      <c r="O1319" t="s">
        <v>1247</v>
      </c>
      <c r="P1319">
        <v>0.808404508726418</v>
      </c>
      <c r="Q1319">
        <v>0.82522907205330198</v>
      </c>
      <c r="R1319">
        <v>0.11518207651380501</v>
      </c>
      <c r="S1319">
        <v>2.2839829431633301E-2</v>
      </c>
      <c r="T1319">
        <v>-0.69015593699688504</v>
      </c>
      <c r="U1319">
        <v>0.69015593699688504</v>
      </c>
      <c r="V1319">
        <v>0.36971425450011802</v>
      </c>
      <c r="W1319">
        <v>-1.69</v>
      </c>
      <c r="X1319">
        <v>1.37</v>
      </c>
      <c r="Y1319">
        <v>-6264</v>
      </c>
      <c r="Z1319">
        <v>-368</v>
      </c>
      <c r="AA1319">
        <v>0</v>
      </c>
      <c r="AB1319">
        <v>17</v>
      </c>
      <c r="AC1319">
        <v>8</v>
      </c>
      <c r="AD1319">
        <v>9</v>
      </c>
      <c r="AE1319">
        <v>47.06</v>
      </c>
      <c r="AF1319">
        <v>10</v>
      </c>
      <c r="AG1319">
        <v>7</v>
      </c>
      <c r="AH1319">
        <v>6</v>
      </c>
      <c r="AI1319">
        <v>4</v>
      </c>
    </row>
    <row r="1320" spans="1:35" x14ac:dyDescent="0.2">
      <c r="A1320" s="102">
        <v>1194</v>
      </c>
      <c r="B1320">
        <v>4634</v>
      </c>
      <c r="C1320" t="s">
        <v>63</v>
      </c>
      <c r="D1320" t="s">
        <v>1271</v>
      </c>
      <c r="E1320">
        <v>2391</v>
      </c>
      <c r="F1320">
        <v>2410</v>
      </c>
      <c r="G1320">
        <v>400</v>
      </c>
      <c r="H1320" t="s">
        <v>1247</v>
      </c>
      <c r="I1320">
        <v>7180</v>
      </c>
      <c r="J1320" t="s">
        <v>1074</v>
      </c>
      <c r="K1320" t="s">
        <v>1303</v>
      </c>
      <c r="L1320">
        <v>407</v>
      </c>
      <c r="M1320">
        <v>408</v>
      </c>
      <c r="N1320">
        <v>2400</v>
      </c>
      <c r="O1320" t="s">
        <v>1250</v>
      </c>
      <c r="P1320">
        <v>0.87543520984736201</v>
      </c>
      <c r="Q1320">
        <v>0.855102036013071</v>
      </c>
      <c r="R1320">
        <v>0.27924930837190998</v>
      </c>
      <c r="S1320">
        <v>1.6444257509925099E-2</v>
      </c>
      <c r="T1320">
        <v>1.60550578441861</v>
      </c>
      <c r="U1320">
        <v>1.60550578441861</v>
      </c>
      <c r="V1320">
        <v>1.2101893958671499</v>
      </c>
      <c r="W1320">
        <v>5.1100000000000003</v>
      </c>
      <c r="X1320">
        <v>1.58</v>
      </c>
      <c r="Y1320">
        <v>-6645</v>
      </c>
      <c r="Z1320">
        <v>-369</v>
      </c>
      <c r="AA1320">
        <v>-0.05</v>
      </c>
      <c r="AB1320">
        <v>18</v>
      </c>
      <c r="AC1320">
        <v>8</v>
      </c>
      <c r="AD1320">
        <v>10</v>
      </c>
      <c r="AE1320">
        <v>44.44</v>
      </c>
      <c r="AF1320">
        <v>13</v>
      </c>
      <c r="AG1320">
        <v>6</v>
      </c>
      <c r="AH1320">
        <v>4</v>
      </c>
      <c r="AI1320">
        <v>8</v>
      </c>
    </row>
    <row r="1321" spans="1:35" x14ac:dyDescent="0.2">
      <c r="A1321" s="102">
        <v>437</v>
      </c>
      <c r="B1321">
        <v>3148</v>
      </c>
      <c r="C1321" t="s">
        <v>622</v>
      </c>
      <c r="D1321" t="s">
        <v>1272</v>
      </c>
      <c r="E1321">
        <v>2687</v>
      </c>
      <c r="F1321">
        <v>2684</v>
      </c>
      <c r="G1321">
        <v>200</v>
      </c>
      <c r="H1321" t="s">
        <v>1250</v>
      </c>
      <c r="I1321">
        <v>4530</v>
      </c>
      <c r="J1321" t="s">
        <v>1025</v>
      </c>
      <c r="K1321" t="s">
        <v>1269</v>
      </c>
      <c r="L1321">
        <v>5520</v>
      </c>
      <c r="M1321">
        <v>5570</v>
      </c>
      <c r="N1321">
        <v>100</v>
      </c>
      <c r="O1321" t="s">
        <v>1247</v>
      </c>
      <c r="P1321">
        <v>0.83560220675923003</v>
      </c>
      <c r="Q1321">
        <v>0.90900713574363001</v>
      </c>
      <c r="R1321">
        <v>6.6430693121942597E-3</v>
      </c>
      <c r="S1321">
        <v>2.0789161751071199E-2</v>
      </c>
      <c r="T1321">
        <v>-1.4935174123349499</v>
      </c>
      <c r="U1321">
        <v>1.4935174123349499</v>
      </c>
      <c r="V1321">
        <v>1.03000733203868</v>
      </c>
      <c r="W1321">
        <v>-5.8</v>
      </c>
      <c r="X1321">
        <v>3.63</v>
      </c>
      <c r="Y1321">
        <v>-7009</v>
      </c>
      <c r="Z1321">
        <v>-637</v>
      </c>
      <c r="AA1321">
        <v>-0.13</v>
      </c>
      <c r="AB1321">
        <v>11</v>
      </c>
      <c r="AC1321">
        <v>4</v>
      </c>
      <c r="AD1321">
        <v>7</v>
      </c>
      <c r="AE1321">
        <v>36.36</v>
      </c>
      <c r="AF1321">
        <v>12</v>
      </c>
      <c r="AG1321">
        <v>2</v>
      </c>
      <c r="AH1321">
        <v>2</v>
      </c>
      <c r="AI1321">
        <v>7</v>
      </c>
    </row>
    <row r="1322" spans="1:35" x14ac:dyDescent="0.2">
      <c r="A1322" s="102">
        <v>1726</v>
      </c>
      <c r="B1322">
        <v>4631</v>
      </c>
      <c r="C1322" t="s">
        <v>1509</v>
      </c>
      <c r="D1322" t="s">
        <v>1271</v>
      </c>
      <c r="E1322">
        <v>2917</v>
      </c>
      <c r="F1322">
        <v>2909</v>
      </c>
      <c r="G1322">
        <v>300</v>
      </c>
      <c r="H1322" t="s">
        <v>1247</v>
      </c>
      <c r="I1322">
        <v>8276</v>
      </c>
      <c r="J1322" t="s">
        <v>861</v>
      </c>
      <c r="K1322" t="s">
        <v>1272</v>
      </c>
      <c r="L1322">
        <v>1857</v>
      </c>
      <c r="M1322">
        <v>1874</v>
      </c>
      <c r="N1322">
        <v>500</v>
      </c>
      <c r="O1322" t="s">
        <v>1250</v>
      </c>
      <c r="P1322">
        <v>0.60787138482181102</v>
      </c>
      <c r="Q1322">
        <v>0.81720655383068597</v>
      </c>
      <c r="R1322">
        <v>3.9007195881851697E-2</v>
      </c>
      <c r="S1322">
        <v>3.80364247318681E-2</v>
      </c>
      <c r="T1322">
        <v>1.5329345001491299</v>
      </c>
      <c r="U1322">
        <v>1.5329345001491299</v>
      </c>
      <c r="V1322">
        <v>2.0336103517158599</v>
      </c>
      <c r="W1322">
        <v>4.37</v>
      </c>
      <c r="X1322">
        <v>7.37</v>
      </c>
      <c r="Y1322">
        <v>-7039</v>
      </c>
      <c r="Z1322">
        <v>-503</v>
      </c>
      <c r="AA1322">
        <v>-0.04</v>
      </c>
      <c r="AB1322">
        <v>14</v>
      </c>
      <c r="AC1322">
        <v>8</v>
      </c>
      <c r="AD1322">
        <v>6</v>
      </c>
      <c r="AE1322">
        <v>57.14</v>
      </c>
      <c r="AF1322">
        <v>15</v>
      </c>
      <c r="AG1322">
        <v>3</v>
      </c>
      <c r="AH1322">
        <v>4</v>
      </c>
      <c r="AI1322">
        <v>7</v>
      </c>
    </row>
    <row r="1323" spans="1:35" x14ac:dyDescent="0.2">
      <c r="A1323" s="102">
        <v>108</v>
      </c>
      <c r="B1323">
        <v>1332</v>
      </c>
      <c r="C1323" t="s">
        <v>1667</v>
      </c>
      <c r="D1323" t="s">
        <v>1366</v>
      </c>
      <c r="E1323">
        <v>608</v>
      </c>
      <c r="F1323">
        <v>594</v>
      </c>
      <c r="G1323">
        <v>1800</v>
      </c>
      <c r="H1323" t="s">
        <v>1247</v>
      </c>
      <c r="I1323">
        <v>9956</v>
      </c>
      <c r="J1323" t="s">
        <v>1202</v>
      </c>
      <c r="K1323" t="s">
        <v>1272</v>
      </c>
      <c r="L1323">
        <v>1805</v>
      </c>
      <c r="M1323">
        <v>1806</v>
      </c>
      <c r="N1323">
        <v>600</v>
      </c>
      <c r="O1323" t="s">
        <v>1250</v>
      </c>
      <c r="P1323">
        <v>0.68378973278981603</v>
      </c>
      <c r="Q1323">
        <v>0.94329277272664602</v>
      </c>
      <c r="R1323" s="15">
        <v>0.14188628829945499</v>
      </c>
      <c r="S1323">
        <v>3.0591973644162498E-3</v>
      </c>
      <c r="T1323">
        <v>1.3061908606069299</v>
      </c>
      <c r="U1323">
        <v>1.3061908606069299</v>
      </c>
      <c r="V1323">
        <v>2.1563901102266101</v>
      </c>
      <c r="W1323">
        <v>4.5199999999999996</v>
      </c>
      <c r="X1323">
        <v>1.33</v>
      </c>
      <c r="Y1323">
        <v>-7288</v>
      </c>
      <c r="Z1323">
        <v>-304</v>
      </c>
      <c r="AA1323">
        <v>0</v>
      </c>
      <c r="AB1323">
        <v>24</v>
      </c>
      <c r="AC1323">
        <v>15</v>
      </c>
      <c r="AD1323">
        <v>9</v>
      </c>
      <c r="AE1323">
        <v>62.5</v>
      </c>
      <c r="AF1323">
        <v>12</v>
      </c>
      <c r="AG1323">
        <v>9</v>
      </c>
      <c r="AH1323">
        <v>6</v>
      </c>
      <c r="AI1323">
        <v>9</v>
      </c>
    </row>
    <row r="1324" spans="1:35" x14ac:dyDescent="0.2">
      <c r="A1324" s="102">
        <v>342</v>
      </c>
      <c r="B1324">
        <v>1719</v>
      </c>
      <c r="C1324" t="s">
        <v>545</v>
      </c>
      <c r="D1324" t="s">
        <v>1257</v>
      </c>
      <c r="E1324">
        <v>863</v>
      </c>
      <c r="F1324">
        <v>862</v>
      </c>
      <c r="G1324">
        <v>1300</v>
      </c>
      <c r="H1324" t="s">
        <v>1247</v>
      </c>
      <c r="I1324">
        <v>6287</v>
      </c>
      <c r="J1324" t="s">
        <v>1349</v>
      </c>
      <c r="K1324" t="s">
        <v>1259</v>
      </c>
      <c r="L1324">
        <v>2726</v>
      </c>
      <c r="M1324">
        <v>2738</v>
      </c>
      <c r="N1324">
        <v>400</v>
      </c>
      <c r="O1324" t="s">
        <v>1250</v>
      </c>
      <c r="P1324">
        <v>0.68066596192691198</v>
      </c>
      <c r="Q1324">
        <v>0.91512747642242998</v>
      </c>
      <c r="R1324">
        <v>0.34073504185783698</v>
      </c>
      <c r="S1324">
        <v>1.7661381579277002E-2</v>
      </c>
      <c r="T1324">
        <v>2.2412718123381601</v>
      </c>
      <c r="U1324">
        <v>2.2412718123381601</v>
      </c>
      <c r="V1324">
        <v>2.1441427861682798</v>
      </c>
      <c r="W1324">
        <v>10.220000000000001</v>
      </c>
      <c r="X1324">
        <v>2.3199999999999998</v>
      </c>
      <c r="Y1324">
        <v>-7493</v>
      </c>
      <c r="Z1324">
        <v>-394</v>
      </c>
      <c r="AA1324">
        <v>-7.0000000000000007E-2</v>
      </c>
      <c r="AB1324">
        <v>19</v>
      </c>
      <c r="AC1324">
        <v>10</v>
      </c>
      <c r="AD1324">
        <v>9</v>
      </c>
      <c r="AE1324">
        <v>52.63</v>
      </c>
      <c r="AF1324">
        <v>10</v>
      </c>
      <c r="AG1324">
        <v>9</v>
      </c>
      <c r="AH1324">
        <v>8</v>
      </c>
      <c r="AI1324">
        <v>2</v>
      </c>
    </row>
    <row r="1325" spans="1:35" x14ac:dyDescent="0.2">
      <c r="A1325" s="102">
        <v>896</v>
      </c>
      <c r="B1325">
        <v>4061</v>
      </c>
      <c r="C1325" t="s">
        <v>1483</v>
      </c>
      <c r="D1325" t="s">
        <v>1271</v>
      </c>
      <c r="E1325">
        <v>2945</v>
      </c>
      <c r="F1325">
        <v>2948</v>
      </c>
      <c r="G1325">
        <v>300</v>
      </c>
      <c r="H1325" t="s">
        <v>1247</v>
      </c>
      <c r="I1325">
        <v>7167</v>
      </c>
      <c r="J1325" t="s">
        <v>1333</v>
      </c>
      <c r="K1325" t="s">
        <v>1303</v>
      </c>
      <c r="L1325">
        <v>235</v>
      </c>
      <c r="M1325">
        <v>233</v>
      </c>
      <c r="N1325">
        <v>3800</v>
      </c>
      <c r="O1325" t="s">
        <v>1250</v>
      </c>
      <c r="P1325">
        <v>0.94410811931745597</v>
      </c>
      <c r="Q1325">
        <v>0.87680569131403396</v>
      </c>
      <c r="R1325">
        <v>0.122844329927083</v>
      </c>
      <c r="S1325">
        <v>1.06418869100836E-2</v>
      </c>
      <c r="T1325">
        <v>2.1055003576638001</v>
      </c>
      <c r="U1325">
        <v>2.1055003576638001</v>
      </c>
      <c r="V1325">
        <v>1.9829674468437499</v>
      </c>
      <c r="W1325">
        <v>6.11</v>
      </c>
      <c r="X1325">
        <v>0.11</v>
      </c>
      <c r="Y1325">
        <v>-7908</v>
      </c>
      <c r="Z1325">
        <v>-377</v>
      </c>
      <c r="AA1325">
        <v>-0.01</v>
      </c>
      <c r="AB1325">
        <v>21</v>
      </c>
      <c r="AC1325">
        <v>10</v>
      </c>
      <c r="AD1325">
        <v>11</v>
      </c>
      <c r="AE1325">
        <v>47.62</v>
      </c>
      <c r="AF1325">
        <v>15</v>
      </c>
      <c r="AG1325">
        <v>5</v>
      </c>
      <c r="AH1325">
        <v>5</v>
      </c>
      <c r="AI1325">
        <v>11</v>
      </c>
    </row>
    <row r="1326" spans="1:35" x14ac:dyDescent="0.2">
      <c r="A1326" s="102">
        <v>623</v>
      </c>
      <c r="B1326">
        <v>8020</v>
      </c>
      <c r="C1326" t="s">
        <v>1364</v>
      </c>
      <c r="D1326" t="s">
        <v>1254</v>
      </c>
      <c r="E1326">
        <v>1293</v>
      </c>
      <c r="F1326">
        <v>1311</v>
      </c>
      <c r="G1326">
        <v>700</v>
      </c>
      <c r="H1326" t="s">
        <v>1250</v>
      </c>
      <c r="I1326">
        <v>8031</v>
      </c>
      <c r="J1326" t="s">
        <v>832</v>
      </c>
      <c r="K1326" t="s">
        <v>1254</v>
      </c>
      <c r="L1326">
        <v>1938</v>
      </c>
      <c r="M1326">
        <v>1942</v>
      </c>
      <c r="N1326">
        <v>500</v>
      </c>
      <c r="O1326" t="s">
        <v>1247</v>
      </c>
      <c r="P1326">
        <v>0.62250085759703899</v>
      </c>
      <c r="Q1326">
        <v>0.89742949408022799</v>
      </c>
      <c r="R1326">
        <v>0.216639481679123</v>
      </c>
      <c r="S1326">
        <v>4.5966367571919999E-2</v>
      </c>
      <c r="T1326">
        <v>-2.5462654985973501</v>
      </c>
      <c r="U1326">
        <v>2.5462654985973501</v>
      </c>
      <c r="V1326">
        <v>3.0589918333286601</v>
      </c>
      <c r="W1326">
        <v>-8.1199999999999992</v>
      </c>
      <c r="X1326">
        <v>5.49</v>
      </c>
      <c r="Y1326">
        <v>-8072</v>
      </c>
      <c r="Z1326">
        <v>-734</v>
      </c>
      <c r="AA1326">
        <v>-0.03</v>
      </c>
      <c r="AB1326">
        <v>11</v>
      </c>
      <c r="AC1326">
        <v>4</v>
      </c>
      <c r="AD1326">
        <v>7</v>
      </c>
      <c r="AE1326">
        <v>36.36</v>
      </c>
      <c r="AF1326">
        <v>16</v>
      </c>
      <c r="AG1326">
        <v>2</v>
      </c>
      <c r="AH1326">
        <v>1</v>
      </c>
      <c r="AI1326">
        <v>8</v>
      </c>
    </row>
    <row r="1327" spans="1:35" x14ac:dyDescent="0.2">
      <c r="A1327" s="102">
        <v>1190</v>
      </c>
      <c r="B1327">
        <v>7458</v>
      </c>
      <c r="C1327" t="s">
        <v>1691</v>
      </c>
      <c r="D1327" t="s">
        <v>1254</v>
      </c>
      <c r="E1327">
        <v>4795</v>
      </c>
      <c r="F1327">
        <v>4750</v>
      </c>
      <c r="G1327">
        <v>200</v>
      </c>
      <c r="H1327" t="s">
        <v>1250</v>
      </c>
      <c r="I1327">
        <v>9787</v>
      </c>
      <c r="J1327" t="s">
        <v>1675</v>
      </c>
      <c r="K1327" t="s">
        <v>1261</v>
      </c>
      <c r="L1327">
        <v>3745</v>
      </c>
      <c r="M1327">
        <v>3670</v>
      </c>
      <c r="N1327">
        <v>300</v>
      </c>
      <c r="O1327" t="s">
        <v>1247</v>
      </c>
      <c r="P1327">
        <v>0.708989170814045</v>
      </c>
      <c r="Q1327">
        <v>0.85527827234922005</v>
      </c>
      <c r="R1327">
        <v>0.18398463311593399</v>
      </c>
      <c r="S1327">
        <v>2.79911055423042E-2</v>
      </c>
      <c r="T1327">
        <v>-2.6589601124412598</v>
      </c>
      <c r="U1327">
        <v>2.6589601124412598</v>
      </c>
      <c r="V1327">
        <v>3.29838429585029</v>
      </c>
      <c r="W1327">
        <v>-8.76</v>
      </c>
      <c r="X1327">
        <v>15.89</v>
      </c>
      <c r="Y1327">
        <v>-9165</v>
      </c>
      <c r="Z1327">
        <v>-1146</v>
      </c>
      <c r="AA1327">
        <v>-0.04</v>
      </c>
      <c r="AB1327">
        <v>8</v>
      </c>
      <c r="AC1327">
        <v>5</v>
      </c>
      <c r="AD1327">
        <v>3</v>
      </c>
      <c r="AE1327">
        <v>62.5</v>
      </c>
      <c r="AF1327">
        <v>14</v>
      </c>
      <c r="AG1327">
        <v>2</v>
      </c>
      <c r="AH1327">
        <v>2</v>
      </c>
      <c r="AI1327">
        <v>4</v>
      </c>
    </row>
    <row r="1328" spans="1:35" x14ac:dyDescent="0.2">
      <c r="A1328" s="102">
        <v>547</v>
      </c>
      <c r="B1328">
        <v>2331</v>
      </c>
      <c r="C1328" t="s">
        <v>1396</v>
      </c>
      <c r="D1328" t="s">
        <v>1261</v>
      </c>
      <c r="E1328">
        <v>5490</v>
      </c>
      <c r="F1328">
        <v>5530</v>
      </c>
      <c r="G1328">
        <v>100</v>
      </c>
      <c r="H1328" t="s">
        <v>1247</v>
      </c>
      <c r="I1328">
        <v>4686</v>
      </c>
      <c r="J1328" t="s">
        <v>1267</v>
      </c>
      <c r="K1328" t="s">
        <v>1249</v>
      </c>
      <c r="L1328">
        <v>5080</v>
      </c>
      <c r="M1328">
        <v>5100</v>
      </c>
      <c r="N1328">
        <v>100</v>
      </c>
      <c r="O1328" t="s">
        <v>1250</v>
      </c>
      <c r="P1328">
        <v>0.81776425560236099</v>
      </c>
      <c r="Q1328">
        <v>0.901457711294398</v>
      </c>
      <c r="R1328">
        <v>9.2100034488713494E-3</v>
      </c>
      <c r="S1328">
        <v>7.4092639587872003E-2</v>
      </c>
      <c r="T1328">
        <v>0.90694962791937495</v>
      </c>
      <c r="U1328">
        <v>0.90694962791937495</v>
      </c>
      <c r="V1328">
        <v>0.734195739622715</v>
      </c>
      <c r="W1328">
        <v>6.97</v>
      </c>
      <c r="X1328">
        <v>7.78</v>
      </c>
      <c r="Y1328">
        <v>-9227</v>
      </c>
      <c r="Z1328">
        <v>-615</v>
      </c>
      <c r="AA1328">
        <v>0.02</v>
      </c>
      <c r="AB1328">
        <v>15</v>
      </c>
      <c r="AC1328">
        <v>8</v>
      </c>
      <c r="AD1328">
        <v>7</v>
      </c>
      <c r="AE1328">
        <v>53.33</v>
      </c>
      <c r="AF1328">
        <v>11</v>
      </c>
      <c r="AG1328">
        <v>4</v>
      </c>
      <c r="AH1328">
        <v>6</v>
      </c>
      <c r="AI1328">
        <v>5</v>
      </c>
    </row>
    <row r="1329" spans="1:35" x14ac:dyDescent="0.2">
      <c r="A1329" s="102">
        <v>159</v>
      </c>
      <c r="B1329">
        <v>5393</v>
      </c>
      <c r="C1329" t="s">
        <v>233</v>
      </c>
      <c r="D1329" t="s">
        <v>1246</v>
      </c>
      <c r="E1329">
        <v>2531</v>
      </c>
      <c r="F1329">
        <v>2570</v>
      </c>
      <c r="G1329">
        <v>400</v>
      </c>
      <c r="H1329" t="s">
        <v>1247</v>
      </c>
      <c r="I1329">
        <v>8020</v>
      </c>
      <c r="J1329" t="s">
        <v>1364</v>
      </c>
      <c r="K1329" t="s">
        <v>1254</v>
      </c>
      <c r="L1329">
        <v>1293</v>
      </c>
      <c r="M1329">
        <v>1311</v>
      </c>
      <c r="N1329">
        <v>800</v>
      </c>
      <c r="O1329" t="s">
        <v>1250</v>
      </c>
      <c r="P1329">
        <v>0.75535123957961503</v>
      </c>
      <c r="Q1329">
        <v>0.93526893627400598</v>
      </c>
      <c r="R1329">
        <v>0.34786607277385101</v>
      </c>
      <c r="S1329">
        <v>5.7180780990063601E-3</v>
      </c>
      <c r="T1329">
        <v>1.51002898419073</v>
      </c>
      <c r="U1329">
        <v>1.51002898419073</v>
      </c>
      <c r="V1329">
        <v>1.8328862428058199</v>
      </c>
      <c r="W1329">
        <v>5.42</v>
      </c>
      <c r="X1329">
        <v>2.02</v>
      </c>
      <c r="Y1329">
        <v>-9228</v>
      </c>
      <c r="Z1329">
        <v>-486</v>
      </c>
      <c r="AA1329">
        <v>0.02</v>
      </c>
      <c r="AB1329">
        <v>19</v>
      </c>
      <c r="AC1329">
        <v>8</v>
      </c>
      <c r="AD1329">
        <v>11</v>
      </c>
      <c r="AE1329">
        <v>42.11</v>
      </c>
      <c r="AF1329">
        <v>14</v>
      </c>
      <c r="AG1329">
        <v>5</v>
      </c>
      <c r="AH1329">
        <v>5</v>
      </c>
      <c r="AI1329">
        <v>9</v>
      </c>
    </row>
    <row r="1330" spans="1:35" x14ac:dyDescent="0.2">
      <c r="A1330" s="102">
        <v>121</v>
      </c>
      <c r="B1330">
        <v>4739</v>
      </c>
      <c r="C1330" t="s">
        <v>1300</v>
      </c>
      <c r="D1330" t="s">
        <v>1249</v>
      </c>
      <c r="E1330">
        <v>3330</v>
      </c>
      <c r="F1330">
        <v>3365</v>
      </c>
      <c r="G1330">
        <v>200</v>
      </c>
      <c r="H1330" t="s">
        <v>1247</v>
      </c>
      <c r="I1330">
        <v>6758</v>
      </c>
      <c r="J1330" t="s">
        <v>1263</v>
      </c>
      <c r="K1330" t="s">
        <v>1252</v>
      </c>
      <c r="L1330">
        <v>7456</v>
      </c>
      <c r="M1330">
        <v>7479</v>
      </c>
      <c r="N1330">
        <v>100</v>
      </c>
      <c r="O1330" t="s">
        <v>1250</v>
      </c>
      <c r="P1330">
        <v>0.81821252439232695</v>
      </c>
      <c r="Q1330">
        <v>0.94098261966609398</v>
      </c>
      <c r="R1330">
        <v>0.28067474470154802</v>
      </c>
      <c r="S1330">
        <v>2.18012734836685E-4</v>
      </c>
      <c r="T1330">
        <v>1.9409001097841401</v>
      </c>
      <c r="U1330">
        <v>1.9409001097841401</v>
      </c>
      <c r="V1330">
        <v>1.2652483619186401</v>
      </c>
      <c r="W1330">
        <v>5.26</v>
      </c>
      <c r="X1330">
        <v>10.01</v>
      </c>
      <c r="Y1330">
        <v>-9507</v>
      </c>
      <c r="Z1330">
        <v>-679</v>
      </c>
      <c r="AA1330">
        <v>0.28999999999999998</v>
      </c>
      <c r="AB1330">
        <v>14</v>
      </c>
      <c r="AC1330">
        <v>7</v>
      </c>
      <c r="AD1330">
        <v>7</v>
      </c>
      <c r="AE1330">
        <v>50</v>
      </c>
      <c r="AF1330">
        <v>11</v>
      </c>
      <c r="AG1330">
        <v>5</v>
      </c>
      <c r="AH1330">
        <v>3</v>
      </c>
      <c r="AI1330">
        <v>6</v>
      </c>
    </row>
    <row r="1331" spans="1:35" x14ac:dyDescent="0.2">
      <c r="A1331" s="102">
        <v>531</v>
      </c>
      <c r="B1331">
        <v>8591</v>
      </c>
      <c r="C1331" t="s">
        <v>1417</v>
      </c>
      <c r="D1331" t="s">
        <v>1253</v>
      </c>
      <c r="E1331">
        <v>1922</v>
      </c>
      <c r="F1331">
        <v>1911</v>
      </c>
      <c r="G1331">
        <v>500</v>
      </c>
      <c r="H1331" t="s">
        <v>1247</v>
      </c>
      <c r="I1331">
        <v>8804</v>
      </c>
      <c r="J1331" t="s">
        <v>905</v>
      </c>
      <c r="K1331" t="s">
        <v>1268</v>
      </c>
      <c r="L1331">
        <v>1713</v>
      </c>
      <c r="M1331">
        <v>1697</v>
      </c>
      <c r="N1331">
        <v>600</v>
      </c>
      <c r="O1331" t="s">
        <v>1250</v>
      </c>
      <c r="P1331">
        <v>0.70238112875819603</v>
      </c>
      <c r="Q1331">
        <v>0.90232277679740103</v>
      </c>
      <c r="R1331">
        <v>9.14940559870972E-2</v>
      </c>
      <c r="S1331">
        <v>5.3799557096263301E-2</v>
      </c>
      <c r="T1331">
        <v>1.0602501876579999</v>
      </c>
      <c r="U1331">
        <v>1.0602501876579999</v>
      </c>
      <c r="V1331">
        <v>0.78206502247774701</v>
      </c>
      <c r="W1331">
        <v>3.11</v>
      </c>
      <c r="X1331">
        <v>6.56</v>
      </c>
      <c r="Y1331">
        <v>-9645</v>
      </c>
      <c r="Z1331">
        <v>-603</v>
      </c>
      <c r="AA1331">
        <v>0.01</v>
      </c>
      <c r="AB1331">
        <v>16</v>
      </c>
      <c r="AC1331">
        <v>7</v>
      </c>
      <c r="AD1331">
        <v>9</v>
      </c>
      <c r="AE1331">
        <v>43.75</v>
      </c>
      <c r="AF1331">
        <v>15</v>
      </c>
      <c r="AG1331">
        <v>3</v>
      </c>
      <c r="AH1331">
        <v>3</v>
      </c>
      <c r="AI1331">
        <v>10</v>
      </c>
    </row>
    <row r="1332" spans="1:35" x14ac:dyDescent="0.2">
      <c r="A1332" s="102">
        <v>512</v>
      </c>
      <c r="B1332">
        <v>7186</v>
      </c>
      <c r="C1332" t="s">
        <v>543</v>
      </c>
      <c r="D1332" t="s">
        <v>1303</v>
      </c>
      <c r="E1332">
        <v>419</v>
      </c>
      <c r="F1332">
        <v>420</v>
      </c>
      <c r="G1332">
        <v>2600</v>
      </c>
      <c r="H1332" t="s">
        <v>1247</v>
      </c>
      <c r="I1332">
        <v>8341</v>
      </c>
      <c r="J1332" t="s">
        <v>870</v>
      </c>
      <c r="K1332" t="s">
        <v>1303</v>
      </c>
      <c r="L1332">
        <v>1560</v>
      </c>
      <c r="M1332">
        <v>1555</v>
      </c>
      <c r="N1332">
        <v>700</v>
      </c>
      <c r="O1332" t="s">
        <v>1250</v>
      </c>
      <c r="P1332">
        <v>0.93678495548287399</v>
      </c>
      <c r="Q1332">
        <v>0.90382023515177601</v>
      </c>
      <c r="R1332">
        <v>3.7261880782370603E-2</v>
      </c>
      <c r="S1332">
        <v>5.06665063723181E-2</v>
      </c>
      <c r="T1332">
        <v>2.8053034533236199</v>
      </c>
      <c r="U1332">
        <v>2.8053034533236199</v>
      </c>
      <c r="V1332">
        <v>2.6337367997035499</v>
      </c>
      <c r="W1332">
        <v>5.88</v>
      </c>
      <c r="X1332">
        <v>0.32</v>
      </c>
      <c r="Y1332">
        <v>-9824</v>
      </c>
      <c r="Z1332">
        <v>-578</v>
      </c>
      <c r="AA1332">
        <v>-0.06</v>
      </c>
      <c r="AB1332">
        <v>17</v>
      </c>
      <c r="AC1332">
        <v>7</v>
      </c>
      <c r="AD1332">
        <v>10</v>
      </c>
      <c r="AE1332">
        <v>41.18</v>
      </c>
      <c r="AF1332">
        <v>14</v>
      </c>
      <c r="AG1332">
        <v>5</v>
      </c>
      <c r="AH1332">
        <v>3</v>
      </c>
      <c r="AI1332">
        <v>9</v>
      </c>
    </row>
    <row r="1333" spans="1:35" x14ac:dyDescent="0.2">
      <c r="A1333" s="102">
        <v>619</v>
      </c>
      <c r="B1333">
        <v>2229</v>
      </c>
      <c r="C1333" t="s">
        <v>1875</v>
      </c>
      <c r="D1333" t="s">
        <v>1274</v>
      </c>
      <c r="E1333">
        <v>3020</v>
      </c>
      <c r="F1333">
        <v>3025</v>
      </c>
      <c r="G1333">
        <v>300</v>
      </c>
      <c r="H1333" t="s">
        <v>1250</v>
      </c>
      <c r="I1333">
        <v>6845</v>
      </c>
      <c r="J1333" t="s">
        <v>1482</v>
      </c>
      <c r="K1333" t="s">
        <v>1252</v>
      </c>
      <c r="L1333">
        <v>2936</v>
      </c>
      <c r="M1333">
        <v>2952</v>
      </c>
      <c r="N1333">
        <v>300</v>
      </c>
      <c r="O1333" t="s">
        <v>1247</v>
      </c>
      <c r="P1333">
        <v>0.60457072284665603</v>
      </c>
      <c r="Q1333">
        <v>0.89749823296565001</v>
      </c>
      <c r="R1333">
        <v>0.21827559850061301</v>
      </c>
      <c r="S1333">
        <v>4.88353901683862E-3</v>
      </c>
      <c r="T1333">
        <v>-2.62519813853674</v>
      </c>
      <c r="U1333">
        <v>2.62519813853674</v>
      </c>
      <c r="V1333">
        <v>2.4682448778570301</v>
      </c>
      <c r="W1333">
        <v>-11.47</v>
      </c>
      <c r="X1333">
        <v>2.41</v>
      </c>
      <c r="Y1333">
        <v>-9856</v>
      </c>
      <c r="Z1333">
        <v>-896</v>
      </c>
      <c r="AA1333">
        <v>-0.28000000000000003</v>
      </c>
      <c r="AB1333">
        <v>11</v>
      </c>
      <c r="AC1333">
        <v>6</v>
      </c>
      <c r="AD1333">
        <v>5</v>
      </c>
      <c r="AE1333">
        <v>54.55</v>
      </c>
      <c r="AF1333">
        <v>14</v>
      </c>
      <c r="AG1333">
        <v>2</v>
      </c>
      <c r="AH1333">
        <v>3</v>
      </c>
      <c r="AI1333">
        <v>6</v>
      </c>
    </row>
    <row r="1334" spans="1:35" x14ac:dyDescent="0.2">
      <c r="A1334" s="102">
        <v>404</v>
      </c>
      <c r="B1334">
        <v>5803</v>
      </c>
      <c r="C1334" t="s">
        <v>24</v>
      </c>
      <c r="D1334" t="s">
        <v>1262</v>
      </c>
      <c r="E1334">
        <v>381</v>
      </c>
      <c r="F1334">
        <v>387</v>
      </c>
      <c r="G1334">
        <v>2800</v>
      </c>
      <c r="H1334" t="s">
        <v>1250</v>
      </c>
      <c r="I1334">
        <v>6472</v>
      </c>
      <c r="J1334" t="s">
        <v>60</v>
      </c>
      <c r="K1334" t="s">
        <v>1259</v>
      </c>
      <c r="L1334">
        <v>291</v>
      </c>
      <c r="M1334">
        <v>291</v>
      </c>
      <c r="N1334">
        <v>3700</v>
      </c>
      <c r="O1334" t="s">
        <v>1247</v>
      </c>
      <c r="P1334">
        <v>0.90300458973113096</v>
      </c>
      <c r="Q1334">
        <v>0.91056345110381098</v>
      </c>
      <c r="R1334">
        <v>0.34105049692144701</v>
      </c>
      <c r="S1334">
        <v>6.8928237353032995E-2</v>
      </c>
      <c r="T1334">
        <v>-0.232593044574707</v>
      </c>
      <c r="U1334">
        <v>0.232593044574707</v>
      </c>
      <c r="V1334">
        <v>0.65294909417006497</v>
      </c>
      <c r="W1334">
        <v>-0.87</v>
      </c>
      <c r="X1334">
        <v>0.64</v>
      </c>
      <c r="Y1334">
        <v>-9991</v>
      </c>
      <c r="Z1334">
        <v>-588</v>
      </c>
      <c r="AA1334">
        <v>-0.04</v>
      </c>
      <c r="AB1334">
        <v>17</v>
      </c>
      <c r="AC1334">
        <v>9</v>
      </c>
      <c r="AD1334">
        <v>8</v>
      </c>
      <c r="AE1334">
        <v>52.94</v>
      </c>
      <c r="AF1334">
        <v>13</v>
      </c>
      <c r="AG1334">
        <v>5</v>
      </c>
      <c r="AH1334">
        <v>5</v>
      </c>
      <c r="AI1334">
        <v>7</v>
      </c>
    </row>
    <row r="1335" spans="1:35" x14ac:dyDescent="0.2">
      <c r="A1335" s="102">
        <v>245</v>
      </c>
      <c r="B1335">
        <v>6479</v>
      </c>
      <c r="C1335" t="s">
        <v>548</v>
      </c>
      <c r="D1335" t="s">
        <v>1252</v>
      </c>
      <c r="E1335">
        <v>2153</v>
      </c>
      <c r="F1335">
        <v>2189</v>
      </c>
      <c r="G1335">
        <v>400</v>
      </c>
      <c r="H1335" t="s">
        <v>1247</v>
      </c>
      <c r="I1335">
        <v>6588</v>
      </c>
      <c r="J1335" t="s">
        <v>436</v>
      </c>
      <c r="K1335" t="s">
        <v>1252</v>
      </c>
      <c r="L1335">
        <v>4120</v>
      </c>
      <c r="M1335">
        <v>4140</v>
      </c>
      <c r="N1335">
        <v>200</v>
      </c>
      <c r="O1335" t="s">
        <v>1250</v>
      </c>
      <c r="P1335">
        <v>0.65536008951694302</v>
      </c>
      <c r="Q1335">
        <v>0.92485608293400601</v>
      </c>
      <c r="R1335">
        <v>0.46083855934187501</v>
      </c>
      <c r="S1335">
        <v>1.10430838578195E-2</v>
      </c>
      <c r="T1335">
        <v>1.4271083366922299</v>
      </c>
      <c r="U1335">
        <v>1.4271083366922299</v>
      </c>
      <c r="V1335">
        <v>0.99942037509700299</v>
      </c>
      <c r="W1335">
        <v>4.09</v>
      </c>
      <c r="X1335">
        <v>5.75</v>
      </c>
      <c r="Y1335">
        <v>-10026</v>
      </c>
      <c r="Z1335">
        <v>-528</v>
      </c>
      <c r="AA1335">
        <v>-0.06</v>
      </c>
      <c r="AB1335">
        <v>19</v>
      </c>
      <c r="AC1335">
        <v>9</v>
      </c>
      <c r="AD1335">
        <v>10</v>
      </c>
      <c r="AE1335">
        <v>47.37</v>
      </c>
      <c r="AF1335">
        <v>11</v>
      </c>
      <c r="AG1335">
        <v>7</v>
      </c>
      <c r="AH1335">
        <v>8</v>
      </c>
      <c r="AI1335">
        <v>4</v>
      </c>
    </row>
    <row r="1336" spans="1:35" x14ac:dyDescent="0.2">
      <c r="A1336" s="102">
        <v>1306</v>
      </c>
      <c r="B1336">
        <v>5706</v>
      </c>
      <c r="C1336" t="s">
        <v>1584</v>
      </c>
      <c r="D1336" t="s">
        <v>1262</v>
      </c>
      <c r="E1336">
        <v>2957</v>
      </c>
      <c r="F1336">
        <v>2990</v>
      </c>
      <c r="G1336">
        <v>300</v>
      </c>
      <c r="H1336" t="s">
        <v>1247</v>
      </c>
      <c r="I1336">
        <v>7267</v>
      </c>
      <c r="J1336" t="s">
        <v>58</v>
      </c>
      <c r="K1336" t="s">
        <v>1264</v>
      </c>
      <c r="L1336">
        <v>3054</v>
      </c>
      <c r="M1336">
        <v>3039</v>
      </c>
      <c r="N1336">
        <v>300</v>
      </c>
      <c r="O1336" t="s">
        <v>1250</v>
      </c>
      <c r="P1336">
        <v>0.65104768962076498</v>
      </c>
      <c r="Q1336">
        <v>0.84717960043846496</v>
      </c>
      <c r="R1336">
        <v>0.27960577800842001</v>
      </c>
      <c r="S1336" s="15">
        <v>7.7485385331309501E-3</v>
      </c>
      <c r="T1336">
        <v>1.18960326516321</v>
      </c>
      <c r="U1336">
        <v>1.18960326516321</v>
      </c>
      <c r="V1336">
        <v>0.69149252431833597</v>
      </c>
      <c r="W1336">
        <v>5.92</v>
      </c>
      <c r="X1336">
        <v>1.61</v>
      </c>
      <c r="Y1336">
        <v>-10083</v>
      </c>
      <c r="Z1336">
        <v>-776</v>
      </c>
      <c r="AA1336">
        <v>0.15</v>
      </c>
      <c r="AB1336">
        <v>13</v>
      </c>
      <c r="AC1336">
        <v>5</v>
      </c>
      <c r="AD1336">
        <v>8</v>
      </c>
      <c r="AE1336">
        <v>38.46</v>
      </c>
      <c r="AF1336">
        <v>13</v>
      </c>
      <c r="AG1336">
        <v>5</v>
      </c>
      <c r="AH1336">
        <v>4</v>
      </c>
      <c r="AI1336">
        <v>4</v>
      </c>
    </row>
    <row r="1337" spans="1:35" x14ac:dyDescent="0.2">
      <c r="A1337" s="102">
        <v>1042</v>
      </c>
      <c r="B1337">
        <v>3865</v>
      </c>
      <c r="C1337" t="s">
        <v>1197</v>
      </c>
      <c r="D1337" t="s">
        <v>1463</v>
      </c>
      <c r="E1337">
        <v>489</v>
      </c>
      <c r="F1337">
        <v>492</v>
      </c>
      <c r="G1337">
        <v>2000</v>
      </c>
      <c r="H1337" t="s">
        <v>1247</v>
      </c>
      <c r="I1337">
        <v>9603</v>
      </c>
      <c r="J1337" t="s">
        <v>1422</v>
      </c>
      <c r="K1337" t="s">
        <v>1261</v>
      </c>
      <c r="L1337">
        <v>2468</v>
      </c>
      <c r="M1337">
        <v>2475</v>
      </c>
      <c r="N1337">
        <v>400</v>
      </c>
      <c r="O1337" t="s">
        <v>1250</v>
      </c>
      <c r="P1337">
        <v>0.95018911381097104</v>
      </c>
      <c r="Q1337">
        <v>0.86512566969596505</v>
      </c>
      <c r="R1337">
        <v>0.311128454966422</v>
      </c>
      <c r="S1337">
        <v>6.4370816678025597E-3</v>
      </c>
      <c r="T1337">
        <v>0.93744553158899602</v>
      </c>
      <c r="U1337">
        <v>0.93744553158899602</v>
      </c>
      <c r="V1337">
        <v>0.78750775962803998</v>
      </c>
      <c r="W1337">
        <v>3.71</v>
      </c>
      <c r="X1337">
        <v>0.61</v>
      </c>
      <c r="Y1337">
        <v>-10142</v>
      </c>
      <c r="Z1337">
        <v>-441</v>
      </c>
      <c r="AA1337">
        <v>-0.02</v>
      </c>
      <c r="AB1337">
        <v>23</v>
      </c>
      <c r="AC1337">
        <v>11</v>
      </c>
      <c r="AD1337">
        <v>12</v>
      </c>
      <c r="AE1337">
        <v>47.83</v>
      </c>
      <c r="AF1337">
        <v>11</v>
      </c>
      <c r="AG1337">
        <v>9</v>
      </c>
      <c r="AH1337">
        <v>7</v>
      </c>
      <c r="AI1337">
        <v>7</v>
      </c>
    </row>
    <row r="1338" spans="1:35" x14ac:dyDescent="0.2">
      <c r="A1338" s="102">
        <v>572</v>
      </c>
      <c r="B1338">
        <v>2607</v>
      </c>
      <c r="C1338" t="s">
        <v>1275</v>
      </c>
      <c r="D1338" t="s">
        <v>1274</v>
      </c>
      <c r="E1338">
        <v>2750</v>
      </c>
      <c r="F1338">
        <v>2752</v>
      </c>
      <c r="G1338">
        <v>300</v>
      </c>
      <c r="H1338" t="s">
        <v>1250</v>
      </c>
      <c r="I1338">
        <v>3863</v>
      </c>
      <c r="J1338" t="s">
        <v>1464</v>
      </c>
      <c r="K1338" t="s">
        <v>1463</v>
      </c>
      <c r="L1338">
        <v>1709</v>
      </c>
      <c r="M1338">
        <v>1705</v>
      </c>
      <c r="N1338">
        <v>500</v>
      </c>
      <c r="O1338" t="s">
        <v>1247</v>
      </c>
      <c r="P1338">
        <v>0.87798778431617297</v>
      </c>
      <c r="Q1338">
        <v>0.90018709630808402</v>
      </c>
      <c r="R1338">
        <v>0.114762174429502</v>
      </c>
      <c r="S1338">
        <v>6.6507155042521304E-2</v>
      </c>
      <c r="T1338">
        <v>-0.170027027921308</v>
      </c>
      <c r="U1338">
        <v>0.170027027921308</v>
      </c>
      <c r="V1338">
        <v>0.53636023010742795</v>
      </c>
      <c r="W1338">
        <v>-0.52</v>
      </c>
      <c r="X1338">
        <v>3.26</v>
      </c>
      <c r="Y1338">
        <v>-10496</v>
      </c>
      <c r="Z1338">
        <v>-807</v>
      </c>
      <c r="AA1338">
        <v>-0.17</v>
      </c>
      <c r="AB1338">
        <v>13</v>
      </c>
      <c r="AC1338">
        <v>4</v>
      </c>
      <c r="AD1338">
        <v>9</v>
      </c>
      <c r="AE1338">
        <v>30.77</v>
      </c>
      <c r="AF1338">
        <v>13</v>
      </c>
      <c r="AG1338">
        <v>3</v>
      </c>
      <c r="AH1338">
        <v>3</v>
      </c>
      <c r="AI1338">
        <v>7</v>
      </c>
    </row>
    <row r="1339" spans="1:35" x14ac:dyDescent="0.2">
      <c r="A1339" s="102">
        <v>1113</v>
      </c>
      <c r="B1339">
        <v>4114</v>
      </c>
      <c r="C1339" t="s">
        <v>1401</v>
      </c>
      <c r="D1339" t="s">
        <v>1271</v>
      </c>
      <c r="E1339">
        <v>6050</v>
      </c>
      <c r="F1339">
        <v>6030</v>
      </c>
      <c r="G1339">
        <v>100</v>
      </c>
      <c r="H1339" t="s">
        <v>1247</v>
      </c>
      <c r="I1339">
        <v>7189</v>
      </c>
      <c r="J1339" t="s">
        <v>42</v>
      </c>
      <c r="K1339" t="s">
        <v>1303</v>
      </c>
      <c r="L1339">
        <v>681</v>
      </c>
      <c r="M1339">
        <v>679</v>
      </c>
      <c r="N1339">
        <v>900</v>
      </c>
      <c r="O1339" t="s">
        <v>1250</v>
      </c>
      <c r="P1339">
        <v>0.88444933974928597</v>
      </c>
      <c r="Q1339">
        <v>0.85998563661400595</v>
      </c>
      <c r="R1339">
        <v>5.4603860674598E-2</v>
      </c>
      <c r="S1339">
        <v>3.9366225149197499E-2</v>
      </c>
      <c r="T1339">
        <v>1.6353239815910099</v>
      </c>
      <c r="U1339">
        <v>1.6353239815910099</v>
      </c>
      <c r="V1339">
        <v>1.66271499015197</v>
      </c>
      <c r="W1339">
        <v>7.64</v>
      </c>
      <c r="X1339">
        <v>1.34</v>
      </c>
      <c r="Y1339">
        <v>-10629</v>
      </c>
      <c r="Z1339">
        <v>-483</v>
      </c>
      <c r="AA1339">
        <v>-0.05</v>
      </c>
      <c r="AB1339">
        <v>22</v>
      </c>
      <c r="AC1339">
        <v>12</v>
      </c>
      <c r="AD1339">
        <v>10</v>
      </c>
      <c r="AE1339">
        <v>54.55</v>
      </c>
      <c r="AF1339">
        <v>11</v>
      </c>
      <c r="AG1339">
        <v>9</v>
      </c>
      <c r="AH1339">
        <v>7</v>
      </c>
      <c r="AI1339">
        <v>6</v>
      </c>
    </row>
    <row r="1340" spans="1:35" x14ac:dyDescent="0.2">
      <c r="A1340" s="102">
        <v>792</v>
      </c>
      <c r="B1340">
        <v>2267</v>
      </c>
      <c r="C1340" t="s">
        <v>1491</v>
      </c>
      <c r="D1340" t="s">
        <v>1274</v>
      </c>
      <c r="E1340">
        <v>5400</v>
      </c>
      <c r="F1340">
        <v>5410</v>
      </c>
      <c r="G1340">
        <v>200</v>
      </c>
      <c r="H1340" t="s">
        <v>1247</v>
      </c>
      <c r="I1340">
        <v>7276</v>
      </c>
      <c r="J1340" t="s">
        <v>1299</v>
      </c>
      <c r="K1340" t="s">
        <v>1252</v>
      </c>
      <c r="L1340">
        <v>4650</v>
      </c>
      <c r="M1340">
        <v>4640</v>
      </c>
      <c r="N1340">
        <v>200</v>
      </c>
      <c r="O1340" t="s">
        <v>1250</v>
      </c>
      <c r="P1340">
        <v>0.88886278505762695</v>
      </c>
      <c r="Q1340">
        <v>0.88472957514218298</v>
      </c>
      <c r="R1340">
        <v>4.4214911036615803E-2</v>
      </c>
      <c r="S1340">
        <v>8.7949117848223901E-2</v>
      </c>
      <c r="T1340">
        <v>0.55935174028831902</v>
      </c>
      <c r="U1340">
        <v>0.55935174028831902</v>
      </c>
      <c r="V1340">
        <v>0.398857080377232</v>
      </c>
      <c r="W1340">
        <v>2.17</v>
      </c>
      <c r="X1340">
        <v>14.23</v>
      </c>
      <c r="Y1340">
        <v>-10676</v>
      </c>
      <c r="Z1340">
        <v>-1068</v>
      </c>
      <c r="AA1340">
        <v>0.1</v>
      </c>
      <c r="AB1340">
        <v>10</v>
      </c>
      <c r="AC1340">
        <v>6</v>
      </c>
      <c r="AD1340">
        <v>4</v>
      </c>
      <c r="AE1340">
        <v>60</v>
      </c>
      <c r="AF1340">
        <v>10</v>
      </c>
      <c r="AG1340">
        <v>4</v>
      </c>
      <c r="AH1340">
        <v>3</v>
      </c>
      <c r="AI1340">
        <v>3</v>
      </c>
    </row>
    <row r="1341" spans="1:35" x14ac:dyDescent="0.2">
      <c r="A1341" s="102">
        <v>297</v>
      </c>
      <c r="B1341">
        <v>5947</v>
      </c>
      <c r="C1341" t="s">
        <v>228</v>
      </c>
      <c r="D1341" t="s">
        <v>1446</v>
      </c>
      <c r="E1341">
        <v>8140</v>
      </c>
      <c r="F1341">
        <v>8190</v>
      </c>
      <c r="G1341">
        <v>100</v>
      </c>
      <c r="H1341" t="s">
        <v>1247</v>
      </c>
      <c r="I1341">
        <v>7205</v>
      </c>
      <c r="J1341" t="s">
        <v>57</v>
      </c>
      <c r="K1341" t="s">
        <v>1264</v>
      </c>
      <c r="L1341">
        <v>1011</v>
      </c>
      <c r="M1341">
        <v>1008</v>
      </c>
      <c r="N1341">
        <v>800</v>
      </c>
      <c r="O1341" t="s">
        <v>1250</v>
      </c>
      <c r="P1341">
        <v>0.79964121580568004</v>
      </c>
      <c r="Q1341">
        <v>0.91918754000678804</v>
      </c>
      <c r="R1341">
        <v>0.160594927667321</v>
      </c>
      <c r="S1341">
        <v>8.2161652136884797E-2</v>
      </c>
      <c r="T1341">
        <v>1.70586018049307</v>
      </c>
      <c r="U1341">
        <v>1.70586018049307</v>
      </c>
      <c r="V1341">
        <v>1.61089850862871</v>
      </c>
      <c r="W1341">
        <v>6</v>
      </c>
      <c r="X1341">
        <v>1.54</v>
      </c>
      <c r="Y1341">
        <v>-11008</v>
      </c>
      <c r="Z1341">
        <v>-847</v>
      </c>
      <c r="AA1341">
        <v>0.02</v>
      </c>
      <c r="AB1341">
        <v>13</v>
      </c>
      <c r="AC1341">
        <v>6</v>
      </c>
      <c r="AD1341">
        <v>7</v>
      </c>
      <c r="AE1341">
        <v>46.15</v>
      </c>
      <c r="AF1341">
        <v>13</v>
      </c>
      <c r="AG1341">
        <v>4</v>
      </c>
      <c r="AH1341">
        <v>3</v>
      </c>
      <c r="AI1341">
        <v>6</v>
      </c>
    </row>
    <row r="1342" spans="1:35" x14ac:dyDescent="0.2">
      <c r="A1342" s="102">
        <v>110</v>
      </c>
      <c r="B1342">
        <v>8601</v>
      </c>
      <c r="C1342" t="s">
        <v>23</v>
      </c>
      <c r="D1342" t="s">
        <v>1438</v>
      </c>
      <c r="E1342">
        <v>538.5</v>
      </c>
      <c r="F1342">
        <v>539</v>
      </c>
      <c r="G1342">
        <v>1800</v>
      </c>
      <c r="H1342" t="s">
        <v>1250</v>
      </c>
      <c r="I1342">
        <v>8697</v>
      </c>
      <c r="J1342" t="s">
        <v>900</v>
      </c>
      <c r="K1342" t="s">
        <v>1253</v>
      </c>
      <c r="L1342">
        <v>1965</v>
      </c>
      <c r="M1342">
        <v>1973</v>
      </c>
      <c r="N1342">
        <v>500</v>
      </c>
      <c r="O1342" t="s">
        <v>1247</v>
      </c>
      <c r="P1342">
        <v>0.60977572345028697</v>
      </c>
      <c r="Q1342">
        <v>0.94294919913791098</v>
      </c>
      <c r="R1342">
        <v>0.131611582497702</v>
      </c>
      <c r="S1342" s="15">
        <v>3.3326508711987802E-3</v>
      </c>
      <c r="T1342">
        <v>-1.70048109164078</v>
      </c>
      <c r="U1342">
        <v>1.70048109164078</v>
      </c>
      <c r="V1342">
        <v>2.0425082312985801</v>
      </c>
      <c r="W1342">
        <v>-3.52</v>
      </c>
      <c r="X1342">
        <v>1.65</v>
      </c>
      <c r="Y1342">
        <v>-11025</v>
      </c>
      <c r="Z1342">
        <v>-612</v>
      </c>
      <c r="AA1342">
        <v>-0.04</v>
      </c>
      <c r="AB1342">
        <v>18</v>
      </c>
      <c r="AC1342">
        <v>10</v>
      </c>
      <c r="AD1342">
        <v>8</v>
      </c>
      <c r="AE1342">
        <v>55.56</v>
      </c>
      <c r="AF1342">
        <v>13</v>
      </c>
      <c r="AG1342">
        <v>4</v>
      </c>
      <c r="AH1342">
        <v>5</v>
      </c>
      <c r="AI1342">
        <v>9</v>
      </c>
    </row>
    <row r="1343" spans="1:35" x14ac:dyDescent="0.2">
      <c r="A1343" s="102">
        <v>1643</v>
      </c>
      <c r="B1343">
        <v>2492</v>
      </c>
      <c r="C1343" t="s">
        <v>594</v>
      </c>
      <c r="D1343" t="s">
        <v>1261</v>
      </c>
      <c r="E1343">
        <v>741</v>
      </c>
      <c r="F1343">
        <v>720</v>
      </c>
      <c r="G1343">
        <v>1200</v>
      </c>
      <c r="H1343" t="s">
        <v>1250</v>
      </c>
      <c r="I1343">
        <v>6501</v>
      </c>
      <c r="J1343" t="s">
        <v>1435</v>
      </c>
      <c r="K1343" t="s">
        <v>1252</v>
      </c>
      <c r="L1343">
        <v>4169</v>
      </c>
      <c r="M1343">
        <v>4178</v>
      </c>
      <c r="N1343">
        <v>200</v>
      </c>
      <c r="O1343" t="s">
        <v>1247</v>
      </c>
      <c r="P1343">
        <v>0.60409323756052902</v>
      </c>
      <c r="Q1343">
        <v>0.82408836948805098</v>
      </c>
      <c r="R1343">
        <v>0.20121432495493699</v>
      </c>
      <c r="S1343">
        <v>1.48518651172627E-2</v>
      </c>
      <c r="T1343">
        <v>-3.15909971759026</v>
      </c>
      <c r="U1343">
        <v>3.15909971759026</v>
      </c>
      <c r="V1343">
        <v>2.8957056494587099</v>
      </c>
      <c r="W1343">
        <v>-25.92</v>
      </c>
      <c r="X1343">
        <v>3.4</v>
      </c>
      <c r="Y1343">
        <v>-11190</v>
      </c>
      <c r="Z1343">
        <v>-448</v>
      </c>
      <c r="AA1343">
        <v>-0.11</v>
      </c>
      <c r="AB1343">
        <v>25</v>
      </c>
      <c r="AC1343">
        <v>11</v>
      </c>
      <c r="AD1343">
        <v>14</v>
      </c>
      <c r="AE1343">
        <v>44</v>
      </c>
      <c r="AF1343">
        <v>10</v>
      </c>
      <c r="AG1343">
        <v>11</v>
      </c>
      <c r="AH1343">
        <v>12</v>
      </c>
      <c r="AI1343">
        <v>2</v>
      </c>
    </row>
    <row r="1344" spans="1:35" x14ac:dyDescent="0.2">
      <c r="A1344" s="102">
        <v>754</v>
      </c>
      <c r="B1344">
        <v>5947</v>
      </c>
      <c r="C1344" t="s">
        <v>228</v>
      </c>
      <c r="D1344" t="s">
        <v>1446</v>
      </c>
      <c r="E1344">
        <v>8140</v>
      </c>
      <c r="F1344">
        <v>8190</v>
      </c>
      <c r="G1344">
        <v>100</v>
      </c>
      <c r="H1344" t="s">
        <v>1247</v>
      </c>
      <c r="I1344">
        <v>6856</v>
      </c>
      <c r="J1344" t="s">
        <v>231</v>
      </c>
      <c r="K1344" t="s">
        <v>1252</v>
      </c>
      <c r="L1344">
        <v>6800</v>
      </c>
      <c r="M1344">
        <v>6660</v>
      </c>
      <c r="N1344">
        <v>100</v>
      </c>
      <c r="O1344" t="s">
        <v>1250</v>
      </c>
      <c r="P1344">
        <v>0.73249743189036398</v>
      </c>
      <c r="Q1344">
        <v>0.887442291864041</v>
      </c>
      <c r="R1344" s="15">
        <v>0.18039312533136601</v>
      </c>
      <c r="S1344">
        <v>4.7984961488471603E-2</v>
      </c>
      <c r="T1344">
        <v>2.48914532715242</v>
      </c>
      <c r="U1344">
        <v>2.48914532715242</v>
      </c>
      <c r="V1344">
        <v>1.5713123750011599</v>
      </c>
      <c r="W1344">
        <v>7.09</v>
      </c>
      <c r="X1344">
        <v>18.68</v>
      </c>
      <c r="Y1344">
        <v>-11447</v>
      </c>
      <c r="Z1344">
        <v>-11447</v>
      </c>
      <c r="AA1344">
        <v>-0.79</v>
      </c>
      <c r="AB1344">
        <v>1</v>
      </c>
      <c r="AC1344">
        <v>0</v>
      </c>
      <c r="AD1344">
        <v>1</v>
      </c>
      <c r="AE1344">
        <v>0</v>
      </c>
      <c r="AF1344">
        <v>16</v>
      </c>
      <c r="AG1344">
        <v>0</v>
      </c>
      <c r="AH1344">
        <v>0</v>
      </c>
      <c r="AI1344">
        <v>1</v>
      </c>
    </row>
    <row r="1345" spans="1:35" x14ac:dyDescent="0.2">
      <c r="A1345" s="102">
        <v>1477</v>
      </c>
      <c r="B1345">
        <v>1944</v>
      </c>
      <c r="C1345" t="s">
        <v>1561</v>
      </c>
      <c r="D1345" t="s">
        <v>1257</v>
      </c>
      <c r="E1345">
        <v>1773</v>
      </c>
      <c r="F1345">
        <v>1784</v>
      </c>
      <c r="G1345">
        <v>500</v>
      </c>
      <c r="H1345" t="s">
        <v>1247</v>
      </c>
      <c r="I1345">
        <v>4544</v>
      </c>
      <c r="J1345" t="s">
        <v>1686</v>
      </c>
      <c r="K1345" t="s">
        <v>1261</v>
      </c>
      <c r="L1345">
        <v>2777</v>
      </c>
      <c r="M1345">
        <v>2775</v>
      </c>
      <c r="N1345">
        <v>300</v>
      </c>
      <c r="O1345" t="s">
        <v>1250</v>
      </c>
      <c r="P1345">
        <v>0.62567722732660902</v>
      </c>
      <c r="Q1345">
        <v>0.83653045196977205</v>
      </c>
      <c r="R1345">
        <v>0.13530582577238801</v>
      </c>
      <c r="S1345">
        <v>1.2082248565420299E-2</v>
      </c>
      <c r="T1345">
        <v>0.84612804014335896</v>
      </c>
      <c r="U1345">
        <v>0.84612804014335896</v>
      </c>
      <c r="V1345">
        <v>0.65027747008205306</v>
      </c>
      <c r="W1345">
        <v>2.46</v>
      </c>
      <c r="X1345">
        <v>7.15</v>
      </c>
      <c r="Y1345">
        <v>-11848</v>
      </c>
      <c r="Z1345">
        <v>-539</v>
      </c>
      <c r="AA1345">
        <v>-0.06</v>
      </c>
      <c r="AB1345">
        <v>22</v>
      </c>
      <c r="AC1345">
        <v>10</v>
      </c>
      <c r="AD1345">
        <v>12</v>
      </c>
      <c r="AE1345">
        <v>45.45</v>
      </c>
      <c r="AF1345">
        <v>10</v>
      </c>
      <c r="AG1345">
        <v>6</v>
      </c>
      <c r="AH1345">
        <v>7</v>
      </c>
      <c r="AI1345">
        <v>9</v>
      </c>
    </row>
    <row r="1346" spans="1:35" x14ac:dyDescent="0.2">
      <c r="A1346" s="102">
        <v>1893</v>
      </c>
      <c r="B1346">
        <v>6361</v>
      </c>
      <c r="C1346" t="s">
        <v>743</v>
      </c>
      <c r="D1346" t="s">
        <v>1259</v>
      </c>
      <c r="E1346">
        <v>2859</v>
      </c>
      <c r="F1346">
        <v>2855</v>
      </c>
      <c r="G1346">
        <v>300</v>
      </c>
      <c r="H1346" t="s">
        <v>1250</v>
      </c>
      <c r="I1346">
        <v>8309</v>
      </c>
      <c r="J1346" t="s">
        <v>866</v>
      </c>
      <c r="K1346" t="s">
        <v>1303</v>
      </c>
      <c r="L1346">
        <v>4021</v>
      </c>
      <c r="M1346">
        <v>4053</v>
      </c>
      <c r="N1346">
        <v>200</v>
      </c>
      <c r="O1346" t="s">
        <v>1247</v>
      </c>
      <c r="P1346">
        <v>0.70487174671606501</v>
      </c>
      <c r="Q1346">
        <v>0.80425865326751</v>
      </c>
      <c r="R1346">
        <v>6.9566842544952698E-2</v>
      </c>
      <c r="S1346">
        <v>1.26318452140406E-2</v>
      </c>
      <c r="T1346">
        <v>-2.74428493186588</v>
      </c>
      <c r="U1346">
        <v>2.74428493186588</v>
      </c>
      <c r="V1346">
        <v>2.8254378752243299</v>
      </c>
      <c r="W1346">
        <v>-11.47</v>
      </c>
      <c r="X1346">
        <v>5.66</v>
      </c>
      <c r="Y1346">
        <v>-11998</v>
      </c>
      <c r="Z1346">
        <v>-2000</v>
      </c>
      <c r="AA1346">
        <v>-0.15</v>
      </c>
      <c r="AB1346">
        <v>6</v>
      </c>
      <c r="AC1346">
        <v>2</v>
      </c>
      <c r="AD1346">
        <v>4</v>
      </c>
      <c r="AE1346">
        <v>33.33</v>
      </c>
      <c r="AF1346">
        <v>10</v>
      </c>
      <c r="AG1346">
        <v>2</v>
      </c>
      <c r="AH1346">
        <v>2</v>
      </c>
      <c r="AI1346">
        <v>2</v>
      </c>
    </row>
    <row r="1347" spans="1:35" x14ac:dyDescent="0.2">
      <c r="A1347" s="102">
        <v>1496</v>
      </c>
      <c r="B1347">
        <v>3076</v>
      </c>
      <c r="C1347" t="s">
        <v>1565</v>
      </c>
      <c r="D1347" t="s">
        <v>1254</v>
      </c>
      <c r="E1347">
        <v>1735</v>
      </c>
      <c r="F1347">
        <v>1717</v>
      </c>
      <c r="G1347">
        <v>500</v>
      </c>
      <c r="H1347" t="s">
        <v>1250</v>
      </c>
      <c r="I1347">
        <v>7267</v>
      </c>
      <c r="J1347" t="s">
        <v>58</v>
      </c>
      <c r="K1347" t="s">
        <v>1264</v>
      </c>
      <c r="L1347">
        <v>3054</v>
      </c>
      <c r="M1347">
        <v>3039</v>
      </c>
      <c r="N1347">
        <v>300</v>
      </c>
      <c r="O1347" t="s">
        <v>1247</v>
      </c>
      <c r="P1347">
        <v>0.61595957756463804</v>
      </c>
      <c r="Q1347">
        <v>0.83493269081528498</v>
      </c>
      <c r="R1347">
        <v>0.37353228913882403</v>
      </c>
      <c r="S1347">
        <v>1.47615691091415E-2</v>
      </c>
      <c r="T1347">
        <v>-3.4499164496706101</v>
      </c>
      <c r="U1347">
        <v>3.4499164496706101</v>
      </c>
      <c r="V1347">
        <v>3.59511352054888</v>
      </c>
      <c r="W1347">
        <v>-13.03</v>
      </c>
      <c r="X1347">
        <v>5.84</v>
      </c>
      <c r="Y1347">
        <v>-12287</v>
      </c>
      <c r="Z1347">
        <v>-1536</v>
      </c>
      <c r="AA1347">
        <v>-0.02</v>
      </c>
      <c r="AB1347">
        <v>8</v>
      </c>
      <c r="AC1347">
        <v>3</v>
      </c>
      <c r="AD1347">
        <v>5</v>
      </c>
      <c r="AE1347">
        <v>37.5</v>
      </c>
      <c r="AF1347">
        <v>12</v>
      </c>
      <c r="AG1347">
        <v>2</v>
      </c>
      <c r="AH1347">
        <v>2</v>
      </c>
      <c r="AI1347">
        <v>4</v>
      </c>
    </row>
    <row r="1348" spans="1:35" x14ac:dyDescent="0.2">
      <c r="A1348" s="102">
        <v>653</v>
      </c>
      <c r="B1348">
        <v>2001</v>
      </c>
      <c r="C1348" t="s">
        <v>1167</v>
      </c>
      <c r="D1348" t="s">
        <v>1274</v>
      </c>
      <c r="E1348">
        <v>1638</v>
      </c>
      <c r="F1348">
        <v>1644</v>
      </c>
      <c r="G1348">
        <v>600</v>
      </c>
      <c r="H1348" t="s">
        <v>1247</v>
      </c>
      <c r="I1348">
        <v>3865</v>
      </c>
      <c r="J1348" t="s">
        <v>1197</v>
      </c>
      <c r="K1348" t="s">
        <v>1463</v>
      </c>
      <c r="L1348">
        <v>489</v>
      </c>
      <c r="M1348">
        <v>492</v>
      </c>
      <c r="N1348">
        <v>2000</v>
      </c>
      <c r="O1348" t="s">
        <v>1250</v>
      </c>
      <c r="P1348">
        <v>0.87153328585330903</v>
      </c>
      <c r="Q1348">
        <v>0.89547900030281802</v>
      </c>
      <c r="R1348">
        <v>1.2567466011458099E-2</v>
      </c>
      <c r="S1348">
        <v>1.28165148481193E-2</v>
      </c>
      <c r="T1348">
        <v>2.2333697968253099</v>
      </c>
      <c r="U1348">
        <v>2.2333697968253099</v>
      </c>
      <c r="V1348">
        <v>2.4924857066546999</v>
      </c>
      <c r="W1348">
        <v>7.35</v>
      </c>
      <c r="X1348">
        <v>0.24</v>
      </c>
      <c r="Y1348">
        <v>-12457</v>
      </c>
      <c r="Z1348">
        <v>-542</v>
      </c>
      <c r="AA1348">
        <v>0.06</v>
      </c>
      <c r="AB1348">
        <v>23</v>
      </c>
      <c r="AC1348">
        <v>11</v>
      </c>
      <c r="AD1348">
        <v>12</v>
      </c>
      <c r="AE1348">
        <v>47.83</v>
      </c>
      <c r="AF1348">
        <v>12</v>
      </c>
      <c r="AG1348">
        <v>7</v>
      </c>
      <c r="AH1348">
        <v>7</v>
      </c>
      <c r="AI1348">
        <v>9</v>
      </c>
    </row>
    <row r="1349" spans="1:35" x14ac:dyDescent="0.2">
      <c r="A1349" s="102">
        <v>1176</v>
      </c>
      <c r="B1349">
        <v>4202</v>
      </c>
      <c r="C1349" t="s">
        <v>46</v>
      </c>
      <c r="D1349" t="s">
        <v>1271</v>
      </c>
      <c r="E1349">
        <v>1003</v>
      </c>
      <c r="F1349">
        <v>989</v>
      </c>
      <c r="G1349">
        <v>1100</v>
      </c>
      <c r="H1349" t="s">
        <v>1247</v>
      </c>
      <c r="I1349">
        <v>9076</v>
      </c>
      <c r="J1349" t="s">
        <v>917</v>
      </c>
      <c r="K1349" t="s">
        <v>1368</v>
      </c>
      <c r="L1349">
        <v>1335</v>
      </c>
      <c r="M1349">
        <v>1330</v>
      </c>
      <c r="N1349">
        <v>800</v>
      </c>
      <c r="O1349" t="s">
        <v>1250</v>
      </c>
      <c r="P1349">
        <v>0.80835530348325602</v>
      </c>
      <c r="Q1349">
        <v>0.85607087959986905</v>
      </c>
      <c r="R1349">
        <v>2.96999075717762E-2</v>
      </c>
      <c r="S1349">
        <v>1.8980138258700398E-2</v>
      </c>
      <c r="T1349">
        <v>1.0494109030384899</v>
      </c>
      <c r="U1349">
        <v>1.0494109030384899</v>
      </c>
      <c r="V1349">
        <v>1.31212228988673</v>
      </c>
      <c r="W1349">
        <v>2.61</v>
      </c>
      <c r="X1349">
        <v>2.25</v>
      </c>
      <c r="Y1349">
        <v>-12675</v>
      </c>
      <c r="Z1349">
        <v>-604</v>
      </c>
      <c r="AA1349">
        <v>-0.03</v>
      </c>
      <c r="AB1349">
        <v>21</v>
      </c>
      <c r="AC1349">
        <v>11</v>
      </c>
      <c r="AD1349">
        <v>10</v>
      </c>
      <c r="AE1349">
        <v>52.38</v>
      </c>
      <c r="AF1349">
        <v>13</v>
      </c>
      <c r="AG1349">
        <v>6</v>
      </c>
      <c r="AH1349">
        <v>6</v>
      </c>
      <c r="AI1349">
        <v>9</v>
      </c>
    </row>
    <row r="1350" spans="1:35" x14ac:dyDescent="0.2">
      <c r="A1350" s="102">
        <v>1137</v>
      </c>
      <c r="B1350">
        <v>3407</v>
      </c>
      <c r="C1350" t="s">
        <v>1375</v>
      </c>
      <c r="D1350" t="s">
        <v>1271</v>
      </c>
      <c r="E1350">
        <v>1022</v>
      </c>
      <c r="F1350">
        <v>1018.5</v>
      </c>
      <c r="G1350">
        <v>800</v>
      </c>
      <c r="H1350" t="s">
        <v>1250</v>
      </c>
      <c r="I1350">
        <v>8309</v>
      </c>
      <c r="J1350" t="s">
        <v>866</v>
      </c>
      <c r="K1350" t="s">
        <v>1303</v>
      </c>
      <c r="L1350">
        <v>4021</v>
      </c>
      <c r="M1350">
        <v>4053</v>
      </c>
      <c r="N1350">
        <v>200</v>
      </c>
      <c r="O1350" t="s">
        <v>1247</v>
      </c>
      <c r="P1350">
        <v>0.84879698911347701</v>
      </c>
      <c r="Q1350">
        <v>0.85837440836136203</v>
      </c>
      <c r="R1350">
        <v>0.118701937336452</v>
      </c>
      <c r="S1350">
        <v>6.9818669075692702E-2</v>
      </c>
      <c r="T1350">
        <v>-2.5482003563961402</v>
      </c>
      <c r="U1350">
        <v>2.5482003563961402</v>
      </c>
      <c r="V1350">
        <v>2.3317150033582501</v>
      </c>
      <c r="W1350">
        <v>-13.64</v>
      </c>
      <c r="X1350">
        <v>0.52</v>
      </c>
      <c r="Y1350">
        <v>-12726</v>
      </c>
      <c r="Z1350">
        <v>-749</v>
      </c>
      <c r="AA1350">
        <v>-0.03</v>
      </c>
      <c r="AB1350">
        <v>17</v>
      </c>
      <c r="AC1350">
        <v>9</v>
      </c>
      <c r="AD1350">
        <v>8</v>
      </c>
      <c r="AE1350">
        <v>52.94</v>
      </c>
      <c r="AF1350">
        <v>14</v>
      </c>
      <c r="AG1350">
        <v>3</v>
      </c>
      <c r="AH1350">
        <v>5</v>
      </c>
      <c r="AI1350">
        <v>9</v>
      </c>
    </row>
    <row r="1351" spans="1:35" x14ac:dyDescent="0.2">
      <c r="A1351" s="102">
        <v>125</v>
      </c>
      <c r="B1351">
        <v>6981</v>
      </c>
      <c r="C1351" t="s">
        <v>1434</v>
      </c>
      <c r="D1351" t="s">
        <v>1252</v>
      </c>
      <c r="E1351">
        <v>6251</v>
      </c>
      <c r="F1351">
        <v>6256</v>
      </c>
      <c r="G1351">
        <v>100</v>
      </c>
      <c r="H1351" t="s">
        <v>1250</v>
      </c>
      <c r="I1351">
        <v>7282</v>
      </c>
      <c r="J1351" t="s">
        <v>1498</v>
      </c>
      <c r="K1351" t="s">
        <v>1264</v>
      </c>
      <c r="L1351">
        <v>2517</v>
      </c>
      <c r="M1351">
        <v>2535</v>
      </c>
      <c r="N1351">
        <v>200</v>
      </c>
      <c r="O1351" t="s">
        <v>1247</v>
      </c>
      <c r="P1351">
        <v>0.60378334710214798</v>
      </c>
      <c r="Q1351">
        <v>0.94020507133054199</v>
      </c>
      <c r="R1351">
        <v>0.30464237442201803</v>
      </c>
      <c r="S1351">
        <v>1.5860026450705899E-2</v>
      </c>
      <c r="T1351">
        <v>-8.8695433169873397E-2</v>
      </c>
      <c r="U1351">
        <v>8.8695433169873397E-2</v>
      </c>
      <c r="V1351">
        <v>0.37638337557496798</v>
      </c>
      <c r="W1351">
        <v>-0.36</v>
      </c>
      <c r="X1351">
        <v>18.96</v>
      </c>
      <c r="Y1351">
        <v>-12921</v>
      </c>
      <c r="Z1351">
        <v>-1292</v>
      </c>
      <c r="AA1351">
        <v>0.04</v>
      </c>
      <c r="AB1351">
        <v>10</v>
      </c>
      <c r="AC1351">
        <v>5</v>
      </c>
      <c r="AD1351">
        <v>5</v>
      </c>
      <c r="AE1351">
        <v>50</v>
      </c>
      <c r="AF1351">
        <v>11</v>
      </c>
      <c r="AG1351">
        <v>4</v>
      </c>
      <c r="AH1351">
        <v>4</v>
      </c>
      <c r="AI1351">
        <v>2</v>
      </c>
    </row>
    <row r="1352" spans="1:35" x14ac:dyDescent="0.2">
      <c r="A1352" s="102">
        <v>909</v>
      </c>
      <c r="B1352">
        <v>4812</v>
      </c>
      <c r="C1352" t="s">
        <v>685</v>
      </c>
      <c r="D1352" t="s">
        <v>1249</v>
      </c>
      <c r="E1352">
        <v>4915</v>
      </c>
      <c r="F1352">
        <v>5050</v>
      </c>
      <c r="G1352">
        <v>200</v>
      </c>
      <c r="H1352" t="s">
        <v>1247</v>
      </c>
      <c r="I1352">
        <v>8591</v>
      </c>
      <c r="J1352" t="s">
        <v>1417</v>
      </c>
      <c r="K1352" t="s">
        <v>1253</v>
      </c>
      <c r="L1352">
        <v>1922</v>
      </c>
      <c r="M1352">
        <v>1911</v>
      </c>
      <c r="N1352">
        <v>500</v>
      </c>
      <c r="O1352" t="s">
        <v>1250</v>
      </c>
      <c r="P1352">
        <v>0.85957431866483702</v>
      </c>
      <c r="Q1352">
        <v>0.87550497176491304</v>
      </c>
      <c r="R1352">
        <v>3.4543071783500301E-2</v>
      </c>
      <c r="S1352">
        <v>6.4977838566815105E-2</v>
      </c>
      <c r="T1352">
        <v>1.8495444195583</v>
      </c>
      <c r="U1352">
        <v>1.8495444195583</v>
      </c>
      <c r="V1352">
        <v>1.4413764565556699</v>
      </c>
      <c r="W1352">
        <v>10.23</v>
      </c>
      <c r="X1352">
        <v>5.4</v>
      </c>
      <c r="Y1352">
        <v>-13030</v>
      </c>
      <c r="Z1352">
        <v>-543</v>
      </c>
      <c r="AA1352">
        <v>0.02</v>
      </c>
      <c r="AB1352">
        <v>24</v>
      </c>
      <c r="AC1352">
        <v>13</v>
      </c>
      <c r="AD1352">
        <v>11</v>
      </c>
      <c r="AE1352">
        <v>54.17</v>
      </c>
      <c r="AF1352">
        <v>12</v>
      </c>
      <c r="AG1352">
        <v>7</v>
      </c>
      <c r="AH1352">
        <v>7</v>
      </c>
      <c r="AI1352">
        <v>10</v>
      </c>
    </row>
    <row r="1353" spans="1:35" x14ac:dyDescent="0.2">
      <c r="A1353" s="102">
        <v>861</v>
      </c>
      <c r="B1353">
        <v>6370</v>
      </c>
      <c r="C1353" t="s">
        <v>1490</v>
      </c>
      <c r="D1353" t="s">
        <v>1259</v>
      </c>
      <c r="E1353">
        <v>3220</v>
      </c>
      <c r="F1353">
        <v>3220</v>
      </c>
      <c r="G1353">
        <v>300</v>
      </c>
      <c r="H1353" t="s">
        <v>1250</v>
      </c>
      <c r="I1353">
        <v>8806</v>
      </c>
      <c r="J1353" t="s">
        <v>1444</v>
      </c>
      <c r="K1353" t="s">
        <v>1268</v>
      </c>
      <c r="L1353">
        <v>1370</v>
      </c>
      <c r="M1353">
        <v>1363</v>
      </c>
      <c r="N1353">
        <v>700</v>
      </c>
      <c r="O1353" t="s">
        <v>1247</v>
      </c>
      <c r="P1353">
        <v>0.67627444936668202</v>
      </c>
      <c r="Q1353">
        <v>0.87962895983701805</v>
      </c>
      <c r="R1353">
        <v>0.110455100834807</v>
      </c>
      <c r="S1353">
        <v>7.5491030110701393E-2</v>
      </c>
      <c r="T1353">
        <v>-1.3290350271068301</v>
      </c>
      <c r="U1353">
        <v>1.3290350271068301</v>
      </c>
      <c r="V1353">
        <v>1.51643740005809</v>
      </c>
      <c r="W1353">
        <v>-8.2100000000000009</v>
      </c>
      <c r="X1353">
        <v>1.23</v>
      </c>
      <c r="Y1353">
        <v>-13158</v>
      </c>
      <c r="Z1353">
        <v>-1012</v>
      </c>
      <c r="AA1353">
        <v>-0.08</v>
      </c>
      <c r="AB1353">
        <v>13</v>
      </c>
      <c r="AC1353">
        <v>6</v>
      </c>
      <c r="AD1353">
        <v>7</v>
      </c>
      <c r="AE1353">
        <v>46.15</v>
      </c>
      <c r="AF1353">
        <v>14</v>
      </c>
      <c r="AG1353">
        <v>3</v>
      </c>
      <c r="AH1353">
        <v>2</v>
      </c>
      <c r="AI1353">
        <v>8</v>
      </c>
    </row>
    <row r="1354" spans="1:35" x14ac:dyDescent="0.2">
      <c r="A1354" s="102">
        <v>1076</v>
      </c>
      <c r="B1354">
        <v>6770</v>
      </c>
      <c r="C1354" t="s">
        <v>22</v>
      </c>
      <c r="D1354" t="s">
        <v>1252</v>
      </c>
      <c r="E1354">
        <v>1834</v>
      </c>
      <c r="F1354">
        <v>1842</v>
      </c>
      <c r="G1354">
        <v>500</v>
      </c>
      <c r="H1354" t="s">
        <v>1250</v>
      </c>
      <c r="I1354">
        <v>8002</v>
      </c>
      <c r="J1354" t="s">
        <v>27</v>
      </c>
      <c r="K1354" t="s">
        <v>1254</v>
      </c>
      <c r="L1354">
        <v>787.8</v>
      </c>
      <c r="M1354">
        <v>788.8</v>
      </c>
      <c r="N1354">
        <v>1200</v>
      </c>
      <c r="O1354" t="s">
        <v>1247</v>
      </c>
      <c r="P1354">
        <v>0.81358821091423905</v>
      </c>
      <c r="Q1354">
        <v>0.862498811199089</v>
      </c>
      <c r="R1354">
        <v>0.27753951835674201</v>
      </c>
      <c r="S1354">
        <v>1.9876069141648901E-2</v>
      </c>
      <c r="T1354">
        <v>-2.2466654711325398</v>
      </c>
      <c r="U1354">
        <v>2.2466654711325398</v>
      </c>
      <c r="V1354">
        <v>2.3877029415726199</v>
      </c>
      <c r="W1354">
        <v>-25.1</v>
      </c>
      <c r="X1354">
        <v>2.78</v>
      </c>
      <c r="Y1354">
        <v>-13340</v>
      </c>
      <c r="Z1354">
        <v>-741</v>
      </c>
      <c r="AA1354">
        <v>0.04</v>
      </c>
      <c r="AB1354">
        <v>18</v>
      </c>
      <c r="AC1354">
        <v>11</v>
      </c>
      <c r="AD1354">
        <v>7</v>
      </c>
      <c r="AE1354">
        <v>61.11</v>
      </c>
      <c r="AF1354">
        <v>14</v>
      </c>
      <c r="AG1354">
        <v>5</v>
      </c>
      <c r="AH1354">
        <v>4</v>
      </c>
      <c r="AI1354">
        <v>9</v>
      </c>
    </row>
    <row r="1355" spans="1:35" x14ac:dyDescent="0.2">
      <c r="A1355" s="102">
        <v>283</v>
      </c>
      <c r="B1355">
        <v>8242</v>
      </c>
      <c r="C1355" t="s">
        <v>857</v>
      </c>
      <c r="D1355" t="s">
        <v>1272</v>
      </c>
      <c r="E1355">
        <v>930</v>
      </c>
      <c r="F1355">
        <v>944</v>
      </c>
      <c r="G1355">
        <v>1100</v>
      </c>
      <c r="H1355" t="s">
        <v>1250</v>
      </c>
      <c r="I1355">
        <v>9507</v>
      </c>
      <c r="J1355" t="s">
        <v>1374</v>
      </c>
      <c r="K1355" t="s">
        <v>1305</v>
      </c>
      <c r="L1355">
        <v>876</v>
      </c>
      <c r="M1355">
        <v>881</v>
      </c>
      <c r="N1355">
        <v>1200</v>
      </c>
      <c r="O1355" t="s">
        <v>1247</v>
      </c>
      <c r="P1355">
        <v>0.93764440280851902</v>
      </c>
      <c r="Q1355">
        <v>0.92094117829896904</v>
      </c>
      <c r="R1355">
        <v>0.27907642651679598</v>
      </c>
      <c r="S1355">
        <v>2.0410023387212799E-2</v>
      </c>
      <c r="T1355">
        <v>-1.5744271185691601</v>
      </c>
      <c r="U1355">
        <v>1.5744271185691601</v>
      </c>
      <c r="V1355">
        <v>1.68887218642226</v>
      </c>
      <c r="W1355">
        <v>-6.96</v>
      </c>
      <c r="X1355">
        <v>1.81</v>
      </c>
      <c r="Y1355">
        <v>-13431</v>
      </c>
      <c r="Z1355">
        <v>-895</v>
      </c>
      <c r="AA1355">
        <v>-0.12</v>
      </c>
      <c r="AB1355">
        <v>15</v>
      </c>
      <c r="AC1355">
        <v>6</v>
      </c>
      <c r="AD1355">
        <v>9</v>
      </c>
      <c r="AE1355">
        <v>40</v>
      </c>
      <c r="AF1355">
        <v>10</v>
      </c>
      <c r="AG1355">
        <v>6</v>
      </c>
      <c r="AH1355">
        <v>6</v>
      </c>
      <c r="AI1355">
        <v>3</v>
      </c>
    </row>
    <row r="1356" spans="1:35" x14ac:dyDescent="0.2">
      <c r="A1356" s="102">
        <v>781</v>
      </c>
      <c r="B1356">
        <v>4967</v>
      </c>
      <c r="C1356" t="s">
        <v>694</v>
      </c>
      <c r="D1356" t="s">
        <v>1271</v>
      </c>
      <c r="E1356">
        <v>8510</v>
      </c>
      <c r="F1356">
        <v>8500</v>
      </c>
      <c r="G1356">
        <v>100</v>
      </c>
      <c r="H1356" t="s">
        <v>1247</v>
      </c>
      <c r="I1356">
        <v>7458</v>
      </c>
      <c r="J1356" t="s">
        <v>1691</v>
      </c>
      <c r="K1356" t="s">
        <v>1254</v>
      </c>
      <c r="L1356">
        <v>4795</v>
      </c>
      <c r="M1356">
        <v>4750</v>
      </c>
      <c r="N1356">
        <v>200</v>
      </c>
      <c r="O1356" t="s">
        <v>1250</v>
      </c>
      <c r="P1356">
        <v>0.838698406760787</v>
      </c>
      <c r="Q1356">
        <v>0.88537326749455403</v>
      </c>
      <c r="R1356" s="15">
        <v>0.31481122031234798</v>
      </c>
      <c r="S1356">
        <v>1.44081183077477E-2</v>
      </c>
      <c r="T1356">
        <v>2.8603787625317598</v>
      </c>
      <c r="U1356">
        <v>2.8603787625317598</v>
      </c>
      <c r="V1356">
        <v>2.9779154952112199</v>
      </c>
      <c r="W1356">
        <v>7.27</v>
      </c>
      <c r="X1356">
        <v>11.76</v>
      </c>
      <c r="Y1356">
        <v>-13492</v>
      </c>
      <c r="Z1356">
        <v>-13492</v>
      </c>
      <c r="AA1356">
        <v>-0.68</v>
      </c>
      <c r="AB1356">
        <v>1</v>
      </c>
      <c r="AC1356">
        <v>0</v>
      </c>
      <c r="AD1356">
        <v>1</v>
      </c>
      <c r="AE1356">
        <v>0</v>
      </c>
      <c r="AF1356">
        <v>18</v>
      </c>
      <c r="AG1356">
        <v>0</v>
      </c>
      <c r="AH1356">
        <v>0</v>
      </c>
      <c r="AI1356">
        <v>1</v>
      </c>
    </row>
    <row r="1357" spans="1:35" x14ac:dyDescent="0.2">
      <c r="A1357" s="102">
        <v>33</v>
      </c>
      <c r="B1357">
        <v>6988</v>
      </c>
      <c r="C1357" t="s">
        <v>62</v>
      </c>
      <c r="D1357" t="s">
        <v>1271</v>
      </c>
      <c r="E1357">
        <v>5960</v>
      </c>
      <c r="F1357">
        <v>5920</v>
      </c>
      <c r="G1357">
        <v>100</v>
      </c>
      <c r="H1357" t="s">
        <v>1250</v>
      </c>
      <c r="I1357">
        <v>8002</v>
      </c>
      <c r="J1357" t="s">
        <v>27</v>
      </c>
      <c r="K1357" t="s">
        <v>1254</v>
      </c>
      <c r="L1357">
        <v>787.8</v>
      </c>
      <c r="M1357">
        <v>788.8</v>
      </c>
      <c r="N1357">
        <v>800</v>
      </c>
      <c r="O1357" t="s">
        <v>1247</v>
      </c>
      <c r="P1357">
        <v>0.58438145949781395</v>
      </c>
      <c r="Q1357">
        <v>0.96014997133002</v>
      </c>
      <c r="R1357">
        <v>1.4634701766173101E-2</v>
      </c>
      <c r="S1357">
        <v>6.96065053968444E-3</v>
      </c>
      <c r="T1357">
        <v>-1.15309501688618</v>
      </c>
      <c r="U1357">
        <v>1.15309501688618</v>
      </c>
      <c r="V1357">
        <v>0.46970356886704101</v>
      </c>
      <c r="W1357">
        <v>-2.0299999999999998</v>
      </c>
      <c r="X1357">
        <v>6.59</v>
      </c>
      <c r="Y1357">
        <v>-13492</v>
      </c>
      <c r="Z1357">
        <v>-750</v>
      </c>
      <c r="AA1357">
        <v>-0.19</v>
      </c>
      <c r="AB1357">
        <v>18</v>
      </c>
      <c r="AC1357">
        <v>8</v>
      </c>
      <c r="AD1357">
        <v>10</v>
      </c>
      <c r="AE1357">
        <v>44.44</v>
      </c>
      <c r="AF1357">
        <v>13</v>
      </c>
      <c r="AG1357">
        <v>6</v>
      </c>
      <c r="AH1357">
        <v>4</v>
      </c>
      <c r="AI1357">
        <v>8</v>
      </c>
    </row>
    <row r="1358" spans="1:35" x14ac:dyDescent="0.2">
      <c r="A1358" s="102">
        <v>483</v>
      </c>
      <c r="B1358">
        <v>3861</v>
      </c>
      <c r="C1358" t="s">
        <v>35</v>
      </c>
      <c r="D1358" t="s">
        <v>1463</v>
      </c>
      <c r="E1358">
        <v>587</v>
      </c>
      <c r="F1358">
        <v>567</v>
      </c>
      <c r="G1358">
        <v>1900</v>
      </c>
      <c r="H1358" t="s">
        <v>1247</v>
      </c>
      <c r="I1358">
        <v>7189</v>
      </c>
      <c r="J1358" t="s">
        <v>42</v>
      </c>
      <c r="K1358" t="s">
        <v>1303</v>
      </c>
      <c r="L1358">
        <v>681</v>
      </c>
      <c r="M1358">
        <v>679</v>
      </c>
      <c r="N1358">
        <v>1600</v>
      </c>
      <c r="O1358" t="s">
        <v>1250</v>
      </c>
      <c r="P1358">
        <v>0.69505565619883503</v>
      </c>
      <c r="Q1358">
        <v>0.90561482877347299</v>
      </c>
      <c r="R1358">
        <v>0.15965366418444499</v>
      </c>
      <c r="S1358">
        <v>6.3160231893180901E-2</v>
      </c>
      <c r="T1358">
        <v>1.8516240099309</v>
      </c>
      <c r="U1358">
        <v>1.8516240099309</v>
      </c>
      <c r="V1358">
        <v>2.7829584543611099</v>
      </c>
      <c r="W1358">
        <v>10.59</v>
      </c>
      <c r="X1358">
        <v>0.84</v>
      </c>
      <c r="Y1358">
        <v>-13598</v>
      </c>
      <c r="Z1358">
        <v>-800</v>
      </c>
      <c r="AA1358">
        <v>-0.04</v>
      </c>
      <c r="AB1358">
        <v>17</v>
      </c>
      <c r="AC1358">
        <v>9</v>
      </c>
      <c r="AD1358">
        <v>8</v>
      </c>
      <c r="AE1358">
        <v>52.94</v>
      </c>
      <c r="AF1358">
        <v>11</v>
      </c>
      <c r="AG1358">
        <v>8</v>
      </c>
      <c r="AH1358">
        <v>5</v>
      </c>
      <c r="AI1358">
        <v>4</v>
      </c>
    </row>
    <row r="1359" spans="1:35" x14ac:dyDescent="0.2">
      <c r="A1359" s="102">
        <v>832</v>
      </c>
      <c r="B1359">
        <v>7762</v>
      </c>
      <c r="C1359" t="s">
        <v>1454</v>
      </c>
      <c r="D1359" t="s">
        <v>1256</v>
      </c>
      <c r="E1359">
        <v>484</v>
      </c>
      <c r="F1359">
        <v>480</v>
      </c>
      <c r="G1359">
        <v>2000</v>
      </c>
      <c r="H1359" t="s">
        <v>1250</v>
      </c>
      <c r="I1359">
        <v>9072</v>
      </c>
      <c r="J1359" t="s">
        <v>1367</v>
      </c>
      <c r="K1359" t="s">
        <v>1368</v>
      </c>
      <c r="L1359">
        <v>2406</v>
      </c>
      <c r="M1359">
        <v>2397</v>
      </c>
      <c r="N1359">
        <v>400</v>
      </c>
      <c r="O1359" t="s">
        <v>1247</v>
      </c>
      <c r="P1359">
        <v>0.96483743496344798</v>
      </c>
      <c r="Q1359">
        <v>0.88145864551927899</v>
      </c>
      <c r="R1359" s="15">
        <v>1.2958702247257601E-2</v>
      </c>
      <c r="S1359">
        <v>2.3108591084273502E-3</v>
      </c>
      <c r="T1359">
        <v>-2.19047006683265</v>
      </c>
      <c r="U1359">
        <v>2.19047006683265</v>
      </c>
      <c r="V1359">
        <v>1.97329084612345</v>
      </c>
      <c r="W1359">
        <v>-8.1</v>
      </c>
      <c r="X1359">
        <v>0.13</v>
      </c>
      <c r="Y1359">
        <v>-13692</v>
      </c>
      <c r="Z1359">
        <v>-856</v>
      </c>
      <c r="AA1359">
        <v>-0.06</v>
      </c>
      <c r="AB1359">
        <v>16</v>
      </c>
      <c r="AC1359">
        <v>10</v>
      </c>
      <c r="AD1359">
        <v>6</v>
      </c>
      <c r="AE1359">
        <v>62.5</v>
      </c>
      <c r="AF1359">
        <v>14</v>
      </c>
      <c r="AG1359">
        <v>1</v>
      </c>
      <c r="AH1359">
        <v>3</v>
      </c>
      <c r="AI1359">
        <v>12</v>
      </c>
    </row>
    <row r="1360" spans="1:35" x14ac:dyDescent="0.2">
      <c r="A1360" s="102">
        <v>489</v>
      </c>
      <c r="B1360">
        <v>1833</v>
      </c>
      <c r="C1360" t="s">
        <v>1696</v>
      </c>
      <c r="D1360" t="s">
        <v>1257</v>
      </c>
      <c r="E1360">
        <v>2819</v>
      </c>
      <c r="F1360">
        <v>2828</v>
      </c>
      <c r="G1360">
        <v>300</v>
      </c>
      <c r="H1360" t="s">
        <v>1247</v>
      </c>
      <c r="I1360">
        <v>2531</v>
      </c>
      <c r="J1360" t="s">
        <v>1273</v>
      </c>
      <c r="K1360" t="s">
        <v>1274</v>
      </c>
      <c r="L1360">
        <v>948</v>
      </c>
      <c r="M1360">
        <v>934</v>
      </c>
      <c r="N1360">
        <v>900</v>
      </c>
      <c r="O1360" t="s">
        <v>1250</v>
      </c>
      <c r="P1360">
        <v>0.79565445147070302</v>
      </c>
      <c r="Q1360">
        <v>0.90510389387295398</v>
      </c>
      <c r="R1360">
        <v>3.01393695218568E-2</v>
      </c>
      <c r="S1360">
        <v>3.9279959353034903E-2</v>
      </c>
      <c r="T1360">
        <v>0.96283320358809898</v>
      </c>
      <c r="U1360">
        <v>0.96283320358809898</v>
      </c>
      <c r="V1360">
        <v>0.32199585867653802</v>
      </c>
      <c r="W1360">
        <v>2.68</v>
      </c>
      <c r="X1360">
        <v>0.92</v>
      </c>
      <c r="Y1360">
        <v>-13705</v>
      </c>
      <c r="Z1360">
        <v>-914</v>
      </c>
      <c r="AA1360">
        <v>-0.11</v>
      </c>
      <c r="AB1360">
        <v>15</v>
      </c>
      <c r="AC1360">
        <v>9</v>
      </c>
      <c r="AD1360">
        <v>6</v>
      </c>
      <c r="AE1360">
        <v>60</v>
      </c>
      <c r="AF1360">
        <v>11</v>
      </c>
      <c r="AG1360">
        <v>3</v>
      </c>
      <c r="AH1360">
        <v>6</v>
      </c>
      <c r="AI1360">
        <v>6</v>
      </c>
    </row>
    <row r="1361" spans="1:35" x14ac:dyDescent="0.2">
      <c r="A1361" s="102">
        <v>407</v>
      </c>
      <c r="B1361">
        <v>5233</v>
      </c>
      <c r="C1361" t="s">
        <v>1447</v>
      </c>
      <c r="D1361" t="s">
        <v>1246</v>
      </c>
      <c r="E1361">
        <v>2932</v>
      </c>
      <c r="F1361">
        <v>2913</v>
      </c>
      <c r="G1361">
        <v>300</v>
      </c>
      <c r="H1361" t="s">
        <v>1250</v>
      </c>
      <c r="I1361">
        <v>8058</v>
      </c>
      <c r="J1361" t="s">
        <v>1588</v>
      </c>
      <c r="K1361" t="s">
        <v>1254</v>
      </c>
      <c r="L1361">
        <v>2855.5</v>
      </c>
      <c r="M1361">
        <v>2865</v>
      </c>
      <c r="N1361">
        <v>300</v>
      </c>
      <c r="O1361" t="s">
        <v>1247</v>
      </c>
      <c r="P1361">
        <v>0.73729223863902604</v>
      </c>
      <c r="Q1361">
        <v>0.91043551596592798</v>
      </c>
      <c r="R1361">
        <v>0.22451663623719501</v>
      </c>
      <c r="S1361">
        <v>1.0561882739857399E-2</v>
      </c>
      <c r="T1361">
        <v>-1.9280197650779101</v>
      </c>
      <c r="U1361">
        <v>1.9280197650779101</v>
      </c>
      <c r="V1361">
        <v>1.6335302545872901</v>
      </c>
      <c r="W1361">
        <v>-8.39</v>
      </c>
      <c r="X1361">
        <v>1.65</v>
      </c>
      <c r="Y1361">
        <v>-14458</v>
      </c>
      <c r="Z1361">
        <v>-2065</v>
      </c>
      <c r="AA1361">
        <v>-0.12</v>
      </c>
      <c r="AB1361">
        <v>7</v>
      </c>
      <c r="AC1361">
        <v>3</v>
      </c>
      <c r="AD1361">
        <v>4</v>
      </c>
      <c r="AE1361">
        <v>42.86</v>
      </c>
      <c r="AF1361">
        <v>14</v>
      </c>
      <c r="AG1361">
        <v>1</v>
      </c>
      <c r="AH1361">
        <v>2</v>
      </c>
      <c r="AI1361">
        <v>4</v>
      </c>
    </row>
    <row r="1362" spans="1:35" x14ac:dyDescent="0.2">
      <c r="A1362" s="102">
        <v>486</v>
      </c>
      <c r="B1362">
        <v>5714</v>
      </c>
      <c r="C1362" t="s">
        <v>711</v>
      </c>
      <c r="D1362" t="s">
        <v>1262</v>
      </c>
      <c r="E1362">
        <v>3905</v>
      </c>
      <c r="F1362">
        <v>3925</v>
      </c>
      <c r="G1362">
        <v>200</v>
      </c>
      <c r="H1362" t="s">
        <v>1247</v>
      </c>
      <c r="I1362">
        <v>6807</v>
      </c>
      <c r="J1362" t="s">
        <v>235</v>
      </c>
      <c r="K1362" t="s">
        <v>1252</v>
      </c>
      <c r="L1362">
        <v>1892</v>
      </c>
      <c r="M1362">
        <v>1911</v>
      </c>
      <c r="N1362">
        <v>400</v>
      </c>
      <c r="O1362" t="s">
        <v>1250</v>
      </c>
      <c r="P1362">
        <v>0.78403815064826698</v>
      </c>
      <c r="Q1362">
        <v>0.90541971375631702</v>
      </c>
      <c r="R1362">
        <v>6.0103971413774999E-2</v>
      </c>
      <c r="S1362">
        <v>1.0243743418614599E-2</v>
      </c>
      <c r="T1362">
        <v>2.3704548591991799</v>
      </c>
      <c r="U1362">
        <v>2.3704548591991799</v>
      </c>
      <c r="V1362">
        <v>2.4573844941869698</v>
      </c>
      <c r="W1362">
        <v>8.57</v>
      </c>
      <c r="X1362">
        <v>2.62</v>
      </c>
      <c r="Y1362">
        <v>-14586</v>
      </c>
      <c r="Z1362">
        <v>-768</v>
      </c>
      <c r="AA1362">
        <v>-0.2</v>
      </c>
      <c r="AB1362">
        <v>19</v>
      </c>
      <c r="AC1362">
        <v>10</v>
      </c>
      <c r="AD1362">
        <v>9</v>
      </c>
      <c r="AE1362">
        <v>52.63</v>
      </c>
      <c r="AF1362">
        <v>11</v>
      </c>
      <c r="AG1362">
        <v>7</v>
      </c>
      <c r="AH1362">
        <v>7</v>
      </c>
      <c r="AI1362">
        <v>5</v>
      </c>
    </row>
    <row r="1363" spans="1:35" x14ac:dyDescent="0.2">
      <c r="A1363" s="102">
        <v>1202</v>
      </c>
      <c r="B1363">
        <v>7321</v>
      </c>
      <c r="C1363" t="s">
        <v>1451</v>
      </c>
      <c r="D1363" t="s">
        <v>1303</v>
      </c>
      <c r="E1363">
        <v>566</v>
      </c>
      <c r="F1363">
        <v>571</v>
      </c>
      <c r="G1363">
        <v>1700</v>
      </c>
      <c r="H1363" t="s">
        <v>1250</v>
      </c>
      <c r="I1363">
        <v>9531</v>
      </c>
      <c r="J1363" t="s">
        <v>1946</v>
      </c>
      <c r="K1363" t="s">
        <v>1305</v>
      </c>
      <c r="L1363">
        <v>2380</v>
      </c>
      <c r="M1363">
        <v>2388.5</v>
      </c>
      <c r="N1363">
        <v>400</v>
      </c>
      <c r="O1363" t="s">
        <v>1247</v>
      </c>
      <c r="P1363">
        <v>0.94877952464614301</v>
      </c>
      <c r="Q1363">
        <v>0.85476843814897996</v>
      </c>
      <c r="R1363">
        <v>0.42646930756910401</v>
      </c>
      <c r="S1363">
        <v>6.0726943248165096E-3</v>
      </c>
      <c r="T1363">
        <v>-2.31420880500478</v>
      </c>
      <c r="U1363">
        <v>2.31420880500478</v>
      </c>
      <c r="V1363">
        <v>2.5369540817671199</v>
      </c>
      <c r="W1363">
        <v>-10.91</v>
      </c>
      <c r="X1363">
        <v>1.6</v>
      </c>
      <c r="Y1363">
        <v>-15093</v>
      </c>
      <c r="Z1363">
        <v>-1677</v>
      </c>
      <c r="AA1363">
        <v>-0.18</v>
      </c>
      <c r="AB1363">
        <v>9</v>
      </c>
      <c r="AC1363">
        <v>4</v>
      </c>
      <c r="AD1363">
        <v>5</v>
      </c>
      <c r="AE1363">
        <v>44.44</v>
      </c>
      <c r="AF1363">
        <v>11</v>
      </c>
      <c r="AG1363">
        <v>4</v>
      </c>
      <c r="AH1363">
        <v>3</v>
      </c>
      <c r="AI1363">
        <v>2</v>
      </c>
    </row>
    <row r="1364" spans="1:35" x14ac:dyDescent="0.2">
      <c r="A1364" s="102">
        <v>1816</v>
      </c>
      <c r="B1364">
        <v>7459</v>
      </c>
      <c r="C1364" t="s">
        <v>795</v>
      </c>
      <c r="D1364" t="s">
        <v>1254</v>
      </c>
      <c r="E1364">
        <v>2199</v>
      </c>
      <c r="F1364">
        <v>2186</v>
      </c>
      <c r="G1364">
        <v>500</v>
      </c>
      <c r="H1364" t="s">
        <v>1247</v>
      </c>
      <c r="I1364">
        <v>7762</v>
      </c>
      <c r="J1364" t="s">
        <v>1454</v>
      </c>
      <c r="K1364" t="s">
        <v>1256</v>
      </c>
      <c r="L1364">
        <v>484</v>
      </c>
      <c r="M1364">
        <v>480</v>
      </c>
      <c r="N1364">
        <v>2300</v>
      </c>
      <c r="O1364" t="s">
        <v>1250</v>
      </c>
      <c r="P1364">
        <v>0.69163292669724696</v>
      </c>
      <c r="Q1364">
        <v>0.810173172043405</v>
      </c>
      <c r="R1364">
        <v>9.3645639264625297E-2</v>
      </c>
      <c r="S1364">
        <v>4.9381456204494996E-3</v>
      </c>
      <c r="T1364">
        <v>1.76930012999637</v>
      </c>
      <c r="U1364">
        <v>1.76930012999637</v>
      </c>
      <c r="V1364">
        <v>1.6881757920784599</v>
      </c>
      <c r="W1364">
        <v>8.2899999999999991</v>
      </c>
      <c r="X1364">
        <v>1.01</v>
      </c>
      <c r="Y1364">
        <v>-15365</v>
      </c>
      <c r="Z1364">
        <v>-809</v>
      </c>
      <c r="AA1364">
        <v>-0.05</v>
      </c>
      <c r="AB1364">
        <v>19</v>
      </c>
      <c r="AC1364">
        <v>9</v>
      </c>
      <c r="AD1364">
        <v>10</v>
      </c>
      <c r="AE1364">
        <v>47.37</v>
      </c>
      <c r="AF1364">
        <v>13</v>
      </c>
      <c r="AG1364">
        <v>6</v>
      </c>
      <c r="AH1364">
        <v>6</v>
      </c>
      <c r="AI1364">
        <v>7</v>
      </c>
    </row>
    <row r="1365" spans="1:35" x14ac:dyDescent="0.2">
      <c r="A1365" s="102">
        <v>488</v>
      </c>
      <c r="B1365">
        <v>4849</v>
      </c>
      <c r="C1365" t="s">
        <v>546</v>
      </c>
      <c r="D1365" t="s">
        <v>1261</v>
      </c>
      <c r="E1365">
        <v>3460</v>
      </c>
      <c r="F1365">
        <v>3435</v>
      </c>
      <c r="G1365">
        <v>200</v>
      </c>
      <c r="H1365" t="s">
        <v>1250</v>
      </c>
      <c r="I1365">
        <v>8919</v>
      </c>
      <c r="J1365" t="s">
        <v>1672</v>
      </c>
      <c r="K1365" t="s">
        <v>1268</v>
      </c>
      <c r="L1365">
        <v>4005</v>
      </c>
      <c r="M1365">
        <v>3945</v>
      </c>
      <c r="N1365">
        <v>200</v>
      </c>
      <c r="O1365" t="s">
        <v>1247</v>
      </c>
      <c r="P1365">
        <v>0.82683368380816502</v>
      </c>
      <c r="Q1365">
        <v>0.90533159412363495</v>
      </c>
      <c r="R1365">
        <v>0.29019370307854397</v>
      </c>
      <c r="S1365">
        <v>7.81889407308743E-3</v>
      </c>
      <c r="T1365">
        <v>-2.2901515230523799</v>
      </c>
      <c r="U1365">
        <v>2.2901515230523799</v>
      </c>
      <c r="V1365">
        <v>2.2870048705970998</v>
      </c>
      <c r="W1365">
        <v>-17.059999999999999</v>
      </c>
      <c r="X1365">
        <v>12.93</v>
      </c>
      <c r="Y1365">
        <v>-15858</v>
      </c>
      <c r="Z1365">
        <v>-1762</v>
      </c>
      <c r="AA1365">
        <v>0.02</v>
      </c>
      <c r="AB1365">
        <v>9</v>
      </c>
      <c r="AC1365">
        <v>5</v>
      </c>
      <c r="AD1365">
        <v>4</v>
      </c>
      <c r="AE1365">
        <v>55.56</v>
      </c>
      <c r="AF1365">
        <v>8</v>
      </c>
      <c r="AG1365">
        <v>4</v>
      </c>
      <c r="AH1365">
        <v>3</v>
      </c>
      <c r="AI1365">
        <v>2</v>
      </c>
    </row>
    <row r="1366" spans="1:35" x14ac:dyDescent="0.2">
      <c r="A1366" s="102">
        <v>1624</v>
      </c>
      <c r="B1366">
        <v>2127</v>
      </c>
      <c r="C1366" t="s">
        <v>1429</v>
      </c>
      <c r="D1366" t="s">
        <v>1261</v>
      </c>
      <c r="E1366">
        <v>3655</v>
      </c>
      <c r="F1366">
        <v>3675</v>
      </c>
      <c r="G1366">
        <v>200</v>
      </c>
      <c r="H1366" t="s">
        <v>1250</v>
      </c>
      <c r="I1366">
        <v>4689</v>
      </c>
      <c r="J1366" t="s">
        <v>1425</v>
      </c>
      <c r="K1366" t="s">
        <v>1249</v>
      </c>
      <c r="L1366">
        <v>423</v>
      </c>
      <c r="M1366">
        <v>442</v>
      </c>
      <c r="N1366">
        <v>1700</v>
      </c>
      <c r="O1366" t="s">
        <v>1247</v>
      </c>
      <c r="P1366">
        <v>0.52604688306594805</v>
      </c>
      <c r="Q1366">
        <v>0.82550176755055305</v>
      </c>
      <c r="R1366">
        <v>6.2271153664404902E-2</v>
      </c>
      <c r="S1366">
        <v>5.7427181274736901E-2</v>
      </c>
      <c r="T1366">
        <v>-0.91295331558806103</v>
      </c>
      <c r="U1366">
        <v>0.91295331558806103</v>
      </c>
      <c r="V1366">
        <v>0.300018439267562</v>
      </c>
      <c r="W1366">
        <v>-6.61</v>
      </c>
      <c r="X1366">
        <v>2.23</v>
      </c>
      <c r="Y1366">
        <v>-16015</v>
      </c>
      <c r="Z1366">
        <v>-616</v>
      </c>
      <c r="AA1366">
        <v>-0.01</v>
      </c>
      <c r="AB1366">
        <v>26</v>
      </c>
      <c r="AC1366">
        <v>12</v>
      </c>
      <c r="AD1366">
        <v>14</v>
      </c>
      <c r="AE1366">
        <v>46.15</v>
      </c>
      <c r="AF1366">
        <v>10</v>
      </c>
      <c r="AG1366">
        <v>9</v>
      </c>
      <c r="AH1366">
        <v>11</v>
      </c>
      <c r="AI1366">
        <v>6</v>
      </c>
    </row>
    <row r="1367" spans="1:35" x14ac:dyDescent="0.2">
      <c r="A1367" s="102">
        <v>1903</v>
      </c>
      <c r="B1367">
        <v>6013</v>
      </c>
      <c r="C1367" t="s">
        <v>1692</v>
      </c>
      <c r="D1367" t="s">
        <v>1259</v>
      </c>
      <c r="E1367">
        <v>1245</v>
      </c>
      <c r="F1367">
        <v>1249</v>
      </c>
      <c r="G1367">
        <v>800</v>
      </c>
      <c r="H1367" t="s">
        <v>1247</v>
      </c>
      <c r="I1367">
        <v>6178</v>
      </c>
      <c r="J1367" t="s">
        <v>1700</v>
      </c>
      <c r="K1367" t="s">
        <v>1261</v>
      </c>
      <c r="L1367">
        <v>1002</v>
      </c>
      <c r="M1367">
        <v>1003.5</v>
      </c>
      <c r="N1367">
        <v>1000</v>
      </c>
      <c r="O1367" t="s">
        <v>1250</v>
      </c>
      <c r="P1367">
        <v>0.76002555549417095</v>
      </c>
      <c r="Q1367">
        <v>0.80379085029449904</v>
      </c>
      <c r="R1367">
        <v>0.323174230229621</v>
      </c>
      <c r="S1367" s="15">
        <v>3.9810476981852201E-2</v>
      </c>
      <c r="T1367">
        <v>0.1822714792624</v>
      </c>
      <c r="U1367">
        <v>0.1822714792624</v>
      </c>
      <c r="V1367">
        <v>0.13972003241158601</v>
      </c>
      <c r="W1367">
        <v>0.51</v>
      </c>
      <c r="X1367">
        <v>0.43</v>
      </c>
      <c r="Y1367">
        <v>-16068</v>
      </c>
      <c r="Z1367">
        <v>-846</v>
      </c>
      <c r="AA1367">
        <v>-0.01</v>
      </c>
      <c r="AB1367">
        <v>19</v>
      </c>
      <c r="AC1367">
        <v>10</v>
      </c>
      <c r="AD1367">
        <v>9</v>
      </c>
      <c r="AE1367">
        <v>52.63</v>
      </c>
      <c r="AF1367">
        <v>12</v>
      </c>
      <c r="AG1367">
        <v>7</v>
      </c>
      <c r="AH1367">
        <v>6</v>
      </c>
      <c r="AI1367">
        <v>6</v>
      </c>
    </row>
    <row r="1368" spans="1:35" x14ac:dyDescent="0.2">
      <c r="A1368" s="102">
        <v>710</v>
      </c>
      <c r="B1368">
        <v>7451</v>
      </c>
      <c r="C1368" t="s">
        <v>794</v>
      </c>
      <c r="D1368" t="s">
        <v>1254</v>
      </c>
      <c r="E1368">
        <v>2920</v>
      </c>
      <c r="F1368">
        <v>2894</v>
      </c>
      <c r="G1368">
        <v>300</v>
      </c>
      <c r="H1368" t="s">
        <v>1250</v>
      </c>
      <c r="I1368">
        <v>8586</v>
      </c>
      <c r="J1368" t="s">
        <v>1362</v>
      </c>
      <c r="K1368" t="s">
        <v>1253</v>
      </c>
      <c r="L1368">
        <v>3070</v>
      </c>
      <c r="M1368">
        <v>3060</v>
      </c>
      <c r="N1368">
        <v>300</v>
      </c>
      <c r="O1368" t="s">
        <v>1247</v>
      </c>
      <c r="P1368">
        <v>0.59023469656661898</v>
      </c>
      <c r="Q1368">
        <v>0.89035096329733698</v>
      </c>
      <c r="R1368">
        <v>3.7502069652964397E-2</v>
      </c>
      <c r="S1368">
        <v>1.65258560403992E-2</v>
      </c>
      <c r="T1368">
        <v>-2.5983696229347699</v>
      </c>
      <c r="U1368">
        <v>2.5983696229347699</v>
      </c>
      <c r="V1368">
        <v>2.6516308179324102</v>
      </c>
      <c r="W1368">
        <v>-13.32</v>
      </c>
      <c r="X1368">
        <v>5.42</v>
      </c>
      <c r="Y1368">
        <v>-16116</v>
      </c>
      <c r="Z1368">
        <v>-1151</v>
      </c>
      <c r="AA1368">
        <v>-7.0000000000000007E-2</v>
      </c>
      <c r="AB1368">
        <v>14</v>
      </c>
      <c r="AC1368">
        <v>8</v>
      </c>
      <c r="AD1368">
        <v>6</v>
      </c>
      <c r="AE1368">
        <v>57.14</v>
      </c>
      <c r="AF1368">
        <v>14</v>
      </c>
      <c r="AG1368">
        <v>3</v>
      </c>
      <c r="AH1368">
        <v>2</v>
      </c>
      <c r="AI1368">
        <v>9</v>
      </c>
    </row>
    <row r="1369" spans="1:35" x14ac:dyDescent="0.2">
      <c r="A1369" s="102">
        <v>1121</v>
      </c>
      <c r="B1369">
        <v>3865</v>
      </c>
      <c r="C1369" t="s">
        <v>1197</v>
      </c>
      <c r="D1369" t="s">
        <v>1463</v>
      </c>
      <c r="E1369">
        <v>489</v>
      </c>
      <c r="F1369">
        <v>492</v>
      </c>
      <c r="G1369">
        <v>1800</v>
      </c>
      <c r="H1369" t="s">
        <v>1250</v>
      </c>
      <c r="I1369">
        <v>7012</v>
      </c>
      <c r="J1369" t="s">
        <v>1468</v>
      </c>
      <c r="K1369" t="s">
        <v>1264</v>
      </c>
      <c r="L1369">
        <v>2220</v>
      </c>
      <c r="M1369">
        <v>2205</v>
      </c>
      <c r="N1369">
        <v>400</v>
      </c>
      <c r="O1369" t="s">
        <v>1247</v>
      </c>
      <c r="P1369">
        <v>0.92566323509327497</v>
      </c>
      <c r="Q1369">
        <v>0.85925162098135599</v>
      </c>
      <c r="R1369">
        <v>1.37090405985167E-2</v>
      </c>
      <c r="S1369">
        <v>1.36667135305434E-2</v>
      </c>
      <c r="T1369">
        <v>-1.07475642046046</v>
      </c>
      <c r="U1369">
        <v>1.07475642046046</v>
      </c>
      <c r="V1369">
        <v>1.28059094423283</v>
      </c>
      <c r="W1369">
        <v>-2.64</v>
      </c>
      <c r="X1369">
        <v>0.41</v>
      </c>
      <c r="Y1369">
        <v>-17204</v>
      </c>
      <c r="Z1369">
        <v>-1323</v>
      </c>
      <c r="AA1369">
        <v>-0.06</v>
      </c>
      <c r="AB1369">
        <v>13</v>
      </c>
      <c r="AC1369">
        <v>4</v>
      </c>
      <c r="AD1369">
        <v>9</v>
      </c>
      <c r="AE1369">
        <v>30.77</v>
      </c>
      <c r="AF1369">
        <v>13</v>
      </c>
      <c r="AG1369">
        <v>4</v>
      </c>
      <c r="AH1369">
        <v>2</v>
      </c>
      <c r="AI1369">
        <v>7</v>
      </c>
    </row>
    <row r="1370" spans="1:35" x14ac:dyDescent="0.2">
      <c r="A1370" s="102">
        <v>646</v>
      </c>
      <c r="B1370">
        <v>3231</v>
      </c>
      <c r="C1370" t="s">
        <v>440</v>
      </c>
      <c r="D1370" t="s">
        <v>1268</v>
      </c>
      <c r="E1370">
        <v>2737</v>
      </c>
      <c r="F1370">
        <v>2725</v>
      </c>
      <c r="G1370">
        <v>200</v>
      </c>
      <c r="H1370" t="s">
        <v>1250</v>
      </c>
      <c r="I1370">
        <v>9719</v>
      </c>
      <c r="J1370" t="s">
        <v>1656</v>
      </c>
      <c r="K1370" t="s">
        <v>1249</v>
      </c>
      <c r="L1370">
        <v>6210</v>
      </c>
      <c r="M1370">
        <v>6240</v>
      </c>
      <c r="N1370">
        <v>100</v>
      </c>
      <c r="O1370" t="s">
        <v>1247</v>
      </c>
      <c r="P1370">
        <v>0.79267669346752101</v>
      </c>
      <c r="Q1370">
        <v>0.89613562171273298</v>
      </c>
      <c r="R1370">
        <v>1.8706529622597199E-2</v>
      </c>
      <c r="S1370">
        <v>2.5672428335642501E-2</v>
      </c>
      <c r="T1370">
        <v>-2.3215157530172501</v>
      </c>
      <c r="U1370">
        <v>2.3215157530172501</v>
      </c>
      <c r="V1370">
        <v>1.6988810776364101</v>
      </c>
      <c r="W1370">
        <v>-4.5999999999999996</v>
      </c>
      <c r="X1370">
        <v>12.66</v>
      </c>
      <c r="Y1370">
        <v>-17502</v>
      </c>
      <c r="Z1370">
        <v>-1167</v>
      </c>
      <c r="AA1370">
        <v>-0.08</v>
      </c>
      <c r="AB1370">
        <v>15</v>
      </c>
      <c r="AC1370">
        <v>7</v>
      </c>
      <c r="AD1370">
        <v>8</v>
      </c>
      <c r="AE1370">
        <v>46.67</v>
      </c>
      <c r="AF1370">
        <v>15</v>
      </c>
      <c r="AG1370">
        <v>2</v>
      </c>
      <c r="AH1370">
        <v>2</v>
      </c>
      <c r="AI1370">
        <v>11</v>
      </c>
    </row>
    <row r="1371" spans="1:35" x14ac:dyDescent="0.2">
      <c r="A1371" s="102">
        <v>1889</v>
      </c>
      <c r="B1371">
        <v>5332</v>
      </c>
      <c r="C1371" t="s">
        <v>703</v>
      </c>
      <c r="D1371" t="s">
        <v>1246</v>
      </c>
      <c r="E1371">
        <v>4580</v>
      </c>
      <c r="F1371">
        <v>4545</v>
      </c>
      <c r="G1371">
        <v>200</v>
      </c>
      <c r="H1371" t="s">
        <v>1250</v>
      </c>
      <c r="I1371">
        <v>6503</v>
      </c>
      <c r="J1371" t="s">
        <v>1199</v>
      </c>
      <c r="K1371" t="s">
        <v>1252</v>
      </c>
      <c r="L1371">
        <v>1563</v>
      </c>
      <c r="M1371">
        <v>1556</v>
      </c>
      <c r="N1371">
        <v>600</v>
      </c>
      <c r="O1371" t="s">
        <v>1247</v>
      </c>
      <c r="P1371">
        <v>0.52400052720468504</v>
      </c>
      <c r="Q1371">
        <v>0.80457902688192295</v>
      </c>
      <c r="R1371">
        <v>5.0843937726280701E-2</v>
      </c>
      <c r="S1371">
        <v>6.8978270134977607E-2</v>
      </c>
      <c r="T1371">
        <v>-1.3809872894108901</v>
      </c>
      <c r="U1371">
        <v>1.3809872894108901</v>
      </c>
      <c r="V1371">
        <v>1.1399454448556701</v>
      </c>
      <c r="W1371">
        <v>-4.17</v>
      </c>
      <c r="X1371">
        <v>2.71</v>
      </c>
      <c r="Y1371">
        <v>-18171</v>
      </c>
      <c r="Z1371">
        <v>-956</v>
      </c>
      <c r="AA1371">
        <v>-0.1</v>
      </c>
      <c r="AB1371">
        <v>19</v>
      </c>
      <c r="AC1371">
        <v>8</v>
      </c>
      <c r="AD1371">
        <v>11</v>
      </c>
      <c r="AE1371">
        <v>42.11</v>
      </c>
      <c r="AF1371">
        <v>10</v>
      </c>
      <c r="AG1371">
        <v>7</v>
      </c>
      <c r="AH1371">
        <v>5</v>
      </c>
      <c r="AI1371">
        <v>7</v>
      </c>
    </row>
    <row r="1372" spans="1:35" x14ac:dyDescent="0.2">
      <c r="A1372" s="102">
        <v>1050</v>
      </c>
      <c r="B1372">
        <v>5110</v>
      </c>
      <c r="C1372" t="s">
        <v>1104</v>
      </c>
      <c r="D1372" t="s">
        <v>1376</v>
      </c>
      <c r="E1372">
        <v>1241</v>
      </c>
      <c r="F1372">
        <v>1258</v>
      </c>
      <c r="G1372">
        <v>800</v>
      </c>
      <c r="H1372" t="s">
        <v>1247</v>
      </c>
      <c r="I1372">
        <v>6103</v>
      </c>
      <c r="J1372" t="s">
        <v>1493</v>
      </c>
      <c r="K1372" t="s">
        <v>1259</v>
      </c>
      <c r="L1372">
        <v>5000</v>
      </c>
      <c r="M1372">
        <v>4950</v>
      </c>
      <c r="N1372">
        <v>200</v>
      </c>
      <c r="O1372" t="s">
        <v>1250</v>
      </c>
      <c r="P1372">
        <v>0.95840921211797903</v>
      </c>
      <c r="Q1372">
        <v>0.86414778362093403</v>
      </c>
      <c r="R1372" s="15">
        <v>6.3547633584664198E-2</v>
      </c>
      <c r="S1372">
        <v>5.0048144471390603E-2</v>
      </c>
      <c r="T1372">
        <v>3.19633082002913</v>
      </c>
      <c r="U1372">
        <v>3.19633082002913</v>
      </c>
      <c r="V1372">
        <v>2.7064004541094602</v>
      </c>
      <c r="W1372">
        <v>8.58</v>
      </c>
      <c r="X1372">
        <v>1.66</v>
      </c>
      <c r="Y1372">
        <v>-18238</v>
      </c>
      <c r="Z1372">
        <v>-1403</v>
      </c>
      <c r="AA1372">
        <v>-0.23</v>
      </c>
      <c r="AB1372">
        <v>13</v>
      </c>
      <c r="AC1372">
        <v>5</v>
      </c>
      <c r="AD1372">
        <v>8</v>
      </c>
      <c r="AE1372">
        <v>38.46</v>
      </c>
      <c r="AF1372">
        <v>13</v>
      </c>
      <c r="AG1372">
        <v>5</v>
      </c>
      <c r="AH1372">
        <v>4</v>
      </c>
      <c r="AI1372">
        <v>4</v>
      </c>
    </row>
    <row r="1373" spans="1:35" x14ac:dyDescent="0.2">
      <c r="A1373" s="102">
        <v>106</v>
      </c>
      <c r="B1373">
        <v>6588</v>
      </c>
      <c r="C1373" t="s">
        <v>436</v>
      </c>
      <c r="D1373" t="s">
        <v>1252</v>
      </c>
      <c r="E1373">
        <v>4120</v>
      </c>
      <c r="F1373">
        <v>4140</v>
      </c>
      <c r="G1373">
        <v>200</v>
      </c>
      <c r="H1373" t="s">
        <v>1250</v>
      </c>
      <c r="I1373">
        <v>9934</v>
      </c>
      <c r="J1373" t="s">
        <v>1445</v>
      </c>
      <c r="K1373" t="s">
        <v>1254</v>
      </c>
      <c r="L1373">
        <v>2619</v>
      </c>
      <c r="M1373">
        <v>2621</v>
      </c>
      <c r="N1373">
        <v>300</v>
      </c>
      <c r="O1373" t="s">
        <v>1247</v>
      </c>
      <c r="P1373">
        <v>0.67207548885699298</v>
      </c>
      <c r="Q1373">
        <v>0.94369149100693595</v>
      </c>
      <c r="R1373">
        <v>8.7846753420564305E-2</v>
      </c>
      <c r="S1373">
        <v>4.3462005795499498E-2</v>
      </c>
      <c r="T1373">
        <v>-1.3116680146062201</v>
      </c>
      <c r="U1373">
        <v>1.3116680146062201</v>
      </c>
      <c r="V1373">
        <v>1.00077220555404</v>
      </c>
      <c r="W1373">
        <v>-3.35</v>
      </c>
      <c r="X1373">
        <v>5.04</v>
      </c>
      <c r="Y1373">
        <v>-18288</v>
      </c>
      <c r="Z1373">
        <v>-1076</v>
      </c>
      <c r="AA1373">
        <v>-0.16</v>
      </c>
      <c r="AB1373">
        <v>17</v>
      </c>
      <c r="AC1373">
        <v>9</v>
      </c>
      <c r="AD1373">
        <v>8</v>
      </c>
      <c r="AE1373">
        <v>52.94</v>
      </c>
      <c r="AF1373">
        <v>12</v>
      </c>
      <c r="AG1373">
        <v>6</v>
      </c>
      <c r="AH1373">
        <v>6</v>
      </c>
      <c r="AI1373">
        <v>5</v>
      </c>
    </row>
    <row r="1374" spans="1:35" x14ac:dyDescent="0.2">
      <c r="A1374" s="102">
        <v>87</v>
      </c>
      <c r="B1374">
        <v>4204</v>
      </c>
      <c r="C1374" t="s">
        <v>227</v>
      </c>
      <c r="D1374" t="s">
        <v>1271</v>
      </c>
      <c r="E1374">
        <v>1795</v>
      </c>
      <c r="F1374">
        <v>1793</v>
      </c>
      <c r="G1374">
        <v>300</v>
      </c>
      <c r="H1374" t="s">
        <v>1250</v>
      </c>
      <c r="I1374">
        <v>6988</v>
      </c>
      <c r="J1374" t="s">
        <v>62</v>
      </c>
      <c r="K1374" t="s">
        <v>1271</v>
      </c>
      <c r="L1374">
        <v>5960</v>
      </c>
      <c r="M1374">
        <v>5920</v>
      </c>
      <c r="N1374">
        <v>100</v>
      </c>
      <c r="O1374" t="s">
        <v>1247</v>
      </c>
      <c r="P1374">
        <v>0.65991840018569803</v>
      </c>
      <c r="Q1374">
        <v>0.94746036611121498</v>
      </c>
      <c r="R1374">
        <v>4.8388259166354504E-3</v>
      </c>
      <c r="S1374">
        <v>1.4112843789908999E-2</v>
      </c>
      <c r="T1374">
        <v>-0.71349994047271803</v>
      </c>
      <c r="U1374">
        <v>0.71349994047271803</v>
      </c>
      <c r="V1374">
        <v>1.06124757573636</v>
      </c>
      <c r="W1374">
        <v>-1.22</v>
      </c>
      <c r="X1374">
        <v>9.14</v>
      </c>
      <c r="Y1374">
        <v>-18292</v>
      </c>
      <c r="Z1374">
        <v>-1407</v>
      </c>
      <c r="AA1374">
        <v>-0.11</v>
      </c>
      <c r="AB1374">
        <v>13</v>
      </c>
      <c r="AC1374">
        <v>7</v>
      </c>
      <c r="AD1374">
        <v>6</v>
      </c>
      <c r="AE1374">
        <v>53.85</v>
      </c>
      <c r="AF1374">
        <v>14</v>
      </c>
      <c r="AG1374">
        <v>4</v>
      </c>
      <c r="AH1374">
        <v>2</v>
      </c>
      <c r="AI1374">
        <v>7</v>
      </c>
    </row>
    <row r="1375" spans="1:35" x14ac:dyDescent="0.2">
      <c r="A1375" s="102">
        <v>1037</v>
      </c>
      <c r="B1375">
        <v>8267</v>
      </c>
      <c r="C1375" t="s">
        <v>218</v>
      </c>
      <c r="D1375" t="s">
        <v>1272</v>
      </c>
      <c r="E1375">
        <v>2303</v>
      </c>
      <c r="F1375">
        <v>2296.5</v>
      </c>
      <c r="G1375">
        <v>400</v>
      </c>
      <c r="H1375" t="s">
        <v>1250</v>
      </c>
      <c r="I1375">
        <v>8304</v>
      </c>
      <c r="J1375" t="s">
        <v>1578</v>
      </c>
      <c r="K1375" t="s">
        <v>1303</v>
      </c>
      <c r="L1375">
        <v>3030</v>
      </c>
      <c r="M1375">
        <v>3030</v>
      </c>
      <c r="N1375">
        <v>300</v>
      </c>
      <c r="O1375" t="s">
        <v>1247</v>
      </c>
      <c r="P1375">
        <v>0.56525697331452196</v>
      </c>
      <c r="Q1375">
        <v>0.86589993008281096</v>
      </c>
      <c r="R1375">
        <v>0.114858244123801</v>
      </c>
      <c r="S1375">
        <v>8.9208689754321099E-2</v>
      </c>
      <c r="T1375">
        <v>-1.35960600436584</v>
      </c>
      <c r="U1375">
        <v>1.35960600436584</v>
      </c>
      <c r="V1375">
        <v>1.3374575262328701</v>
      </c>
      <c r="W1375">
        <v>-3.65</v>
      </c>
      <c r="X1375">
        <v>1.06</v>
      </c>
      <c r="Y1375">
        <v>-18400</v>
      </c>
      <c r="Z1375">
        <v>-968</v>
      </c>
      <c r="AA1375">
        <v>-0.19</v>
      </c>
      <c r="AB1375">
        <v>19</v>
      </c>
      <c r="AC1375">
        <v>10</v>
      </c>
      <c r="AD1375">
        <v>9</v>
      </c>
      <c r="AE1375">
        <v>52.63</v>
      </c>
      <c r="AF1375">
        <v>13</v>
      </c>
      <c r="AG1375">
        <v>4</v>
      </c>
      <c r="AH1375">
        <v>4</v>
      </c>
      <c r="AI1375">
        <v>11</v>
      </c>
    </row>
    <row r="1376" spans="1:35" x14ac:dyDescent="0.2">
      <c r="A1376" s="102">
        <v>1417</v>
      </c>
      <c r="B1376">
        <v>5947</v>
      </c>
      <c r="C1376" t="s">
        <v>228</v>
      </c>
      <c r="D1376" t="s">
        <v>1446</v>
      </c>
      <c r="E1376">
        <v>8140</v>
      </c>
      <c r="F1376">
        <v>8190</v>
      </c>
      <c r="G1376">
        <v>100</v>
      </c>
      <c r="H1376" t="s">
        <v>1247</v>
      </c>
      <c r="I1376">
        <v>9303</v>
      </c>
      <c r="J1376" t="s">
        <v>1654</v>
      </c>
      <c r="K1376" t="s">
        <v>1677</v>
      </c>
      <c r="L1376">
        <v>1435</v>
      </c>
      <c r="M1376">
        <v>1433</v>
      </c>
      <c r="N1376">
        <v>600</v>
      </c>
      <c r="O1376" t="s">
        <v>1250</v>
      </c>
      <c r="P1376">
        <v>0.56376218229423802</v>
      </c>
      <c r="Q1376">
        <v>0.84045489822294694</v>
      </c>
      <c r="R1376">
        <v>0.37243425963786397</v>
      </c>
      <c r="S1376" s="15">
        <v>2.3517947022593099E-5</v>
      </c>
      <c r="T1376">
        <v>0.78492986906157702</v>
      </c>
      <c r="U1376">
        <v>0.78492986906157702</v>
      </c>
      <c r="V1376">
        <v>0.55296071442845796</v>
      </c>
      <c r="W1376">
        <v>2.25</v>
      </c>
      <c r="X1376">
        <v>4.9800000000000004</v>
      </c>
      <c r="Y1376">
        <v>-18479</v>
      </c>
      <c r="Z1376">
        <v>-803</v>
      </c>
      <c r="AA1376">
        <v>-0.01</v>
      </c>
      <c r="AB1376">
        <v>23</v>
      </c>
      <c r="AC1376">
        <v>14</v>
      </c>
      <c r="AD1376">
        <v>9</v>
      </c>
      <c r="AE1376">
        <v>60.87</v>
      </c>
      <c r="AF1376">
        <v>12</v>
      </c>
      <c r="AG1376">
        <v>7</v>
      </c>
      <c r="AH1376">
        <v>6</v>
      </c>
      <c r="AI1376">
        <v>10</v>
      </c>
    </row>
    <row r="1377" spans="1:35" x14ac:dyDescent="0.2">
      <c r="A1377" s="102">
        <v>1008</v>
      </c>
      <c r="B1377">
        <v>2914</v>
      </c>
      <c r="C1377" t="s">
        <v>1398</v>
      </c>
      <c r="D1377" t="s">
        <v>1274</v>
      </c>
      <c r="E1377">
        <v>2267.5</v>
      </c>
      <c r="F1377">
        <v>2268.5</v>
      </c>
      <c r="G1377">
        <v>400</v>
      </c>
      <c r="H1377" t="s">
        <v>1247</v>
      </c>
      <c r="I1377">
        <v>7202</v>
      </c>
      <c r="J1377" t="s">
        <v>783</v>
      </c>
      <c r="K1377" t="s">
        <v>1264</v>
      </c>
      <c r="L1377">
        <v>1141.5</v>
      </c>
      <c r="M1377">
        <v>1139.5</v>
      </c>
      <c r="N1377">
        <v>800</v>
      </c>
      <c r="O1377" t="s">
        <v>1250</v>
      </c>
      <c r="P1377">
        <v>0.91957444212686501</v>
      </c>
      <c r="Q1377">
        <v>0.868510221709476</v>
      </c>
      <c r="R1377">
        <v>3.7897629740389501E-3</v>
      </c>
      <c r="S1377">
        <v>8.7425451253941605E-2</v>
      </c>
      <c r="T1377">
        <v>0.53934839703366699</v>
      </c>
      <c r="U1377">
        <v>0.53934839703366699</v>
      </c>
      <c r="V1377">
        <v>0.59266170686734498</v>
      </c>
      <c r="W1377">
        <v>2.0499999999999998</v>
      </c>
      <c r="X1377">
        <v>0.46</v>
      </c>
      <c r="Y1377">
        <v>-18821</v>
      </c>
      <c r="Z1377">
        <v>-1344</v>
      </c>
      <c r="AA1377">
        <v>-0.16</v>
      </c>
      <c r="AB1377">
        <v>14</v>
      </c>
      <c r="AC1377">
        <v>5</v>
      </c>
      <c r="AD1377">
        <v>9</v>
      </c>
      <c r="AE1377">
        <v>35.71</v>
      </c>
      <c r="AF1377">
        <v>15</v>
      </c>
      <c r="AG1377">
        <v>3</v>
      </c>
      <c r="AH1377">
        <v>1</v>
      </c>
      <c r="AI1377">
        <v>10</v>
      </c>
    </row>
    <row r="1378" spans="1:35" x14ac:dyDescent="0.2">
      <c r="A1378" s="102">
        <v>436</v>
      </c>
      <c r="B1378">
        <v>2229</v>
      </c>
      <c r="C1378" t="s">
        <v>1875</v>
      </c>
      <c r="D1378" t="s">
        <v>1274</v>
      </c>
      <c r="E1378">
        <v>3020</v>
      </c>
      <c r="F1378">
        <v>3025</v>
      </c>
      <c r="G1378">
        <v>200</v>
      </c>
      <c r="H1378" t="s">
        <v>1250</v>
      </c>
      <c r="I1378">
        <v>2331</v>
      </c>
      <c r="J1378" t="s">
        <v>1396</v>
      </c>
      <c r="K1378" t="s">
        <v>1261</v>
      </c>
      <c r="L1378">
        <v>5490</v>
      </c>
      <c r="M1378">
        <v>5530</v>
      </c>
      <c r="N1378">
        <v>100</v>
      </c>
      <c r="O1378" t="s">
        <v>1247</v>
      </c>
      <c r="P1378">
        <v>0.704698571316556</v>
      </c>
      <c r="Q1378">
        <v>0.90903808517387397</v>
      </c>
      <c r="R1378">
        <v>5.0419770927845999E-3</v>
      </c>
      <c r="S1378">
        <v>4.0366255483848402E-4</v>
      </c>
      <c r="T1378">
        <v>-2.5260497472083099</v>
      </c>
      <c r="U1378">
        <v>2.5260497472083099</v>
      </c>
      <c r="V1378">
        <v>2.4851400240771802</v>
      </c>
      <c r="W1378">
        <v>-11.22</v>
      </c>
      <c r="X1378">
        <v>9.4</v>
      </c>
      <c r="Y1378">
        <v>-18878</v>
      </c>
      <c r="Z1378">
        <v>-2697</v>
      </c>
      <c r="AA1378">
        <v>-0.05</v>
      </c>
      <c r="AB1378">
        <v>7</v>
      </c>
      <c r="AC1378">
        <v>4</v>
      </c>
      <c r="AD1378">
        <v>3</v>
      </c>
      <c r="AE1378">
        <v>57.14</v>
      </c>
      <c r="AF1378">
        <v>13</v>
      </c>
      <c r="AG1378">
        <v>2</v>
      </c>
      <c r="AH1378">
        <v>2</v>
      </c>
      <c r="AI1378">
        <v>3</v>
      </c>
    </row>
    <row r="1379" spans="1:35" x14ac:dyDescent="0.2">
      <c r="A1379" s="102">
        <v>453</v>
      </c>
      <c r="B1379">
        <v>3880</v>
      </c>
      <c r="C1379" t="s">
        <v>1192</v>
      </c>
      <c r="D1379" t="s">
        <v>1463</v>
      </c>
      <c r="E1379">
        <v>1432</v>
      </c>
      <c r="F1379">
        <v>1438</v>
      </c>
      <c r="G1379">
        <v>600</v>
      </c>
      <c r="H1379" t="s">
        <v>1247</v>
      </c>
      <c r="I1379">
        <v>6845</v>
      </c>
      <c r="J1379" t="s">
        <v>1482</v>
      </c>
      <c r="K1379" t="s">
        <v>1252</v>
      </c>
      <c r="L1379">
        <v>2936</v>
      </c>
      <c r="M1379">
        <v>2952</v>
      </c>
      <c r="N1379">
        <v>300</v>
      </c>
      <c r="O1379" t="s">
        <v>1250</v>
      </c>
      <c r="P1379">
        <v>0.81946715695120798</v>
      </c>
      <c r="Q1379">
        <v>0.90766270235110602</v>
      </c>
      <c r="R1379">
        <v>1.8617880661140501E-4</v>
      </c>
      <c r="S1379">
        <v>9.7451307559050293E-2</v>
      </c>
      <c r="T1379">
        <v>0.70464856637412498</v>
      </c>
      <c r="U1379">
        <v>0.70464856637412498</v>
      </c>
      <c r="V1379">
        <v>1.0740471733246999</v>
      </c>
      <c r="W1379">
        <v>1.41</v>
      </c>
      <c r="X1379">
        <v>2.57</v>
      </c>
      <c r="Y1379">
        <v>-19329</v>
      </c>
      <c r="Z1379">
        <v>-1017</v>
      </c>
      <c r="AA1379">
        <v>-0.09</v>
      </c>
      <c r="AB1379">
        <v>19</v>
      </c>
      <c r="AC1379">
        <v>11</v>
      </c>
      <c r="AD1379">
        <v>8</v>
      </c>
      <c r="AE1379">
        <v>57.89</v>
      </c>
      <c r="AF1379">
        <v>14</v>
      </c>
      <c r="AG1379">
        <v>4</v>
      </c>
      <c r="AH1379">
        <v>6</v>
      </c>
      <c r="AI1379">
        <v>9</v>
      </c>
    </row>
    <row r="1380" spans="1:35" x14ac:dyDescent="0.2">
      <c r="A1380" s="102">
        <v>1020</v>
      </c>
      <c r="B1380">
        <v>6371</v>
      </c>
      <c r="C1380" t="s">
        <v>1409</v>
      </c>
      <c r="D1380" t="s">
        <v>1259</v>
      </c>
      <c r="E1380">
        <v>3200</v>
      </c>
      <c r="F1380">
        <v>3215</v>
      </c>
      <c r="G1380">
        <v>300</v>
      </c>
      <c r="H1380" t="s">
        <v>1250</v>
      </c>
      <c r="I1380">
        <v>8086</v>
      </c>
      <c r="J1380" t="s">
        <v>1533</v>
      </c>
      <c r="K1380" t="s">
        <v>1256</v>
      </c>
      <c r="L1380">
        <v>1238</v>
      </c>
      <c r="M1380">
        <v>1237</v>
      </c>
      <c r="N1380">
        <v>800</v>
      </c>
      <c r="O1380" t="s">
        <v>1247</v>
      </c>
      <c r="P1380">
        <v>0.81860400721112603</v>
      </c>
      <c r="Q1380">
        <v>0.86731798031496798</v>
      </c>
      <c r="R1380">
        <v>0.290299064772711</v>
      </c>
      <c r="S1380">
        <v>1.55004458686806E-2</v>
      </c>
      <c r="T1380">
        <v>-2.0954680682781999</v>
      </c>
      <c r="U1380">
        <v>2.0954680682781999</v>
      </c>
      <c r="V1380">
        <v>2.2069584945590299</v>
      </c>
      <c r="W1380">
        <v>-11.63</v>
      </c>
      <c r="X1380">
        <v>2.6</v>
      </c>
      <c r="Y1380">
        <v>-19336</v>
      </c>
      <c r="Z1380">
        <v>-1074</v>
      </c>
      <c r="AA1380">
        <v>-0.08</v>
      </c>
      <c r="AB1380">
        <v>18</v>
      </c>
      <c r="AC1380">
        <v>10</v>
      </c>
      <c r="AD1380">
        <v>8</v>
      </c>
      <c r="AE1380">
        <v>55.56</v>
      </c>
      <c r="AF1380">
        <v>10</v>
      </c>
      <c r="AG1380">
        <v>7</v>
      </c>
      <c r="AH1380">
        <v>7</v>
      </c>
      <c r="AI1380">
        <v>4</v>
      </c>
    </row>
    <row r="1381" spans="1:35" x14ac:dyDescent="0.2">
      <c r="A1381" s="102">
        <v>817</v>
      </c>
      <c r="B1381">
        <v>8919</v>
      </c>
      <c r="C1381" t="s">
        <v>1672</v>
      </c>
      <c r="D1381" t="s">
        <v>1268</v>
      </c>
      <c r="E1381">
        <v>4005</v>
      </c>
      <c r="F1381">
        <v>3945</v>
      </c>
      <c r="G1381">
        <v>200</v>
      </c>
      <c r="H1381" t="s">
        <v>1250</v>
      </c>
      <c r="I1381">
        <v>9715</v>
      </c>
      <c r="J1381" t="s">
        <v>1583</v>
      </c>
      <c r="K1381" t="s">
        <v>1261</v>
      </c>
      <c r="L1381">
        <v>2647</v>
      </c>
      <c r="M1381">
        <v>2652</v>
      </c>
      <c r="N1381">
        <v>300</v>
      </c>
      <c r="O1381" t="s">
        <v>1247</v>
      </c>
      <c r="P1381">
        <v>0.77262201074981995</v>
      </c>
      <c r="Q1381">
        <v>0.88263161697401205</v>
      </c>
      <c r="R1381">
        <v>0.104172842783156</v>
      </c>
      <c r="S1381">
        <v>3.2049785593713298E-2</v>
      </c>
      <c r="T1381">
        <v>-2.2448685547554001</v>
      </c>
      <c r="U1381">
        <v>2.2448685547554001</v>
      </c>
      <c r="V1381">
        <v>2.1564708213355899</v>
      </c>
      <c r="W1381">
        <v>-9.59</v>
      </c>
      <c r="X1381">
        <v>0.84</v>
      </c>
      <c r="Y1381">
        <v>-19374</v>
      </c>
      <c r="Z1381">
        <v>-1292</v>
      </c>
      <c r="AA1381">
        <v>-0.1</v>
      </c>
      <c r="AB1381">
        <v>15</v>
      </c>
      <c r="AC1381">
        <v>9</v>
      </c>
      <c r="AD1381">
        <v>6</v>
      </c>
      <c r="AE1381">
        <v>60</v>
      </c>
      <c r="AF1381">
        <v>8</v>
      </c>
      <c r="AG1381">
        <v>9</v>
      </c>
      <c r="AH1381">
        <v>6</v>
      </c>
      <c r="AI1381">
        <v>0</v>
      </c>
    </row>
    <row r="1382" spans="1:35" x14ac:dyDescent="0.2">
      <c r="A1382" s="102">
        <v>1625</v>
      </c>
      <c r="B1382">
        <v>3407</v>
      </c>
      <c r="C1382" t="s">
        <v>1375</v>
      </c>
      <c r="D1382" t="s">
        <v>1271</v>
      </c>
      <c r="E1382">
        <v>1022</v>
      </c>
      <c r="F1382">
        <v>1018.5</v>
      </c>
      <c r="G1382">
        <v>1100</v>
      </c>
      <c r="H1382" t="s">
        <v>1250</v>
      </c>
      <c r="I1382">
        <v>4043</v>
      </c>
      <c r="J1382" t="s">
        <v>1528</v>
      </c>
      <c r="K1382" t="s">
        <v>1271</v>
      </c>
      <c r="L1382">
        <v>2707</v>
      </c>
      <c r="M1382">
        <v>2693</v>
      </c>
      <c r="N1382">
        <v>400</v>
      </c>
      <c r="O1382" t="s">
        <v>1247</v>
      </c>
      <c r="P1382">
        <v>0.77587830543612601</v>
      </c>
      <c r="Q1382">
        <v>0.82533773510105402</v>
      </c>
      <c r="R1382">
        <v>0.259957110177579</v>
      </c>
      <c r="S1382">
        <v>3.5635392283374298E-2</v>
      </c>
      <c r="T1382">
        <v>-2.1789390726970099</v>
      </c>
      <c r="U1382">
        <v>2.1789390726970099</v>
      </c>
      <c r="V1382">
        <v>2.35082644059381</v>
      </c>
      <c r="W1382">
        <v>-9.32</v>
      </c>
      <c r="X1382">
        <v>4.01</v>
      </c>
      <c r="Y1382">
        <v>-19418</v>
      </c>
      <c r="Z1382">
        <v>-1022</v>
      </c>
      <c r="AA1382">
        <v>-0.01</v>
      </c>
      <c r="AB1382">
        <v>19</v>
      </c>
      <c r="AC1382">
        <v>10</v>
      </c>
      <c r="AD1382">
        <v>9</v>
      </c>
      <c r="AE1382">
        <v>52.63</v>
      </c>
      <c r="AF1382">
        <v>9</v>
      </c>
      <c r="AG1382">
        <v>8</v>
      </c>
      <c r="AH1382">
        <v>7</v>
      </c>
      <c r="AI1382">
        <v>4</v>
      </c>
    </row>
    <row r="1383" spans="1:35" x14ac:dyDescent="0.2">
      <c r="A1383" s="102">
        <v>580</v>
      </c>
      <c r="B1383">
        <v>5803</v>
      </c>
      <c r="C1383" t="s">
        <v>24</v>
      </c>
      <c r="D1383" t="s">
        <v>1262</v>
      </c>
      <c r="E1383">
        <v>381</v>
      </c>
      <c r="F1383">
        <v>387</v>
      </c>
      <c r="G1383">
        <v>2500</v>
      </c>
      <c r="H1383" t="s">
        <v>1250</v>
      </c>
      <c r="I1383">
        <v>7272</v>
      </c>
      <c r="J1383" t="s">
        <v>1453</v>
      </c>
      <c r="K1383" t="s">
        <v>1264</v>
      </c>
      <c r="L1383">
        <v>1933</v>
      </c>
      <c r="M1383">
        <v>1932</v>
      </c>
      <c r="N1383">
        <v>500</v>
      </c>
      <c r="O1383" t="s">
        <v>1247</v>
      </c>
      <c r="P1383">
        <v>0.93245906228802999</v>
      </c>
      <c r="Q1383">
        <v>0.89972778365643602</v>
      </c>
      <c r="R1383">
        <v>3.4569070469502597E-2</v>
      </c>
      <c r="S1383">
        <v>4.96706058678014E-2</v>
      </c>
      <c r="T1383">
        <v>-0.47335567179988702</v>
      </c>
      <c r="U1383">
        <v>0.47335567179988702</v>
      </c>
      <c r="V1383">
        <v>0.75569826504795201</v>
      </c>
      <c r="W1383">
        <v>-2.13</v>
      </c>
      <c r="X1383">
        <v>0.16</v>
      </c>
      <c r="Y1383">
        <v>-20204</v>
      </c>
      <c r="Z1383">
        <v>-1188</v>
      </c>
      <c r="AA1383">
        <v>-0.16</v>
      </c>
      <c r="AB1383">
        <v>17</v>
      </c>
      <c r="AC1383">
        <v>11</v>
      </c>
      <c r="AD1383">
        <v>6</v>
      </c>
      <c r="AE1383">
        <v>64.709999999999994</v>
      </c>
      <c r="AF1383">
        <v>12</v>
      </c>
      <c r="AG1383">
        <v>7</v>
      </c>
      <c r="AH1383">
        <v>5</v>
      </c>
      <c r="AI1383">
        <v>5</v>
      </c>
    </row>
    <row r="1384" spans="1:35" x14ac:dyDescent="0.2">
      <c r="A1384" s="102">
        <v>1188</v>
      </c>
      <c r="B1384">
        <v>2267</v>
      </c>
      <c r="C1384" t="s">
        <v>1491</v>
      </c>
      <c r="D1384" t="s">
        <v>1274</v>
      </c>
      <c r="E1384">
        <v>5400</v>
      </c>
      <c r="F1384">
        <v>5410</v>
      </c>
      <c r="G1384">
        <v>200</v>
      </c>
      <c r="H1384" t="s">
        <v>1250</v>
      </c>
      <c r="I1384">
        <v>9508</v>
      </c>
      <c r="J1384" t="s">
        <v>1373</v>
      </c>
      <c r="K1384" t="s">
        <v>1305</v>
      </c>
      <c r="L1384">
        <v>853</v>
      </c>
      <c r="M1384">
        <v>854</v>
      </c>
      <c r="N1384">
        <v>1300</v>
      </c>
      <c r="O1384" t="s">
        <v>1247</v>
      </c>
      <c r="P1384">
        <v>0.80752780136967295</v>
      </c>
      <c r="Q1384">
        <v>0.85556288651000101</v>
      </c>
      <c r="R1384">
        <v>2.8539294729328698E-3</v>
      </c>
      <c r="S1384">
        <v>6.5159980224628794E-2</v>
      </c>
      <c r="T1384">
        <v>-0.54412622973510005</v>
      </c>
      <c r="U1384">
        <v>0.54412622973510005</v>
      </c>
      <c r="V1384">
        <v>0.56633761289562701</v>
      </c>
      <c r="W1384">
        <v>-1.88</v>
      </c>
      <c r="X1384">
        <v>2.61</v>
      </c>
      <c r="Y1384">
        <v>-20262</v>
      </c>
      <c r="Z1384">
        <v>-881</v>
      </c>
      <c r="AA1384">
        <v>-0.16</v>
      </c>
      <c r="AB1384">
        <v>23</v>
      </c>
      <c r="AC1384">
        <v>11</v>
      </c>
      <c r="AD1384">
        <v>12</v>
      </c>
      <c r="AE1384">
        <v>47.83</v>
      </c>
      <c r="AF1384">
        <v>11</v>
      </c>
      <c r="AG1384">
        <v>7</v>
      </c>
      <c r="AH1384">
        <v>7</v>
      </c>
      <c r="AI1384">
        <v>9</v>
      </c>
    </row>
    <row r="1385" spans="1:35" x14ac:dyDescent="0.2">
      <c r="A1385" s="102">
        <v>1084</v>
      </c>
      <c r="B1385">
        <v>7259</v>
      </c>
      <c r="C1385" t="s">
        <v>25</v>
      </c>
      <c r="D1385" t="s">
        <v>1264</v>
      </c>
      <c r="E1385">
        <v>3930</v>
      </c>
      <c r="F1385">
        <v>3940</v>
      </c>
      <c r="G1385">
        <v>200</v>
      </c>
      <c r="H1385" t="s">
        <v>1247</v>
      </c>
      <c r="I1385">
        <v>9072</v>
      </c>
      <c r="J1385" t="s">
        <v>1367</v>
      </c>
      <c r="K1385" t="s">
        <v>1368</v>
      </c>
      <c r="L1385">
        <v>2406</v>
      </c>
      <c r="M1385">
        <v>2397</v>
      </c>
      <c r="N1385">
        <v>300</v>
      </c>
      <c r="O1385" t="s">
        <v>1250</v>
      </c>
      <c r="P1385">
        <v>0.74316008022659197</v>
      </c>
      <c r="Q1385">
        <v>0.86187428314215897</v>
      </c>
      <c r="R1385">
        <v>0.209204454459477</v>
      </c>
      <c r="S1385">
        <v>2.4018069023834599E-4</v>
      </c>
      <c r="T1385">
        <v>2.1290675321482899</v>
      </c>
      <c r="U1385">
        <v>2.1290675321482899</v>
      </c>
      <c r="V1385">
        <v>1.9045575553913701</v>
      </c>
      <c r="W1385">
        <v>7.93</v>
      </c>
      <c r="X1385">
        <v>8.74</v>
      </c>
      <c r="Y1385">
        <v>-20389</v>
      </c>
      <c r="Z1385">
        <v>-2039</v>
      </c>
      <c r="AA1385">
        <v>-0.19</v>
      </c>
      <c r="AB1385">
        <v>10</v>
      </c>
      <c r="AC1385">
        <v>5</v>
      </c>
      <c r="AD1385">
        <v>5</v>
      </c>
      <c r="AE1385">
        <v>50</v>
      </c>
      <c r="AF1385">
        <v>11</v>
      </c>
      <c r="AG1385">
        <v>4</v>
      </c>
      <c r="AH1385">
        <v>3</v>
      </c>
      <c r="AI1385">
        <v>3</v>
      </c>
    </row>
    <row r="1386" spans="1:35" x14ac:dyDescent="0.2">
      <c r="A1386" s="102">
        <v>1505</v>
      </c>
      <c r="B1386">
        <v>5020</v>
      </c>
      <c r="C1386" t="s">
        <v>1586</v>
      </c>
      <c r="D1386" t="s">
        <v>1511</v>
      </c>
      <c r="E1386">
        <v>472.7</v>
      </c>
      <c r="F1386">
        <v>473.6</v>
      </c>
      <c r="G1386">
        <v>2300</v>
      </c>
      <c r="H1386" t="s">
        <v>1247</v>
      </c>
      <c r="I1386">
        <v>5401</v>
      </c>
      <c r="J1386" t="s">
        <v>1587</v>
      </c>
      <c r="K1386" t="s">
        <v>1301</v>
      </c>
      <c r="L1386">
        <v>1366.5</v>
      </c>
      <c r="M1386">
        <v>1349.5</v>
      </c>
      <c r="N1386">
        <v>800</v>
      </c>
      <c r="O1386" t="s">
        <v>1250</v>
      </c>
      <c r="P1386">
        <v>0.77887496474224205</v>
      </c>
      <c r="Q1386">
        <v>0.83437105513102605</v>
      </c>
      <c r="R1386">
        <v>0.20488705141861599</v>
      </c>
      <c r="S1386" s="15">
        <v>5.7916398866381703E-2</v>
      </c>
      <c r="T1386">
        <v>3.28449338814784</v>
      </c>
      <c r="U1386">
        <v>3.28449338814784</v>
      </c>
      <c r="V1386">
        <v>3.0810221740213799</v>
      </c>
      <c r="W1386">
        <v>12.83</v>
      </c>
      <c r="X1386">
        <v>0.9</v>
      </c>
      <c r="Y1386">
        <v>-20448</v>
      </c>
      <c r="Z1386">
        <v>-929</v>
      </c>
      <c r="AA1386">
        <v>-0.08</v>
      </c>
      <c r="AB1386">
        <v>22</v>
      </c>
      <c r="AC1386">
        <v>8</v>
      </c>
      <c r="AD1386">
        <v>14</v>
      </c>
      <c r="AE1386">
        <v>36.36</v>
      </c>
      <c r="AF1386">
        <v>12</v>
      </c>
      <c r="AG1386">
        <v>6</v>
      </c>
      <c r="AH1386">
        <v>6</v>
      </c>
      <c r="AI1386">
        <v>10</v>
      </c>
    </row>
    <row r="1387" spans="1:35" x14ac:dyDescent="0.2">
      <c r="A1387" s="102">
        <v>54</v>
      </c>
      <c r="B1387">
        <v>3101</v>
      </c>
      <c r="C1387" t="s">
        <v>1532</v>
      </c>
      <c r="D1387" t="s">
        <v>1526</v>
      </c>
      <c r="E1387">
        <v>1500</v>
      </c>
      <c r="F1387">
        <v>1510</v>
      </c>
      <c r="G1387">
        <v>700</v>
      </c>
      <c r="H1387" t="s">
        <v>1250</v>
      </c>
      <c r="I1387">
        <v>8306</v>
      </c>
      <c r="J1387" t="s">
        <v>1443</v>
      </c>
      <c r="K1387" t="s">
        <v>1303</v>
      </c>
      <c r="L1387">
        <v>564.5</v>
      </c>
      <c r="M1387">
        <v>566.29999999999995</v>
      </c>
      <c r="N1387">
        <v>1900</v>
      </c>
      <c r="O1387" t="s">
        <v>1247</v>
      </c>
      <c r="P1387">
        <v>0.86254902937956601</v>
      </c>
      <c r="Q1387">
        <v>0.95456971186588502</v>
      </c>
      <c r="R1387">
        <v>0.34941452770123899</v>
      </c>
      <c r="S1387" s="15">
        <v>1.7481404995369999E-3</v>
      </c>
      <c r="T1387">
        <v>-1.0607281090534899</v>
      </c>
      <c r="U1387">
        <v>1.0607281090534899</v>
      </c>
      <c r="V1387">
        <v>1.0136271267804999</v>
      </c>
      <c r="W1387">
        <v>-2.5099999999999998</v>
      </c>
      <c r="X1387">
        <v>1.79</v>
      </c>
      <c r="Y1387">
        <v>-20804</v>
      </c>
      <c r="Z1387">
        <v>-1156</v>
      </c>
      <c r="AA1387">
        <v>-0.05</v>
      </c>
      <c r="AB1387">
        <v>18</v>
      </c>
      <c r="AC1387">
        <v>8</v>
      </c>
      <c r="AD1387">
        <v>10</v>
      </c>
      <c r="AE1387">
        <v>44.44</v>
      </c>
      <c r="AF1387">
        <v>13</v>
      </c>
      <c r="AG1387">
        <v>4</v>
      </c>
      <c r="AH1387">
        <v>4</v>
      </c>
      <c r="AI1387">
        <v>10</v>
      </c>
    </row>
    <row r="1388" spans="1:35" x14ac:dyDescent="0.2">
      <c r="A1388" s="102">
        <v>1182</v>
      </c>
      <c r="B1388">
        <v>5406</v>
      </c>
      <c r="C1388" t="s">
        <v>1582</v>
      </c>
      <c r="D1388" t="s">
        <v>1301</v>
      </c>
      <c r="E1388">
        <v>452</v>
      </c>
      <c r="F1388">
        <v>448</v>
      </c>
      <c r="G1388">
        <v>2300</v>
      </c>
      <c r="H1388" t="s">
        <v>1250</v>
      </c>
      <c r="I1388">
        <v>9716</v>
      </c>
      <c r="J1388" t="s">
        <v>1448</v>
      </c>
      <c r="K1388" t="s">
        <v>1261</v>
      </c>
      <c r="L1388">
        <v>1156</v>
      </c>
      <c r="M1388">
        <v>1166</v>
      </c>
      <c r="N1388">
        <v>900</v>
      </c>
      <c r="O1388" t="s">
        <v>1247</v>
      </c>
      <c r="P1388">
        <v>0.87863530507631804</v>
      </c>
      <c r="Q1388">
        <v>0.85584129198793102</v>
      </c>
      <c r="R1388">
        <v>1.07649785206669E-2</v>
      </c>
      <c r="S1388">
        <v>1.3197135050383099E-2</v>
      </c>
      <c r="T1388">
        <v>-1.25213847960624</v>
      </c>
      <c r="U1388">
        <v>1.25213847960624</v>
      </c>
      <c r="V1388">
        <v>1.23298179053028</v>
      </c>
      <c r="W1388">
        <v>-6.26</v>
      </c>
      <c r="X1388">
        <v>1.81</v>
      </c>
      <c r="Y1388">
        <v>-21136</v>
      </c>
      <c r="Z1388">
        <v>-1174</v>
      </c>
      <c r="AA1388">
        <v>-0.06</v>
      </c>
      <c r="AB1388">
        <v>18</v>
      </c>
      <c r="AC1388">
        <v>9</v>
      </c>
      <c r="AD1388">
        <v>9</v>
      </c>
      <c r="AE1388">
        <v>50</v>
      </c>
      <c r="AF1388">
        <v>9</v>
      </c>
      <c r="AG1388">
        <v>7</v>
      </c>
      <c r="AH1388">
        <v>9</v>
      </c>
      <c r="AI1388">
        <v>2</v>
      </c>
    </row>
    <row r="1389" spans="1:35" x14ac:dyDescent="0.2">
      <c r="A1389" s="102">
        <v>739</v>
      </c>
      <c r="B1389">
        <v>4042</v>
      </c>
      <c r="C1389" t="s">
        <v>1535</v>
      </c>
      <c r="D1389" t="s">
        <v>1271</v>
      </c>
      <c r="E1389">
        <v>1636</v>
      </c>
      <c r="F1389">
        <v>1631</v>
      </c>
      <c r="G1389">
        <v>500</v>
      </c>
      <c r="H1389" t="s">
        <v>1247</v>
      </c>
      <c r="I1389">
        <v>7278</v>
      </c>
      <c r="J1389" t="s">
        <v>43</v>
      </c>
      <c r="K1389" t="s">
        <v>1264</v>
      </c>
      <c r="L1389">
        <v>2227</v>
      </c>
      <c r="M1389">
        <v>2223</v>
      </c>
      <c r="N1389">
        <v>400</v>
      </c>
      <c r="O1389" t="s">
        <v>1250</v>
      </c>
      <c r="P1389">
        <v>0.50981579549645295</v>
      </c>
      <c r="Q1389">
        <v>0.88841930758805399</v>
      </c>
      <c r="R1389">
        <v>0.14193814085942399</v>
      </c>
      <c r="S1389">
        <v>4.4543640053523501E-2</v>
      </c>
      <c r="T1389">
        <v>1.41298948719582</v>
      </c>
      <c r="U1389">
        <v>1.41298948719582</v>
      </c>
      <c r="V1389">
        <v>1.55102692053866</v>
      </c>
      <c r="W1389">
        <v>6.37</v>
      </c>
      <c r="X1389">
        <v>8.2899999999999991</v>
      </c>
      <c r="Y1389">
        <v>-21204</v>
      </c>
      <c r="Z1389">
        <v>-1178</v>
      </c>
      <c r="AA1389">
        <v>-0.01</v>
      </c>
      <c r="AB1389">
        <v>18</v>
      </c>
      <c r="AC1389">
        <v>9</v>
      </c>
      <c r="AD1389">
        <v>9</v>
      </c>
      <c r="AE1389">
        <v>50</v>
      </c>
      <c r="AF1389">
        <v>12</v>
      </c>
      <c r="AG1389">
        <v>7</v>
      </c>
      <c r="AH1389">
        <v>5</v>
      </c>
      <c r="AI1389">
        <v>6</v>
      </c>
    </row>
    <row r="1390" spans="1:35" x14ac:dyDescent="0.2">
      <c r="A1390" s="102">
        <v>1222</v>
      </c>
      <c r="B1390">
        <v>6770</v>
      </c>
      <c r="C1390" t="s">
        <v>22</v>
      </c>
      <c r="D1390" t="s">
        <v>1252</v>
      </c>
      <c r="E1390">
        <v>1834</v>
      </c>
      <c r="F1390">
        <v>1842</v>
      </c>
      <c r="G1390">
        <v>500</v>
      </c>
      <c r="H1390" t="s">
        <v>1250</v>
      </c>
      <c r="I1390">
        <v>8410</v>
      </c>
      <c r="J1390" t="s">
        <v>1461</v>
      </c>
      <c r="K1390" t="s">
        <v>1303</v>
      </c>
      <c r="L1390">
        <v>317</v>
      </c>
      <c r="M1390">
        <v>321</v>
      </c>
      <c r="N1390">
        <v>2900</v>
      </c>
      <c r="O1390" t="s">
        <v>1247</v>
      </c>
      <c r="P1390">
        <v>0.80697066260870998</v>
      </c>
      <c r="Q1390">
        <v>0.85366528376939699</v>
      </c>
      <c r="R1390" s="15">
        <v>0.286089796583478</v>
      </c>
      <c r="S1390">
        <v>6.8188012110677002E-2</v>
      </c>
      <c r="T1390">
        <v>-2.2791103934569001</v>
      </c>
      <c r="U1390">
        <v>2.2791103934569001</v>
      </c>
      <c r="V1390">
        <v>2.3584628705472701</v>
      </c>
      <c r="W1390">
        <v>-21.81</v>
      </c>
      <c r="X1390">
        <v>1.07</v>
      </c>
      <c r="Y1390">
        <v>-21497</v>
      </c>
      <c r="Z1390">
        <v>-935</v>
      </c>
      <c r="AA1390">
        <v>-0.06</v>
      </c>
      <c r="AB1390">
        <v>23</v>
      </c>
      <c r="AC1390">
        <v>10</v>
      </c>
      <c r="AD1390">
        <v>13</v>
      </c>
      <c r="AE1390">
        <v>43.48</v>
      </c>
      <c r="AF1390">
        <v>11</v>
      </c>
      <c r="AG1390">
        <v>9</v>
      </c>
      <c r="AH1390">
        <v>9</v>
      </c>
      <c r="AI1390">
        <v>5</v>
      </c>
    </row>
    <row r="1391" spans="1:35" x14ac:dyDescent="0.2">
      <c r="A1391" s="102">
        <v>1369</v>
      </c>
      <c r="B1391">
        <v>6201</v>
      </c>
      <c r="C1391" t="s">
        <v>1619</v>
      </c>
      <c r="D1391" t="s">
        <v>1264</v>
      </c>
      <c r="E1391">
        <v>6380</v>
      </c>
      <c r="F1391">
        <v>6370</v>
      </c>
      <c r="G1391">
        <v>100</v>
      </c>
      <c r="H1391" t="s">
        <v>1247</v>
      </c>
      <c r="I1391">
        <v>6287</v>
      </c>
      <c r="J1391" t="s">
        <v>1349</v>
      </c>
      <c r="K1391" t="s">
        <v>1259</v>
      </c>
      <c r="L1391">
        <v>2726</v>
      </c>
      <c r="M1391">
        <v>2738</v>
      </c>
      <c r="N1391">
        <v>200</v>
      </c>
      <c r="O1391" t="s">
        <v>1250</v>
      </c>
      <c r="P1391">
        <v>0.54956813441556496</v>
      </c>
      <c r="Q1391">
        <v>0.84326382646126896</v>
      </c>
      <c r="R1391">
        <v>5.0681473085066098E-2</v>
      </c>
      <c r="S1391">
        <v>2.6401487622067801E-2</v>
      </c>
      <c r="T1391">
        <v>3.4477710336593099</v>
      </c>
      <c r="U1391">
        <v>3.4477710336593099</v>
      </c>
      <c r="V1391">
        <v>3.5986900207257402</v>
      </c>
      <c r="W1391">
        <v>15.56</v>
      </c>
      <c r="X1391">
        <v>14.03</v>
      </c>
      <c r="Y1391">
        <v>-21553</v>
      </c>
      <c r="Z1391">
        <v>-1796</v>
      </c>
      <c r="AA1391">
        <v>-0.27</v>
      </c>
      <c r="AB1391">
        <v>12</v>
      </c>
      <c r="AC1391">
        <v>6</v>
      </c>
      <c r="AD1391">
        <v>6</v>
      </c>
      <c r="AE1391">
        <v>50</v>
      </c>
      <c r="AF1391">
        <v>13</v>
      </c>
      <c r="AG1391">
        <v>4</v>
      </c>
      <c r="AH1391">
        <v>3</v>
      </c>
      <c r="AI1391">
        <v>5</v>
      </c>
    </row>
    <row r="1392" spans="1:35" x14ac:dyDescent="0.2">
      <c r="A1392" s="102">
        <v>1648</v>
      </c>
      <c r="B1392">
        <v>5713</v>
      </c>
      <c r="C1392" t="s">
        <v>1525</v>
      </c>
      <c r="D1392" t="s">
        <v>1262</v>
      </c>
      <c r="E1392">
        <v>3067</v>
      </c>
      <c r="F1392">
        <v>3050</v>
      </c>
      <c r="G1392">
        <v>300</v>
      </c>
      <c r="H1392" t="s">
        <v>1250</v>
      </c>
      <c r="I1392">
        <v>6902</v>
      </c>
      <c r="J1392" t="s">
        <v>769</v>
      </c>
      <c r="K1392" t="s">
        <v>1264</v>
      </c>
      <c r="L1392">
        <v>4470</v>
      </c>
      <c r="M1392">
        <v>4452</v>
      </c>
      <c r="N1392">
        <v>200</v>
      </c>
      <c r="O1392" t="s">
        <v>1247</v>
      </c>
      <c r="P1392">
        <v>0.90360187624881205</v>
      </c>
      <c r="Q1392">
        <v>0.82363508477721303</v>
      </c>
      <c r="R1392" s="15">
        <v>0.33531489956977101</v>
      </c>
      <c r="S1392">
        <v>7.7856696615453802E-2</v>
      </c>
      <c r="T1392">
        <v>-0.65845855377709395</v>
      </c>
      <c r="U1392">
        <v>0.65845855377709395</v>
      </c>
      <c r="V1392">
        <v>0.64100525590250301</v>
      </c>
      <c r="W1392">
        <v>-1.57</v>
      </c>
      <c r="X1392">
        <v>2.76</v>
      </c>
      <c r="Y1392">
        <v>-21564</v>
      </c>
      <c r="Z1392">
        <v>-2396</v>
      </c>
      <c r="AA1392">
        <v>-0.13</v>
      </c>
      <c r="AB1392">
        <v>9</v>
      </c>
      <c r="AC1392">
        <v>5</v>
      </c>
      <c r="AD1392">
        <v>4</v>
      </c>
      <c r="AE1392">
        <v>55.56</v>
      </c>
      <c r="AF1392">
        <v>10</v>
      </c>
      <c r="AG1392">
        <v>3</v>
      </c>
      <c r="AH1392">
        <v>3</v>
      </c>
      <c r="AI1392">
        <v>3</v>
      </c>
    </row>
    <row r="1393" spans="1:35" x14ac:dyDescent="0.2">
      <c r="A1393" s="102">
        <v>1326</v>
      </c>
      <c r="B1393">
        <v>5334</v>
      </c>
      <c r="C1393" t="s">
        <v>1492</v>
      </c>
      <c r="D1393" t="s">
        <v>1246</v>
      </c>
      <c r="E1393">
        <v>1934</v>
      </c>
      <c r="F1393">
        <v>1934</v>
      </c>
      <c r="G1393">
        <v>500</v>
      </c>
      <c r="H1393" t="s">
        <v>1250</v>
      </c>
      <c r="I1393">
        <v>8411</v>
      </c>
      <c r="J1393" t="s">
        <v>1371</v>
      </c>
      <c r="K1393" t="s">
        <v>1303</v>
      </c>
      <c r="L1393">
        <v>159</v>
      </c>
      <c r="M1393">
        <v>159.1</v>
      </c>
      <c r="N1393">
        <v>6100</v>
      </c>
      <c r="O1393" t="s">
        <v>1247</v>
      </c>
      <c r="P1393">
        <v>0.91842691395666898</v>
      </c>
      <c r="Q1393">
        <v>0.845930269659394</v>
      </c>
      <c r="R1393">
        <v>7.3827610644914402E-2</v>
      </c>
      <c r="S1393">
        <v>1.2762692669974301E-2</v>
      </c>
      <c r="T1393">
        <v>-1.0946074138613799</v>
      </c>
      <c r="U1393">
        <v>1.0946074138613799</v>
      </c>
      <c r="V1393">
        <v>1.06839593181445</v>
      </c>
      <c r="W1393">
        <v>-3.93</v>
      </c>
      <c r="X1393">
        <v>0.36</v>
      </c>
      <c r="Y1393">
        <v>-21884</v>
      </c>
      <c r="Z1393">
        <v>-1287</v>
      </c>
      <c r="AA1393">
        <v>-0.19</v>
      </c>
      <c r="AB1393">
        <v>17</v>
      </c>
      <c r="AC1393">
        <v>8</v>
      </c>
      <c r="AD1393">
        <v>9</v>
      </c>
      <c r="AE1393">
        <v>47.06</v>
      </c>
      <c r="AF1393">
        <v>13</v>
      </c>
      <c r="AG1393">
        <v>5</v>
      </c>
      <c r="AH1393">
        <v>3</v>
      </c>
      <c r="AI1393">
        <v>9</v>
      </c>
    </row>
    <row r="1394" spans="1:35" x14ac:dyDescent="0.2">
      <c r="A1394" s="102">
        <v>460</v>
      </c>
      <c r="B1394">
        <v>4819</v>
      </c>
      <c r="C1394" t="s">
        <v>1265</v>
      </c>
      <c r="D1394" t="s">
        <v>1249</v>
      </c>
      <c r="E1394">
        <v>4065</v>
      </c>
      <c r="F1394">
        <v>4000</v>
      </c>
      <c r="G1394">
        <v>200</v>
      </c>
      <c r="H1394" t="s">
        <v>1247</v>
      </c>
      <c r="I1394">
        <v>9468</v>
      </c>
      <c r="J1394" t="s">
        <v>1248</v>
      </c>
      <c r="K1394" t="s">
        <v>1249</v>
      </c>
      <c r="L1394">
        <v>1630</v>
      </c>
      <c r="M1394">
        <v>1629</v>
      </c>
      <c r="N1394">
        <v>500</v>
      </c>
      <c r="O1394" t="s">
        <v>1250</v>
      </c>
      <c r="P1394">
        <v>0.81476513279271001</v>
      </c>
      <c r="Q1394">
        <v>0.90700501979085901</v>
      </c>
      <c r="R1394">
        <v>9.2404118960198095E-2</v>
      </c>
      <c r="S1394">
        <v>5.8995098888419504E-3</v>
      </c>
      <c r="T1394">
        <v>1.4816817602813199</v>
      </c>
      <c r="U1394">
        <v>1.4816817602813199</v>
      </c>
      <c r="V1394">
        <v>1.71553931628352</v>
      </c>
      <c r="W1394">
        <v>6.67</v>
      </c>
      <c r="X1394">
        <v>1.81</v>
      </c>
      <c r="Y1394">
        <v>-22037</v>
      </c>
      <c r="Z1394">
        <v>-848</v>
      </c>
      <c r="AA1394">
        <v>-0.06</v>
      </c>
      <c r="AB1394">
        <v>26</v>
      </c>
      <c r="AC1394">
        <v>12</v>
      </c>
      <c r="AD1394">
        <v>14</v>
      </c>
      <c r="AE1394">
        <v>46.15</v>
      </c>
      <c r="AF1394">
        <v>7</v>
      </c>
      <c r="AG1394">
        <v>12</v>
      </c>
      <c r="AH1394">
        <v>13</v>
      </c>
      <c r="AI1394">
        <v>1</v>
      </c>
    </row>
    <row r="1395" spans="1:35" x14ac:dyDescent="0.2">
      <c r="A1395" s="102">
        <v>680</v>
      </c>
      <c r="B1395">
        <v>3880</v>
      </c>
      <c r="C1395" t="s">
        <v>1192</v>
      </c>
      <c r="D1395" t="s">
        <v>1463</v>
      </c>
      <c r="E1395">
        <v>1432</v>
      </c>
      <c r="F1395">
        <v>1438</v>
      </c>
      <c r="G1395">
        <v>700</v>
      </c>
      <c r="H1395" t="s">
        <v>1250</v>
      </c>
      <c r="I1395">
        <v>6134</v>
      </c>
      <c r="J1395" t="s">
        <v>1471</v>
      </c>
      <c r="K1395" t="s">
        <v>1259</v>
      </c>
      <c r="L1395">
        <v>1880</v>
      </c>
      <c r="M1395">
        <v>1870</v>
      </c>
      <c r="N1395">
        <v>500</v>
      </c>
      <c r="O1395" t="s">
        <v>1247</v>
      </c>
      <c r="P1395">
        <v>0.52706977103193697</v>
      </c>
      <c r="Q1395">
        <v>0.89307538672560705</v>
      </c>
      <c r="R1395">
        <v>0.160181513304337</v>
      </c>
      <c r="S1395">
        <v>3.7698343313452599E-2</v>
      </c>
      <c r="T1395">
        <v>-7.1903451018095699E-2</v>
      </c>
      <c r="U1395">
        <v>7.1903451018095699E-2</v>
      </c>
      <c r="V1395">
        <v>0.54360161556750897</v>
      </c>
      <c r="W1395">
        <v>-0.28999999999999998</v>
      </c>
      <c r="X1395">
        <v>7.66</v>
      </c>
      <c r="Y1395">
        <v>-22059</v>
      </c>
      <c r="Z1395">
        <v>-1226</v>
      </c>
      <c r="AA1395">
        <v>-0.06</v>
      </c>
      <c r="AB1395">
        <v>18</v>
      </c>
      <c r="AC1395">
        <v>8</v>
      </c>
      <c r="AD1395">
        <v>10</v>
      </c>
      <c r="AE1395">
        <v>44.44</v>
      </c>
      <c r="AF1395">
        <v>13</v>
      </c>
      <c r="AG1395">
        <v>5</v>
      </c>
      <c r="AH1395">
        <v>5</v>
      </c>
      <c r="AI1395">
        <v>8</v>
      </c>
    </row>
    <row r="1396" spans="1:35" x14ac:dyDescent="0.2">
      <c r="A1396" s="102">
        <v>300</v>
      </c>
      <c r="B1396">
        <v>6674</v>
      </c>
      <c r="C1396" t="s">
        <v>230</v>
      </c>
      <c r="D1396" t="s">
        <v>1252</v>
      </c>
      <c r="E1396">
        <v>2128</v>
      </c>
      <c r="F1396">
        <v>2118</v>
      </c>
      <c r="G1396">
        <v>300</v>
      </c>
      <c r="H1396" t="s">
        <v>1250</v>
      </c>
      <c r="I1396">
        <v>7951</v>
      </c>
      <c r="J1396" t="s">
        <v>1577</v>
      </c>
      <c r="K1396" t="s">
        <v>1270</v>
      </c>
      <c r="L1396">
        <v>5790</v>
      </c>
      <c r="M1396">
        <v>5740</v>
      </c>
      <c r="N1396">
        <v>100</v>
      </c>
      <c r="O1396" t="s">
        <v>1247</v>
      </c>
      <c r="P1396">
        <v>0.76629214222588704</v>
      </c>
      <c r="Q1396">
        <v>0.91876111357257295</v>
      </c>
      <c r="R1396">
        <v>0.43882446969405903</v>
      </c>
      <c r="S1396">
        <v>1.4567090835864599E-2</v>
      </c>
      <c r="T1396">
        <v>-1.3099742453004899</v>
      </c>
      <c r="U1396">
        <v>1.3099742453004899</v>
      </c>
      <c r="V1396">
        <v>1.8645573469127199</v>
      </c>
      <c r="W1396">
        <v>-3.78</v>
      </c>
      <c r="X1396">
        <v>10.7</v>
      </c>
      <c r="Y1396">
        <v>-22191</v>
      </c>
      <c r="Z1396">
        <v>-2219</v>
      </c>
      <c r="AA1396">
        <v>-0.38</v>
      </c>
      <c r="AB1396">
        <v>10</v>
      </c>
      <c r="AC1396">
        <v>5</v>
      </c>
      <c r="AD1396">
        <v>5</v>
      </c>
      <c r="AE1396">
        <v>50</v>
      </c>
      <c r="AF1396">
        <v>12</v>
      </c>
      <c r="AG1396">
        <v>3</v>
      </c>
      <c r="AH1396">
        <v>3</v>
      </c>
      <c r="AI1396">
        <v>4</v>
      </c>
    </row>
    <row r="1397" spans="1:35" x14ac:dyDescent="0.2">
      <c r="A1397" s="102">
        <v>184</v>
      </c>
      <c r="B1397">
        <v>1333</v>
      </c>
      <c r="C1397" t="s">
        <v>1365</v>
      </c>
      <c r="D1397" t="s">
        <v>1366</v>
      </c>
      <c r="E1397">
        <v>2558</v>
      </c>
      <c r="F1397">
        <v>2544</v>
      </c>
      <c r="G1397">
        <v>400</v>
      </c>
      <c r="H1397" t="s">
        <v>1250</v>
      </c>
      <c r="I1397">
        <v>3863</v>
      </c>
      <c r="J1397" t="s">
        <v>1464</v>
      </c>
      <c r="K1397" t="s">
        <v>1463</v>
      </c>
      <c r="L1397">
        <v>1709</v>
      </c>
      <c r="M1397">
        <v>1705</v>
      </c>
      <c r="N1397">
        <v>600</v>
      </c>
      <c r="O1397" t="s">
        <v>1247</v>
      </c>
      <c r="P1397">
        <v>0.83626090156522404</v>
      </c>
      <c r="Q1397">
        <v>0.93184930896217499</v>
      </c>
      <c r="R1397">
        <v>0.16958186610252601</v>
      </c>
      <c r="S1397">
        <v>3.8672893183364997E-2</v>
      </c>
      <c r="T1397">
        <v>-7.7872225735872797E-2</v>
      </c>
      <c r="U1397">
        <v>7.7872225735872797E-2</v>
      </c>
      <c r="V1397">
        <v>0.120541637715955</v>
      </c>
      <c r="W1397">
        <v>-0.2</v>
      </c>
      <c r="X1397">
        <v>0.53</v>
      </c>
      <c r="Y1397">
        <v>-23152</v>
      </c>
      <c r="Z1397">
        <v>-1447</v>
      </c>
      <c r="AA1397">
        <v>-0.06</v>
      </c>
      <c r="AB1397">
        <v>16</v>
      </c>
      <c r="AC1397">
        <v>7</v>
      </c>
      <c r="AD1397">
        <v>9</v>
      </c>
      <c r="AE1397">
        <v>43.75</v>
      </c>
      <c r="AF1397">
        <v>12</v>
      </c>
      <c r="AG1397">
        <v>6</v>
      </c>
      <c r="AH1397">
        <v>4</v>
      </c>
      <c r="AI1397">
        <v>6</v>
      </c>
    </row>
    <row r="1398" spans="1:35" x14ac:dyDescent="0.2">
      <c r="A1398" s="102">
        <v>1743</v>
      </c>
      <c r="B1398">
        <v>1861</v>
      </c>
      <c r="C1398" t="s">
        <v>1704</v>
      </c>
      <c r="D1398" t="s">
        <v>1257</v>
      </c>
      <c r="E1398">
        <v>3205</v>
      </c>
      <c r="F1398">
        <v>3180</v>
      </c>
      <c r="G1398">
        <v>300</v>
      </c>
      <c r="H1398" t="s">
        <v>1247</v>
      </c>
      <c r="I1398">
        <v>7846</v>
      </c>
      <c r="J1398" t="s">
        <v>815</v>
      </c>
      <c r="K1398" t="s">
        <v>1270</v>
      </c>
      <c r="L1398">
        <v>4130</v>
      </c>
      <c r="M1398">
        <v>4140</v>
      </c>
      <c r="N1398">
        <v>200</v>
      </c>
      <c r="O1398" t="s">
        <v>1250</v>
      </c>
      <c r="P1398">
        <v>0.53477946021952105</v>
      </c>
      <c r="Q1398">
        <v>0.81584580691098896</v>
      </c>
      <c r="R1398">
        <v>0.14310028953092399</v>
      </c>
      <c r="S1398">
        <v>4.7002825050011902E-3</v>
      </c>
      <c r="T1398">
        <v>1.02544922577512</v>
      </c>
      <c r="U1398">
        <v>1.02544922577512</v>
      </c>
      <c r="V1398">
        <v>0.64907584316564004</v>
      </c>
      <c r="W1398">
        <v>2.62</v>
      </c>
      <c r="X1398">
        <v>15.22</v>
      </c>
      <c r="Y1398">
        <v>-23287</v>
      </c>
      <c r="Z1398">
        <v>-2587</v>
      </c>
      <c r="AA1398">
        <v>-0.09</v>
      </c>
      <c r="AB1398">
        <v>9</v>
      </c>
      <c r="AC1398">
        <v>5</v>
      </c>
      <c r="AD1398">
        <v>4</v>
      </c>
      <c r="AE1398">
        <v>55.56</v>
      </c>
      <c r="AF1398">
        <v>13</v>
      </c>
      <c r="AG1398">
        <v>2</v>
      </c>
      <c r="AH1398">
        <v>2</v>
      </c>
      <c r="AI1398">
        <v>5</v>
      </c>
    </row>
    <row r="1399" spans="1:35" x14ac:dyDescent="0.2">
      <c r="A1399" s="102">
        <v>425</v>
      </c>
      <c r="B1399">
        <v>7951</v>
      </c>
      <c r="C1399" t="s">
        <v>1577</v>
      </c>
      <c r="D1399" t="s">
        <v>1270</v>
      </c>
      <c r="E1399">
        <v>5790</v>
      </c>
      <c r="F1399">
        <v>5740</v>
      </c>
      <c r="G1399">
        <v>100</v>
      </c>
      <c r="H1399" t="s">
        <v>1247</v>
      </c>
      <c r="I1399">
        <v>9810</v>
      </c>
      <c r="J1399" t="s">
        <v>1214</v>
      </c>
      <c r="K1399" t="s">
        <v>1254</v>
      </c>
      <c r="L1399">
        <v>4575</v>
      </c>
      <c r="M1399">
        <v>4615</v>
      </c>
      <c r="N1399">
        <v>100</v>
      </c>
      <c r="O1399" t="s">
        <v>1250</v>
      </c>
      <c r="P1399">
        <v>0.72568059677639496</v>
      </c>
      <c r="Q1399">
        <v>0.90953564049467805</v>
      </c>
      <c r="R1399">
        <v>0.16921692886973499</v>
      </c>
      <c r="S1399">
        <v>1.45608810496166E-2</v>
      </c>
      <c r="T1399">
        <v>1.5396993348719099</v>
      </c>
      <c r="U1399">
        <v>1.5396993348719099</v>
      </c>
      <c r="V1399">
        <v>2.7332707540983399</v>
      </c>
      <c r="W1399">
        <v>4.3899999999999997</v>
      </c>
      <c r="X1399">
        <v>19.600000000000001</v>
      </c>
      <c r="Y1399">
        <v>-23415</v>
      </c>
      <c r="Z1399">
        <v>-3345</v>
      </c>
      <c r="AA1399">
        <v>-0.5</v>
      </c>
      <c r="AB1399">
        <v>7</v>
      </c>
      <c r="AC1399">
        <v>3</v>
      </c>
      <c r="AD1399">
        <v>4</v>
      </c>
      <c r="AE1399">
        <v>42.86</v>
      </c>
      <c r="AF1399">
        <v>13</v>
      </c>
      <c r="AG1399">
        <v>2</v>
      </c>
      <c r="AH1399">
        <v>1</v>
      </c>
      <c r="AI1399">
        <v>4</v>
      </c>
    </row>
    <row r="1400" spans="1:35" x14ac:dyDescent="0.2">
      <c r="A1400" s="102">
        <v>1018</v>
      </c>
      <c r="B1400">
        <v>6361</v>
      </c>
      <c r="C1400" t="s">
        <v>743</v>
      </c>
      <c r="D1400" t="s">
        <v>1259</v>
      </c>
      <c r="E1400">
        <v>2859</v>
      </c>
      <c r="F1400">
        <v>2855</v>
      </c>
      <c r="G1400">
        <v>200</v>
      </c>
      <c r="H1400" t="s">
        <v>1250</v>
      </c>
      <c r="I1400">
        <v>6988</v>
      </c>
      <c r="J1400" t="s">
        <v>62</v>
      </c>
      <c r="K1400" t="s">
        <v>1271</v>
      </c>
      <c r="L1400">
        <v>5960</v>
      </c>
      <c r="M1400">
        <v>5920</v>
      </c>
      <c r="N1400">
        <v>100</v>
      </c>
      <c r="O1400" t="s">
        <v>1247</v>
      </c>
      <c r="P1400">
        <v>0.63110328761749301</v>
      </c>
      <c r="Q1400">
        <v>0.86745390739649297</v>
      </c>
      <c r="R1400">
        <v>0.19846269600094499</v>
      </c>
      <c r="S1400">
        <v>2.6144749885982099E-2</v>
      </c>
      <c r="T1400">
        <v>-2.2221324748906901</v>
      </c>
      <c r="U1400">
        <v>2.2221324748906901</v>
      </c>
      <c r="V1400">
        <v>2.8367466660718899</v>
      </c>
      <c r="W1400">
        <v>-10.039999999999999</v>
      </c>
      <c r="X1400">
        <v>3.55</v>
      </c>
      <c r="Y1400">
        <v>-23436</v>
      </c>
      <c r="Z1400">
        <v>-2131</v>
      </c>
      <c r="AA1400">
        <v>0.16</v>
      </c>
      <c r="AB1400">
        <v>11</v>
      </c>
      <c r="AC1400">
        <v>6</v>
      </c>
      <c r="AD1400">
        <v>5</v>
      </c>
      <c r="AE1400">
        <v>54.55</v>
      </c>
      <c r="AF1400">
        <v>11</v>
      </c>
      <c r="AG1400">
        <v>4</v>
      </c>
      <c r="AH1400">
        <v>4</v>
      </c>
      <c r="AI1400">
        <v>3</v>
      </c>
    </row>
    <row r="1401" spans="1:35" x14ac:dyDescent="0.2">
      <c r="A1401" s="102">
        <v>1223</v>
      </c>
      <c r="B1401">
        <v>4681</v>
      </c>
      <c r="C1401" t="s">
        <v>1056</v>
      </c>
      <c r="D1401" t="s">
        <v>1261</v>
      </c>
      <c r="E1401">
        <v>1605</v>
      </c>
      <c r="F1401">
        <v>1603</v>
      </c>
      <c r="G1401">
        <v>600</v>
      </c>
      <c r="H1401" t="s">
        <v>1250</v>
      </c>
      <c r="I1401">
        <v>6845</v>
      </c>
      <c r="J1401" t="s">
        <v>1482</v>
      </c>
      <c r="K1401" t="s">
        <v>1252</v>
      </c>
      <c r="L1401">
        <v>2936</v>
      </c>
      <c r="M1401">
        <v>2952</v>
      </c>
      <c r="N1401">
        <v>300</v>
      </c>
      <c r="O1401" t="s">
        <v>1247</v>
      </c>
      <c r="P1401">
        <v>0.89895770249740403</v>
      </c>
      <c r="Q1401">
        <v>0.85361483933680005</v>
      </c>
      <c r="R1401">
        <v>7.3180188912743997E-3</v>
      </c>
      <c r="S1401">
        <v>7.46822706074355E-2</v>
      </c>
      <c r="T1401">
        <v>-3.0634801095725801</v>
      </c>
      <c r="U1401">
        <v>3.0634801095725801</v>
      </c>
      <c r="V1401">
        <v>2.7385689938453401</v>
      </c>
      <c r="W1401">
        <v>-7.23</v>
      </c>
      <c r="X1401">
        <v>8.6</v>
      </c>
      <c r="Y1401">
        <v>-23482</v>
      </c>
      <c r="Z1401">
        <v>-1468</v>
      </c>
      <c r="AA1401">
        <v>-0.04</v>
      </c>
      <c r="AB1401">
        <v>16</v>
      </c>
      <c r="AC1401">
        <v>8</v>
      </c>
      <c r="AD1401">
        <v>8</v>
      </c>
      <c r="AE1401">
        <v>50</v>
      </c>
      <c r="AF1401">
        <v>14</v>
      </c>
      <c r="AG1401">
        <v>5</v>
      </c>
      <c r="AH1401">
        <v>6</v>
      </c>
      <c r="AI1401">
        <v>5</v>
      </c>
    </row>
    <row r="1402" spans="1:35" x14ac:dyDescent="0.2">
      <c r="A1402" s="102">
        <v>529</v>
      </c>
      <c r="B1402">
        <v>2810</v>
      </c>
      <c r="C1402" t="s">
        <v>1515</v>
      </c>
      <c r="D1402" t="s">
        <v>1274</v>
      </c>
      <c r="E1402">
        <v>3410</v>
      </c>
      <c r="F1402">
        <v>3415</v>
      </c>
      <c r="G1402">
        <v>300</v>
      </c>
      <c r="H1402" t="s">
        <v>1247</v>
      </c>
      <c r="I1402">
        <v>8273</v>
      </c>
      <c r="J1402" t="s">
        <v>1370</v>
      </c>
      <c r="K1402" t="s">
        <v>1272</v>
      </c>
      <c r="L1402">
        <v>3340</v>
      </c>
      <c r="M1402">
        <v>3310</v>
      </c>
      <c r="N1402">
        <v>300</v>
      </c>
      <c r="O1402" t="s">
        <v>1250</v>
      </c>
      <c r="P1402">
        <v>0.90275137384348803</v>
      </c>
      <c r="Q1402">
        <v>0.90242970752725304</v>
      </c>
      <c r="R1402">
        <v>5.1842811613965201E-2</v>
      </c>
      <c r="S1402">
        <v>2.5916703555699298E-2</v>
      </c>
      <c r="T1402">
        <v>1.32511813307076</v>
      </c>
      <c r="U1402">
        <v>1.32511813307076</v>
      </c>
      <c r="V1402">
        <v>1.3919916742607099</v>
      </c>
      <c r="W1402">
        <v>6.48</v>
      </c>
      <c r="X1402">
        <v>3.07</v>
      </c>
      <c r="Y1402">
        <v>-23700</v>
      </c>
      <c r="Z1402">
        <v>-1481</v>
      </c>
      <c r="AA1402">
        <v>-0.28999999999999998</v>
      </c>
      <c r="AB1402">
        <v>16</v>
      </c>
      <c r="AC1402">
        <v>6</v>
      </c>
      <c r="AD1402">
        <v>10</v>
      </c>
      <c r="AE1402">
        <v>37.5</v>
      </c>
      <c r="AF1402">
        <v>13</v>
      </c>
      <c r="AG1402">
        <v>5</v>
      </c>
      <c r="AH1402">
        <v>3</v>
      </c>
      <c r="AI1402">
        <v>8</v>
      </c>
    </row>
    <row r="1403" spans="1:35" x14ac:dyDescent="0.2">
      <c r="A1403" s="102">
        <v>1748</v>
      </c>
      <c r="B1403">
        <v>6448</v>
      </c>
      <c r="C1403" t="s">
        <v>439</v>
      </c>
      <c r="D1403" t="s">
        <v>1252</v>
      </c>
      <c r="E1403">
        <v>2130</v>
      </c>
      <c r="F1403">
        <v>2134</v>
      </c>
      <c r="G1403">
        <v>500</v>
      </c>
      <c r="H1403" t="s">
        <v>1247</v>
      </c>
      <c r="I1403">
        <v>9706</v>
      </c>
      <c r="J1403" t="s">
        <v>1372</v>
      </c>
      <c r="K1403" t="s">
        <v>1268</v>
      </c>
      <c r="L1403">
        <v>5170</v>
      </c>
      <c r="M1403">
        <v>5120</v>
      </c>
      <c r="N1403">
        <v>200</v>
      </c>
      <c r="O1403" t="s">
        <v>1250</v>
      </c>
      <c r="P1403">
        <v>0.51090654547805603</v>
      </c>
      <c r="Q1403">
        <v>0.81558699121143197</v>
      </c>
      <c r="R1403">
        <v>0.14464871029134799</v>
      </c>
      <c r="S1403">
        <v>4.1764240362500898E-2</v>
      </c>
      <c r="T1403">
        <v>0.95791876501414097</v>
      </c>
      <c r="U1403">
        <v>0.95791876501414097</v>
      </c>
      <c r="V1403">
        <v>0.85537858248555099</v>
      </c>
      <c r="W1403">
        <v>4.53</v>
      </c>
      <c r="X1403">
        <v>4.2</v>
      </c>
      <c r="Y1403">
        <v>-23857</v>
      </c>
      <c r="Z1403">
        <v>-1491</v>
      </c>
      <c r="AA1403">
        <v>-0.04</v>
      </c>
      <c r="AB1403">
        <v>16</v>
      </c>
      <c r="AC1403">
        <v>10</v>
      </c>
      <c r="AD1403">
        <v>6</v>
      </c>
      <c r="AE1403">
        <v>62.5</v>
      </c>
      <c r="AF1403">
        <v>13</v>
      </c>
      <c r="AG1403">
        <v>6</v>
      </c>
      <c r="AH1403">
        <v>6</v>
      </c>
      <c r="AI1403">
        <v>4</v>
      </c>
    </row>
    <row r="1404" spans="1:35" x14ac:dyDescent="0.2">
      <c r="A1404" s="102">
        <v>914</v>
      </c>
      <c r="B1404">
        <v>3291</v>
      </c>
      <c r="C1404" t="s">
        <v>56</v>
      </c>
      <c r="D1404" t="s">
        <v>1268</v>
      </c>
      <c r="E1404">
        <v>1629</v>
      </c>
      <c r="F1404">
        <v>1631</v>
      </c>
      <c r="G1404">
        <v>600</v>
      </c>
      <c r="H1404" t="s">
        <v>1247</v>
      </c>
      <c r="I1404">
        <v>6371</v>
      </c>
      <c r="J1404" t="s">
        <v>1409</v>
      </c>
      <c r="K1404" t="s">
        <v>1259</v>
      </c>
      <c r="L1404">
        <v>3200</v>
      </c>
      <c r="M1404">
        <v>3215</v>
      </c>
      <c r="N1404">
        <v>300</v>
      </c>
      <c r="O1404" t="s">
        <v>1250</v>
      </c>
      <c r="P1404">
        <v>0.82761998395616299</v>
      </c>
      <c r="Q1404">
        <v>0.87504451928530802</v>
      </c>
      <c r="R1404">
        <v>9.6569150486340502E-2</v>
      </c>
      <c r="S1404">
        <v>9.9395130051621906E-3</v>
      </c>
      <c r="T1404">
        <v>0.10889689864168101</v>
      </c>
      <c r="U1404">
        <v>0.10889689864168101</v>
      </c>
      <c r="V1404">
        <v>1.6459555628409301E-2</v>
      </c>
      <c r="W1404">
        <v>0.48</v>
      </c>
      <c r="X1404">
        <v>1.46</v>
      </c>
      <c r="Y1404">
        <v>-24246</v>
      </c>
      <c r="Z1404">
        <v>-1616</v>
      </c>
      <c r="AA1404">
        <v>-0.08</v>
      </c>
      <c r="AB1404">
        <v>15</v>
      </c>
      <c r="AC1404">
        <v>10</v>
      </c>
      <c r="AD1404">
        <v>5</v>
      </c>
      <c r="AE1404">
        <v>66.67</v>
      </c>
      <c r="AF1404">
        <v>16</v>
      </c>
      <c r="AG1404">
        <v>1</v>
      </c>
      <c r="AH1404">
        <v>3</v>
      </c>
      <c r="AI1404">
        <v>11</v>
      </c>
    </row>
    <row r="1405" spans="1:35" x14ac:dyDescent="0.2">
      <c r="A1405" s="102">
        <v>376</v>
      </c>
      <c r="B1405">
        <v>5714</v>
      </c>
      <c r="C1405" t="s">
        <v>711</v>
      </c>
      <c r="D1405" t="s">
        <v>1262</v>
      </c>
      <c r="E1405">
        <v>3905</v>
      </c>
      <c r="F1405">
        <v>3925</v>
      </c>
      <c r="G1405">
        <v>200</v>
      </c>
      <c r="H1405" t="s">
        <v>1247</v>
      </c>
      <c r="I1405">
        <v>8425</v>
      </c>
      <c r="J1405" t="s">
        <v>1426</v>
      </c>
      <c r="K1405" t="s">
        <v>1253</v>
      </c>
      <c r="L1405">
        <v>3215</v>
      </c>
      <c r="M1405">
        <v>3230</v>
      </c>
      <c r="N1405">
        <v>200</v>
      </c>
      <c r="O1405" t="s">
        <v>1250</v>
      </c>
      <c r="P1405">
        <v>0.75106330355523498</v>
      </c>
      <c r="Q1405">
        <v>0.91236897935460903</v>
      </c>
      <c r="R1405">
        <v>0.31162205651031699</v>
      </c>
      <c r="S1405">
        <v>2.6674303282307198E-2</v>
      </c>
      <c r="T1405">
        <v>4.36326143607111E-2</v>
      </c>
      <c r="U1405">
        <v>4.36326143607111E-2</v>
      </c>
      <c r="V1405">
        <v>0.35838325530031501</v>
      </c>
      <c r="W1405">
        <v>0.1</v>
      </c>
      <c r="X1405">
        <v>17.71</v>
      </c>
      <c r="Y1405">
        <v>-24299</v>
      </c>
      <c r="Z1405">
        <v>-2209</v>
      </c>
      <c r="AA1405">
        <v>-0.12</v>
      </c>
      <c r="AB1405">
        <v>11</v>
      </c>
      <c r="AC1405">
        <v>6</v>
      </c>
      <c r="AD1405">
        <v>5</v>
      </c>
      <c r="AE1405">
        <v>54.55</v>
      </c>
      <c r="AF1405">
        <v>15</v>
      </c>
      <c r="AG1405">
        <v>2</v>
      </c>
      <c r="AH1405">
        <v>2</v>
      </c>
      <c r="AI1405">
        <v>7</v>
      </c>
    </row>
    <row r="1406" spans="1:35" x14ac:dyDescent="0.2">
      <c r="A1406" s="102">
        <v>1196</v>
      </c>
      <c r="B1406">
        <v>1941</v>
      </c>
      <c r="C1406" t="s">
        <v>1637</v>
      </c>
      <c r="D1406" t="s">
        <v>1257</v>
      </c>
      <c r="E1406">
        <v>2429</v>
      </c>
      <c r="F1406">
        <v>2430</v>
      </c>
      <c r="G1406">
        <v>400</v>
      </c>
      <c r="H1406" t="s">
        <v>1247</v>
      </c>
      <c r="I1406">
        <v>9107</v>
      </c>
      <c r="J1406" t="s">
        <v>1487</v>
      </c>
      <c r="K1406" t="s">
        <v>1488</v>
      </c>
      <c r="L1406">
        <v>1468</v>
      </c>
      <c r="M1406">
        <v>1464</v>
      </c>
      <c r="N1406">
        <v>700</v>
      </c>
      <c r="O1406" t="s">
        <v>1250</v>
      </c>
      <c r="P1406">
        <v>0.71180619749282303</v>
      </c>
      <c r="Q1406">
        <v>0.855100049560096</v>
      </c>
      <c r="R1406">
        <v>0.27514242638479502</v>
      </c>
      <c r="S1406">
        <v>9.8577086077688295E-2</v>
      </c>
      <c r="T1406">
        <v>1.25589337356829</v>
      </c>
      <c r="U1406">
        <v>1.25589337356829</v>
      </c>
      <c r="V1406">
        <v>1.14044766886896</v>
      </c>
      <c r="W1406">
        <v>9.76</v>
      </c>
      <c r="X1406">
        <v>5.43</v>
      </c>
      <c r="Y1406">
        <v>-24304</v>
      </c>
      <c r="Z1406">
        <v>-1620</v>
      </c>
      <c r="AA1406">
        <v>-0.12</v>
      </c>
      <c r="AB1406">
        <v>15</v>
      </c>
      <c r="AC1406">
        <v>7</v>
      </c>
      <c r="AD1406">
        <v>8</v>
      </c>
      <c r="AE1406">
        <v>46.67</v>
      </c>
      <c r="AF1406">
        <v>12</v>
      </c>
      <c r="AG1406">
        <v>5</v>
      </c>
      <c r="AH1406">
        <v>4</v>
      </c>
      <c r="AI1406">
        <v>6</v>
      </c>
    </row>
    <row r="1407" spans="1:35" x14ac:dyDescent="0.2">
      <c r="A1407" s="102">
        <v>282</v>
      </c>
      <c r="B1407">
        <v>4902</v>
      </c>
      <c r="C1407" t="s">
        <v>1681</v>
      </c>
      <c r="D1407" t="s">
        <v>1252</v>
      </c>
      <c r="E1407">
        <v>651</v>
      </c>
      <c r="F1407">
        <v>645</v>
      </c>
      <c r="G1407">
        <v>1600</v>
      </c>
      <c r="H1407" t="s">
        <v>1247</v>
      </c>
      <c r="I1407">
        <v>6302</v>
      </c>
      <c r="J1407" t="s">
        <v>1506</v>
      </c>
      <c r="K1407" t="s">
        <v>1259</v>
      </c>
      <c r="L1407">
        <v>2675</v>
      </c>
      <c r="M1407">
        <v>2636</v>
      </c>
      <c r="N1407">
        <v>400</v>
      </c>
      <c r="O1407" t="s">
        <v>1250</v>
      </c>
      <c r="P1407">
        <v>0.93000969343125095</v>
      </c>
      <c r="Q1407">
        <v>0.92102707011885698</v>
      </c>
      <c r="R1407">
        <v>4.0887693874152697E-2</v>
      </c>
      <c r="S1407">
        <v>6.5476605350272901E-2</v>
      </c>
      <c r="T1407">
        <v>1.8130440474707501</v>
      </c>
      <c r="U1407">
        <v>1.8130440474707501</v>
      </c>
      <c r="V1407">
        <v>1.96117735191553</v>
      </c>
      <c r="W1407">
        <v>5.53</v>
      </c>
      <c r="X1407">
        <v>2.12</v>
      </c>
      <c r="Y1407">
        <v>-24313</v>
      </c>
      <c r="Z1407">
        <v>-1430</v>
      </c>
      <c r="AA1407">
        <v>-0.12</v>
      </c>
      <c r="AB1407">
        <v>17</v>
      </c>
      <c r="AC1407">
        <v>9</v>
      </c>
      <c r="AD1407">
        <v>8</v>
      </c>
      <c r="AE1407">
        <v>52.94</v>
      </c>
      <c r="AF1407">
        <v>13</v>
      </c>
      <c r="AG1407">
        <v>5</v>
      </c>
      <c r="AH1407">
        <v>6</v>
      </c>
      <c r="AI1407">
        <v>6</v>
      </c>
    </row>
    <row r="1408" spans="1:35" x14ac:dyDescent="0.2">
      <c r="A1408" s="102">
        <v>1410</v>
      </c>
      <c r="B1408">
        <v>1332</v>
      </c>
      <c r="C1408" t="s">
        <v>1667</v>
      </c>
      <c r="D1408" t="s">
        <v>1366</v>
      </c>
      <c r="E1408">
        <v>608</v>
      </c>
      <c r="F1408">
        <v>594</v>
      </c>
      <c r="G1408">
        <v>1000</v>
      </c>
      <c r="H1408" t="s">
        <v>1247</v>
      </c>
      <c r="I1408">
        <v>4114</v>
      </c>
      <c r="J1408" t="s">
        <v>1401</v>
      </c>
      <c r="K1408" t="s">
        <v>1271</v>
      </c>
      <c r="L1408">
        <v>6050</v>
      </c>
      <c r="M1408">
        <v>6030</v>
      </c>
      <c r="N1408">
        <v>100</v>
      </c>
      <c r="O1408" t="s">
        <v>1250</v>
      </c>
      <c r="P1408">
        <v>0.66754470096151397</v>
      </c>
      <c r="Q1408">
        <v>0.84107728551278904</v>
      </c>
      <c r="R1408">
        <v>7.0539343919126696E-2</v>
      </c>
      <c r="S1408">
        <v>3.5265899228774399E-2</v>
      </c>
      <c r="T1408">
        <v>1.1747000018898901</v>
      </c>
      <c r="U1408">
        <v>1.1747000018898901</v>
      </c>
      <c r="V1408">
        <v>2.00288285976765</v>
      </c>
      <c r="W1408">
        <v>3.48</v>
      </c>
      <c r="X1408">
        <v>1.49</v>
      </c>
      <c r="Y1408">
        <v>-24621</v>
      </c>
      <c r="Z1408">
        <v>-1296</v>
      </c>
      <c r="AA1408">
        <v>0.02</v>
      </c>
      <c r="AB1408">
        <v>19</v>
      </c>
      <c r="AC1408">
        <v>10</v>
      </c>
      <c r="AD1408">
        <v>9</v>
      </c>
      <c r="AE1408">
        <v>52.63</v>
      </c>
      <c r="AF1408">
        <v>11</v>
      </c>
      <c r="AG1408">
        <v>8</v>
      </c>
      <c r="AH1408">
        <v>8</v>
      </c>
      <c r="AI1408">
        <v>3</v>
      </c>
    </row>
    <row r="1409" spans="1:35" x14ac:dyDescent="0.2">
      <c r="A1409" s="102">
        <v>61</v>
      </c>
      <c r="B1409">
        <v>3765</v>
      </c>
      <c r="C1409" t="s">
        <v>1536</v>
      </c>
      <c r="D1409" t="s">
        <v>1249</v>
      </c>
      <c r="E1409">
        <v>1857</v>
      </c>
      <c r="F1409">
        <v>1889</v>
      </c>
      <c r="G1409">
        <v>500</v>
      </c>
      <c r="H1409" t="s">
        <v>1250</v>
      </c>
      <c r="I1409">
        <v>4927</v>
      </c>
      <c r="J1409" t="s">
        <v>1530</v>
      </c>
      <c r="K1409" t="s">
        <v>1271</v>
      </c>
      <c r="L1409">
        <v>2259</v>
      </c>
      <c r="M1409">
        <v>2254</v>
      </c>
      <c r="N1409">
        <v>400</v>
      </c>
      <c r="O1409" t="s">
        <v>1247</v>
      </c>
      <c r="P1409">
        <v>0.95598604767277995</v>
      </c>
      <c r="Q1409">
        <v>0.95364946643592197</v>
      </c>
      <c r="R1409">
        <v>1.20279122769257E-3</v>
      </c>
      <c r="S1409">
        <v>1.0783425941446999E-3</v>
      </c>
      <c r="T1409">
        <v>-1.1695407381382099</v>
      </c>
      <c r="U1409">
        <v>1.1695407381382099</v>
      </c>
      <c r="V1409">
        <v>1.9063797729482199</v>
      </c>
      <c r="W1409">
        <v>-5.07</v>
      </c>
      <c r="X1409">
        <v>4.76</v>
      </c>
      <c r="Y1409">
        <v>-24804</v>
      </c>
      <c r="Z1409">
        <v>-1772</v>
      </c>
      <c r="AA1409">
        <v>-0.17</v>
      </c>
      <c r="AB1409">
        <v>14</v>
      </c>
      <c r="AC1409">
        <v>6</v>
      </c>
      <c r="AD1409">
        <v>8</v>
      </c>
      <c r="AE1409">
        <v>42.86</v>
      </c>
      <c r="AF1409">
        <v>9</v>
      </c>
      <c r="AG1409">
        <v>7</v>
      </c>
      <c r="AH1409">
        <v>5</v>
      </c>
      <c r="AI1409">
        <v>2</v>
      </c>
    </row>
    <row r="1410" spans="1:35" x14ac:dyDescent="0.2">
      <c r="A1410" s="102">
        <v>1426</v>
      </c>
      <c r="B1410">
        <v>3880</v>
      </c>
      <c r="C1410" t="s">
        <v>1192</v>
      </c>
      <c r="D1410" t="s">
        <v>1463</v>
      </c>
      <c r="E1410">
        <v>1432</v>
      </c>
      <c r="F1410">
        <v>1438</v>
      </c>
      <c r="G1410">
        <v>700</v>
      </c>
      <c r="H1410" t="s">
        <v>1247</v>
      </c>
      <c r="I1410">
        <v>8750</v>
      </c>
      <c r="J1410" t="s">
        <v>28</v>
      </c>
      <c r="K1410" t="s">
        <v>1428</v>
      </c>
      <c r="L1410">
        <v>1632</v>
      </c>
      <c r="M1410">
        <v>1644</v>
      </c>
      <c r="N1410">
        <v>600</v>
      </c>
      <c r="O1410" t="s">
        <v>1250</v>
      </c>
      <c r="P1410">
        <v>0.81804313253181205</v>
      </c>
      <c r="Q1410">
        <v>0.84005484325883195</v>
      </c>
      <c r="R1410">
        <v>3.2581243656261099E-3</v>
      </c>
      <c r="S1410">
        <v>7.6415809566936999E-2</v>
      </c>
      <c r="T1410">
        <v>1.3935862806624999</v>
      </c>
      <c r="U1410">
        <v>1.3935862806624999</v>
      </c>
      <c r="V1410">
        <v>1.8176406979291799</v>
      </c>
      <c r="W1410">
        <v>3.98</v>
      </c>
      <c r="X1410">
        <v>2.0499999999999998</v>
      </c>
      <c r="Y1410">
        <v>-25636</v>
      </c>
      <c r="Z1410">
        <v>-1602</v>
      </c>
      <c r="AA1410">
        <v>-0.1</v>
      </c>
      <c r="AB1410">
        <v>16</v>
      </c>
      <c r="AC1410">
        <v>9</v>
      </c>
      <c r="AD1410">
        <v>7</v>
      </c>
      <c r="AE1410">
        <v>56.25</v>
      </c>
      <c r="AF1410">
        <v>13</v>
      </c>
      <c r="AG1410">
        <v>5</v>
      </c>
      <c r="AH1410">
        <v>5</v>
      </c>
      <c r="AI1410">
        <v>6</v>
      </c>
    </row>
    <row r="1411" spans="1:35" x14ac:dyDescent="0.2">
      <c r="A1411" s="102">
        <v>291</v>
      </c>
      <c r="B1411">
        <v>5714</v>
      </c>
      <c r="C1411" t="s">
        <v>711</v>
      </c>
      <c r="D1411" t="s">
        <v>1262</v>
      </c>
      <c r="E1411">
        <v>3905</v>
      </c>
      <c r="F1411">
        <v>3925</v>
      </c>
      <c r="G1411">
        <v>200</v>
      </c>
      <c r="H1411" t="s">
        <v>1247</v>
      </c>
      <c r="I1411">
        <v>6981</v>
      </c>
      <c r="J1411" t="s">
        <v>1434</v>
      </c>
      <c r="K1411" t="s">
        <v>1252</v>
      </c>
      <c r="L1411">
        <v>6251</v>
      </c>
      <c r="M1411">
        <v>6256</v>
      </c>
      <c r="N1411">
        <v>100</v>
      </c>
      <c r="O1411" t="s">
        <v>1250</v>
      </c>
      <c r="P1411">
        <v>0.76877061052116502</v>
      </c>
      <c r="Q1411">
        <v>0.92014487390833399</v>
      </c>
      <c r="R1411">
        <v>0.16177680351174101</v>
      </c>
      <c r="S1411">
        <v>4.4561892374195703E-3</v>
      </c>
      <c r="T1411">
        <v>0.395406875111391</v>
      </c>
      <c r="U1411">
        <v>0.395406875111391</v>
      </c>
      <c r="V1411">
        <v>0.32871384865043801</v>
      </c>
      <c r="W1411">
        <v>0.99</v>
      </c>
      <c r="X1411">
        <v>25.48</v>
      </c>
      <c r="Y1411">
        <v>-25664</v>
      </c>
      <c r="Z1411">
        <v>-4277</v>
      </c>
      <c r="AA1411">
        <v>-0.25</v>
      </c>
      <c r="AB1411">
        <v>6</v>
      </c>
      <c r="AC1411">
        <v>2</v>
      </c>
      <c r="AD1411">
        <v>4</v>
      </c>
      <c r="AE1411">
        <v>33.33</v>
      </c>
      <c r="AF1411">
        <v>11</v>
      </c>
      <c r="AG1411">
        <v>2</v>
      </c>
      <c r="AH1411">
        <v>2</v>
      </c>
      <c r="AI1411">
        <v>2</v>
      </c>
    </row>
    <row r="1412" spans="1:35" x14ac:dyDescent="0.2">
      <c r="A1412" s="102">
        <v>52</v>
      </c>
      <c r="B1412">
        <v>5802</v>
      </c>
      <c r="C1412" t="s">
        <v>1470</v>
      </c>
      <c r="D1412" t="s">
        <v>1262</v>
      </c>
      <c r="E1412">
        <v>1457.5</v>
      </c>
      <c r="F1412">
        <v>1453</v>
      </c>
      <c r="G1412">
        <v>700</v>
      </c>
      <c r="H1412" t="s">
        <v>1250</v>
      </c>
      <c r="I1412">
        <v>8002</v>
      </c>
      <c r="J1412" t="s">
        <v>27</v>
      </c>
      <c r="K1412" t="s">
        <v>1254</v>
      </c>
      <c r="L1412">
        <v>787.8</v>
      </c>
      <c r="M1412">
        <v>788.8</v>
      </c>
      <c r="N1412">
        <v>1300</v>
      </c>
      <c r="O1412" t="s">
        <v>1247</v>
      </c>
      <c r="P1412">
        <v>0.89080426920446398</v>
      </c>
      <c r="Q1412">
        <v>0.95518105143633503</v>
      </c>
      <c r="R1412">
        <v>0.31768042189401102</v>
      </c>
      <c r="S1412">
        <v>1.0457834329949201E-2</v>
      </c>
      <c r="T1412">
        <v>-1.8691338175840899</v>
      </c>
      <c r="U1412">
        <v>1.8691338175840899</v>
      </c>
      <c r="V1412">
        <v>1.85207199833971</v>
      </c>
      <c r="W1412">
        <v>-6.36</v>
      </c>
      <c r="X1412">
        <v>0.82</v>
      </c>
      <c r="Y1412">
        <v>-25843</v>
      </c>
      <c r="Z1412">
        <v>-1436</v>
      </c>
      <c r="AA1412">
        <v>-7.0000000000000007E-2</v>
      </c>
      <c r="AB1412">
        <v>18</v>
      </c>
      <c r="AC1412">
        <v>8</v>
      </c>
      <c r="AD1412">
        <v>10</v>
      </c>
      <c r="AE1412">
        <v>44.44</v>
      </c>
      <c r="AF1412">
        <v>15</v>
      </c>
      <c r="AG1412">
        <v>4</v>
      </c>
      <c r="AH1412">
        <v>2</v>
      </c>
      <c r="AI1412">
        <v>12</v>
      </c>
    </row>
    <row r="1413" spans="1:35" x14ac:dyDescent="0.2">
      <c r="A1413" s="102">
        <v>266</v>
      </c>
      <c r="B1413">
        <v>4004</v>
      </c>
      <c r="C1413" t="s">
        <v>1441</v>
      </c>
      <c r="D1413" t="s">
        <v>1271</v>
      </c>
      <c r="E1413">
        <v>2670</v>
      </c>
      <c r="F1413">
        <v>2654</v>
      </c>
      <c r="G1413">
        <v>400</v>
      </c>
      <c r="H1413" t="s">
        <v>1250</v>
      </c>
      <c r="I1413">
        <v>7182</v>
      </c>
      <c r="J1413" t="s">
        <v>1363</v>
      </c>
      <c r="K1413" t="s">
        <v>1303</v>
      </c>
      <c r="L1413">
        <v>1008</v>
      </c>
      <c r="M1413">
        <v>1009</v>
      </c>
      <c r="N1413">
        <v>1100</v>
      </c>
      <c r="O1413" t="s">
        <v>1247</v>
      </c>
      <c r="P1413">
        <v>0.85806619861455502</v>
      </c>
      <c r="Q1413">
        <v>0.92338750026256899</v>
      </c>
      <c r="R1413">
        <v>0.29269056032117702</v>
      </c>
      <c r="S1413">
        <v>2.7930840292797999E-3</v>
      </c>
      <c r="T1413">
        <v>-1.14824387295327</v>
      </c>
      <c r="U1413">
        <v>1.14824387295327</v>
      </c>
      <c r="V1413">
        <v>1.14612759227312</v>
      </c>
      <c r="W1413">
        <v>-5.12</v>
      </c>
      <c r="X1413">
        <v>4.55</v>
      </c>
      <c r="Y1413">
        <v>-26057</v>
      </c>
      <c r="Z1413">
        <v>-1133</v>
      </c>
      <c r="AA1413">
        <v>-0.3</v>
      </c>
      <c r="AB1413">
        <v>23</v>
      </c>
      <c r="AC1413">
        <v>11</v>
      </c>
      <c r="AD1413">
        <v>12</v>
      </c>
      <c r="AE1413">
        <v>47.83</v>
      </c>
      <c r="AF1413">
        <v>10</v>
      </c>
      <c r="AG1413">
        <v>9</v>
      </c>
      <c r="AH1413">
        <v>11</v>
      </c>
      <c r="AI1413">
        <v>3</v>
      </c>
    </row>
    <row r="1414" spans="1:35" x14ac:dyDescent="0.2">
      <c r="A1414" s="102">
        <v>857</v>
      </c>
      <c r="B1414">
        <v>2127</v>
      </c>
      <c r="C1414" t="s">
        <v>1429</v>
      </c>
      <c r="D1414" t="s">
        <v>1261</v>
      </c>
      <c r="E1414">
        <v>3655</v>
      </c>
      <c r="F1414">
        <v>3675</v>
      </c>
      <c r="G1414">
        <v>200</v>
      </c>
      <c r="H1414" t="s">
        <v>1250</v>
      </c>
      <c r="I1414">
        <v>3563</v>
      </c>
      <c r="J1414" t="s">
        <v>1449</v>
      </c>
      <c r="K1414" t="s">
        <v>1272</v>
      </c>
      <c r="L1414">
        <v>9010</v>
      </c>
      <c r="M1414">
        <v>9010</v>
      </c>
      <c r="N1414">
        <v>100</v>
      </c>
      <c r="O1414" t="s">
        <v>1247</v>
      </c>
      <c r="P1414">
        <v>0.63207848113043297</v>
      </c>
      <c r="Q1414">
        <v>0.87994105377696896</v>
      </c>
      <c r="R1414">
        <v>4.4282927721504099E-2</v>
      </c>
      <c r="S1414">
        <v>2.1998260789363299E-2</v>
      </c>
      <c r="T1414">
        <v>-0.19212494558306401</v>
      </c>
      <c r="U1414">
        <v>0.19212494558306401</v>
      </c>
      <c r="V1414">
        <v>0.30629276685124601</v>
      </c>
      <c r="W1414">
        <v>-0.96</v>
      </c>
      <c r="X1414">
        <v>18.420000000000002</v>
      </c>
      <c r="Y1414">
        <v>-26178</v>
      </c>
      <c r="Z1414">
        <v>-2014</v>
      </c>
      <c r="AA1414">
        <v>0.19</v>
      </c>
      <c r="AB1414">
        <v>13</v>
      </c>
      <c r="AC1414">
        <v>6</v>
      </c>
      <c r="AD1414">
        <v>7</v>
      </c>
      <c r="AE1414">
        <v>46.15</v>
      </c>
      <c r="AF1414">
        <v>10</v>
      </c>
      <c r="AG1414">
        <v>6</v>
      </c>
      <c r="AH1414">
        <v>5</v>
      </c>
      <c r="AI1414">
        <v>2</v>
      </c>
    </row>
    <row r="1415" spans="1:35" x14ac:dyDescent="0.2">
      <c r="A1415" s="102">
        <v>1553</v>
      </c>
      <c r="B1415">
        <v>4208</v>
      </c>
      <c r="C1415" t="s">
        <v>1440</v>
      </c>
      <c r="D1415" t="s">
        <v>1271</v>
      </c>
      <c r="E1415">
        <v>2170</v>
      </c>
      <c r="F1415">
        <v>2169</v>
      </c>
      <c r="G1415">
        <v>500</v>
      </c>
      <c r="H1415" t="s">
        <v>1250</v>
      </c>
      <c r="I1415">
        <v>8308</v>
      </c>
      <c r="J1415" t="s">
        <v>49</v>
      </c>
      <c r="K1415" t="s">
        <v>1303</v>
      </c>
      <c r="L1415">
        <v>440.3</v>
      </c>
      <c r="M1415">
        <v>441</v>
      </c>
      <c r="N1415">
        <v>2500</v>
      </c>
      <c r="O1415" t="s">
        <v>1247</v>
      </c>
      <c r="P1415">
        <v>0.85023327767478096</v>
      </c>
      <c r="Q1415">
        <v>0.83154668171087898</v>
      </c>
      <c r="R1415">
        <v>0.38594012824087298</v>
      </c>
      <c r="S1415">
        <v>5.9653389125805898E-3</v>
      </c>
      <c r="T1415">
        <v>-0.34262204347976899</v>
      </c>
      <c r="U1415">
        <v>0.34262204347976899</v>
      </c>
      <c r="V1415">
        <v>0.19778505674132599</v>
      </c>
      <c r="W1415">
        <v>-0.65</v>
      </c>
      <c r="X1415">
        <v>1.66</v>
      </c>
      <c r="Y1415">
        <v>-26269</v>
      </c>
      <c r="Z1415">
        <v>-1642</v>
      </c>
      <c r="AA1415">
        <v>-0.12</v>
      </c>
      <c r="AB1415">
        <v>16</v>
      </c>
      <c r="AC1415">
        <v>9</v>
      </c>
      <c r="AD1415">
        <v>7</v>
      </c>
      <c r="AE1415">
        <v>56.25</v>
      </c>
      <c r="AF1415">
        <v>14</v>
      </c>
      <c r="AG1415">
        <v>3</v>
      </c>
      <c r="AH1415">
        <v>4</v>
      </c>
      <c r="AI1415">
        <v>9</v>
      </c>
    </row>
    <row r="1416" spans="1:35" x14ac:dyDescent="0.2">
      <c r="A1416" s="102">
        <v>1045</v>
      </c>
      <c r="B1416">
        <v>5991</v>
      </c>
      <c r="C1416" t="s">
        <v>1077</v>
      </c>
      <c r="D1416" t="s">
        <v>1446</v>
      </c>
      <c r="E1416">
        <v>903</v>
      </c>
      <c r="F1416">
        <v>905</v>
      </c>
      <c r="G1416">
        <v>1100</v>
      </c>
      <c r="H1416" t="s">
        <v>1250</v>
      </c>
      <c r="I1416">
        <v>8086</v>
      </c>
      <c r="J1416" t="s">
        <v>1533</v>
      </c>
      <c r="K1416" t="s">
        <v>1256</v>
      </c>
      <c r="L1416">
        <v>1238</v>
      </c>
      <c r="M1416">
        <v>1237</v>
      </c>
      <c r="N1416">
        <v>800</v>
      </c>
      <c r="O1416" t="s">
        <v>1247</v>
      </c>
      <c r="P1416">
        <v>0.81460374409826297</v>
      </c>
      <c r="Q1416">
        <v>0.86470427749977097</v>
      </c>
      <c r="R1416">
        <v>0.21280080575084201</v>
      </c>
      <c r="S1416">
        <v>9.6045858243180696E-2</v>
      </c>
      <c r="T1416">
        <v>-0.71136239853463301</v>
      </c>
      <c r="U1416">
        <v>0.71136239853463301</v>
      </c>
      <c r="V1416">
        <v>0.584031896423298</v>
      </c>
      <c r="W1416">
        <v>-2.2999999999999998</v>
      </c>
      <c r="X1416">
        <v>0.6</v>
      </c>
      <c r="Y1416">
        <v>-26309</v>
      </c>
      <c r="Z1416">
        <v>-1644</v>
      </c>
      <c r="AA1416">
        <v>-7.0000000000000007E-2</v>
      </c>
      <c r="AB1416">
        <v>16</v>
      </c>
      <c r="AC1416">
        <v>8</v>
      </c>
      <c r="AD1416">
        <v>8</v>
      </c>
      <c r="AE1416">
        <v>50</v>
      </c>
      <c r="AF1416">
        <v>13</v>
      </c>
      <c r="AG1416">
        <v>7</v>
      </c>
      <c r="AH1416">
        <v>5</v>
      </c>
      <c r="AI1416">
        <v>4</v>
      </c>
    </row>
    <row r="1417" spans="1:35" x14ac:dyDescent="0.2">
      <c r="A1417" s="102">
        <v>367</v>
      </c>
      <c r="B1417">
        <v>8410</v>
      </c>
      <c r="C1417" t="s">
        <v>1461</v>
      </c>
      <c r="D1417" t="s">
        <v>1303</v>
      </c>
      <c r="E1417">
        <v>317</v>
      </c>
      <c r="F1417">
        <v>321</v>
      </c>
      <c r="G1417">
        <v>3300</v>
      </c>
      <c r="H1417" t="s">
        <v>1250</v>
      </c>
      <c r="I1417">
        <v>9412</v>
      </c>
      <c r="J1417" t="s">
        <v>552</v>
      </c>
      <c r="K1417" t="s">
        <v>1249</v>
      </c>
      <c r="L1417">
        <v>471</v>
      </c>
      <c r="M1417">
        <v>484</v>
      </c>
      <c r="N1417">
        <v>2200</v>
      </c>
      <c r="O1417" t="s">
        <v>1247</v>
      </c>
      <c r="P1417">
        <v>0.58348511219760202</v>
      </c>
      <c r="Q1417">
        <v>0.91283168942946602</v>
      </c>
      <c r="R1417">
        <v>0.21812468905629201</v>
      </c>
      <c r="S1417">
        <v>5.9523687591131899E-2</v>
      </c>
      <c r="T1417">
        <v>-2.2544004770886699</v>
      </c>
      <c r="U1417">
        <v>2.2544004770886699</v>
      </c>
      <c r="V1417">
        <v>1.5867924116401</v>
      </c>
      <c r="W1417">
        <v>-7.69</v>
      </c>
      <c r="X1417">
        <v>0.52</v>
      </c>
      <c r="Y1417">
        <v>-27397</v>
      </c>
      <c r="Z1417">
        <v>-1442</v>
      </c>
      <c r="AA1417">
        <v>-7.0000000000000007E-2</v>
      </c>
      <c r="AB1417">
        <v>19</v>
      </c>
      <c r="AC1417">
        <v>9</v>
      </c>
      <c r="AD1417">
        <v>10</v>
      </c>
      <c r="AE1417">
        <v>47.37</v>
      </c>
      <c r="AF1417">
        <v>14</v>
      </c>
      <c r="AG1417">
        <v>5</v>
      </c>
      <c r="AH1417">
        <v>2</v>
      </c>
      <c r="AI1417">
        <v>12</v>
      </c>
    </row>
    <row r="1418" spans="1:35" x14ac:dyDescent="0.2">
      <c r="A1418" s="102">
        <v>1910</v>
      </c>
      <c r="B1418">
        <v>7224</v>
      </c>
      <c r="C1418" t="s">
        <v>785</v>
      </c>
      <c r="D1418" t="s">
        <v>1264</v>
      </c>
      <c r="E1418">
        <v>1286</v>
      </c>
      <c r="F1418">
        <v>1291</v>
      </c>
      <c r="G1418">
        <v>800</v>
      </c>
      <c r="H1418" t="s">
        <v>1250</v>
      </c>
      <c r="I1418">
        <v>7282</v>
      </c>
      <c r="J1418" t="s">
        <v>1498</v>
      </c>
      <c r="K1418" t="s">
        <v>1264</v>
      </c>
      <c r="L1418">
        <v>2517</v>
      </c>
      <c r="M1418">
        <v>2535</v>
      </c>
      <c r="N1418">
        <v>400</v>
      </c>
      <c r="O1418" t="s">
        <v>1247</v>
      </c>
      <c r="P1418">
        <v>0.84191558255564403</v>
      </c>
      <c r="Q1418">
        <v>0.80321606275364898</v>
      </c>
      <c r="R1418">
        <v>1.6121926764449401E-2</v>
      </c>
      <c r="S1418">
        <v>7.02311507957354E-2</v>
      </c>
      <c r="T1418">
        <v>-2.41226698758895</v>
      </c>
      <c r="U1418">
        <v>2.41226698758895</v>
      </c>
      <c r="V1418">
        <v>2.21087340419803</v>
      </c>
      <c r="W1418">
        <v>-7.16</v>
      </c>
      <c r="X1418">
        <v>1.85</v>
      </c>
      <c r="Y1418">
        <v>-27594</v>
      </c>
      <c r="Z1418">
        <v>-1254</v>
      </c>
      <c r="AA1418">
        <v>-7.0000000000000007E-2</v>
      </c>
      <c r="AB1418">
        <v>22</v>
      </c>
      <c r="AC1418">
        <v>10</v>
      </c>
      <c r="AD1418">
        <v>12</v>
      </c>
      <c r="AE1418">
        <v>45.45</v>
      </c>
      <c r="AF1418">
        <v>11</v>
      </c>
      <c r="AG1418">
        <v>8</v>
      </c>
      <c r="AH1418">
        <v>7</v>
      </c>
      <c r="AI1418">
        <v>7</v>
      </c>
    </row>
    <row r="1419" spans="1:35" x14ac:dyDescent="0.2">
      <c r="A1419" s="102">
        <v>1767</v>
      </c>
      <c r="B1419">
        <v>4324</v>
      </c>
      <c r="C1419" t="s">
        <v>1481</v>
      </c>
      <c r="D1419" t="s">
        <v>1261</v>
      </c>
      <c r="E1419">
        <v>3385</v>
      </c>
      <c r="F1419">
        <v>3325</v>
      </c>
      <c r="G1419">
        <v>300</v>
      </c>
      <c r="H1419" t="s">
        <v>1247</v>
      </c>
      <c r="I1419">
        <v>9716</v>
      </c>
      <c r="J1419" t="s">
        <v>1448</v>
      </c>
      <c r="K1419" t="s">
        <v>1261</v>
      </c>
      <c r="L1419">
        <v>1156</v>
      </c>
      <c r="M1419">
        <v>1166</v>
      </c>
      <c r="N1419">
        <v>900</v>
      </c>
      <c r="O1419" t="s">
        <v>1250</v>
      </c>
      <c r="P1419">
        <v>0.79009490233109203</v>
      </c>
      <c r="Q1419">
        <v>0.81402703540377197</v>
      </c>
      <c r="R1419">
        <v>0.376397311619244</v>
      </c>
      <c r="S1419">
        <v>4.7732437187936398E-2</v>
      </c>
      <c r="T1419">
        <v>0.394899430780151</v>
      </c>
      <c r="U1419">
        <v>0.394899430780151</v>
      </c>
      <c r="V1419">
        <v>0.48374471427837701</v>
      </c>
      <c r="W1419">
        <v>1.48</v>
      </c>
      <c r="X1419">
        <v>5.2</v>
      </c>
      <c r="Y1419">
        <v>-27597</v>
      </c>
      <c r="Z1419">
        <v>-1840</v>
      </c>
      <c r="AA1419">
        <v>-0.24</v>
      </c>
      <c r="AB1419">
        <v>15</v>
      </c>
      <c r="AC1419">
        <v>7</v>
      </c>
      <c r="AD1419">
        <v>8</v>
      </c>
      <c r="AE1419">
        <v>46.67</v>
      </c>
      <c r="AF1419">
        <v>11</v>
      </c>
      <c r="AG1419">
        <v>5</v>
      </c>
      <c r="AH1419">
        <v>7</v>
      </c>
      <c r="AI1419">
        <v>3</v>
      </c>
    </row>
    <row r="1420" spans="1:35" x14ac:dyDescent="0.2">
      <c r="A1420" s="102">
        <v>1534</v>
      </c>
      <c r="B1420">
        <v>2607</v>
      </c>
      <c r="C1420" t="s">
        <v>1275</v>
      </c>
      <c r="D1420" t="s">
        <v>1274</v>
      </c>
      <c r="E1420">
        <v>2750</v>
      </c>
      <c r="F1420">
        <v>2752</v>
      </c>
      <c r="G1420">
        <v>300</v>
      </c>
      <c r="H1420" t="s">
        <v>1250</v>
      </c>
      <c r="I1420">
        <v>7012</v>
      </c>
      <c r="J1420" t="s">
        <v>1468</v>
      </c>
      <c r="K1420" t="s">
        <v>1264</v>
      </c>
      <c r="L1420">
        <v>2220</v>
      </c>
      <c r="M1420">
        <v>2205</v>
      </c>
      <c r="N1420">
        <v>400</v>
      </c>
      <c r="O1420" t="s">
        <v>1247</v>
      </c>
      <c r="P1420">
        <v>0.85355520091576198</v>
      </c>
      <c r="Q1420">
        <v>0.83237906683359297</v>
      </c>
      <c r="R1420">
        <v>0.31323209813590902</v>
      </c>
      <c r="S1420">
        <v>6.3140176216966395E-2</v>
      </c>
      <c r="T1420">
        <v>-5.3064471266803102E-2</v>
      </c>
      <c r="U1420">
        <v>5.3064471266803102E-2</v>
      </c>
      <c r="V1420">
        <v>0.33155679687388701</v>
      </c>
      <c r="W1420">
        <v>-0.14000000000000001</v>
      </c>
      <c r="X1420">
        <v>6.83</v>
      </c>
      <c r="Y1420">
        <v>-27673</v>
      </c>
      <c r="Z1420">
        <v>-2767</v>
      </c>
      <c r="AA1420">
        <v>-0.24</v>
      </c>
      <c r="AB1420">
        <v>10</v>
      </c>
      <c r="AC1420">
        <v>5</v>
      </c>
      <c r="AD1420">
        <v>5</v>
      </c>
      <c r="AE1420">
        <v>50</v>
      </c>
      <c r="AF1420">
        <v>12</v>
      </c>
      <c r="AG1420">
        <v>3</v>
      </c>
      <c r="AH1420">
        <v>2</v>
      </c>
      <c r="AI1420">
        <v>5</v>
      </c>
    </row>
    <row r="1421" spans="1:35" x14ac:dyDescent="0.2">
      <c r="A1421" s="102">
        <v>1130</v>
      </c>
      <c r="B1421">
        <v>2220</v>
      </c>
      <c r="C1421" t="s">
        <v>1562</v>
      </c>
      <c r="D1421" t="s">
        <v>1274</v>
      </c>
      <c r="E1421">
        <v>4750</v>
      </c>
      <c r="F1421">
        <v>4770</v>
      </c>
      <c r="G1421">
        <v>200</v>
      </c>
      <c r="H1421" t="s">
        <v>1247</v>
      </c>
      <c r="I1421">
        <v>3099</v>
      </c>
      <c r="J1421" t="s">
        <v>34</v>
      </c>
      <c r="K1421" t="s">
        <v>1272</v>
      </c>
      <c r="L1421">
        <v>805</v>
      </c>
      <c r="M1421">
        <v>797</v>
      </c>
      <c r="N1421">
        <v>1200</v>
      </c>
      <c r="O1421" t="s">
        <v>1250</v>
      </c>
      <c r="P1421">
        <v>0.50136445128984397</v>
      </c>
      <c r="Q1421">
        <v>0.85861609033862396</v>
      </c>
      <c r="R1421">
        <v>7.3776174544552403E-3</v>
      </c>
      <c r="S1421">
        <v>8.4149754805140902E-4</v>
      </c>
      <c r="T1421">
        <v>1.83037163816849</v>
      </c>
      <c r="U1421">
        <v>1.83037163816849</v>
      </c>
      <c r="V1421">
        <v>1.80483089527618</v>
      </c>
      <c r="W1421">
        <v>11.68</v>
      </c>
      <c r="X1421">
        <v>0.25</v>
      </c>
      <c r="Y1421">
        <v>-27831</v>
      </c>
      <c r="Z1421">
        <v>-1325</v>
      </c>
      <c r="AA1421">
        <v>0.03</v>
      </c>
      <c r="AB1421">
        <v>21</v>
      </c>
      <c r="AC1421">
        <v>12</v>
      </c>
      <c r="AD1421">
        <v>9</v>
      </c>
      <c r="AE1421">
        <v>57.14</v>
      </c>
      <c r="AF1421">
        <v>14</v>
      </c>
      <c r="AG1421">
        <v>5</v>
      </c>
      <c r="AH1421">
        <v>4</v>
      </c>
      <c r="AI1421">
        <v>12</v>
      </c>
    </row>
    <row r="1422" spans="1:35" x14ac:dyDescent="0.2">
      <c r="A1422" s="102">
        <v>1811</v>
      </c>
      <c r="B1422">
        <v>2492</v>
      </c>
      <c r="C1422" t="s">
        <v>594</v>
      </c>
      <c r="D1422" t="s">
        <v>1261</v>
      </c>
      <c r="E1422">
        <v>741</v>
      </c>
      <c r="F1422">
        <v>720</v>
      </c>
      <c r="G1422">
        <v>1500</v>
      </c>
      <c r="H1422" t="s">
        <v>1250</v>
      </c>
      <c r="I1422">
        <v>4091</v>
      </c>
      <c r="J1422" t="s">
        <v>2060</v>
      </c>
      <c r="K1422" t="s">
        <v>1271</v>
      </c>
      <c r="L1422">
        <v>2154</v>
      </c>
      <c r="M1422">
        <v>2167</v>
      </c>
      <c r="N1422">
        <v>500</v>
      </c>
      <c r="O1422" t="s">
        <v>1247</v>
      </c>
      <c r="P1422">
        <v>0.83308880091000503</v>
      </c>
      <c r="Q1422">
        <v>0.81058678972282106</v>
      </c>
      <c r="R1422">
        <v>6.2206677406576302E-2</v>
      </c>
      <c r="S1422">
        <v>2.9469806246743301E-2</v>
      </c>
      <c r="T1422">
        <v>-2.2062406701587101</v>
      </c>
      <c r="U1422">
        <v>2.2062406701587101</v>
      </c>
      <c r="V1422">
        <v>1.8651076460970799</v>
      </c>
      <c r="W1422">
        <v>-15.66</v>
      </c>
      <c r="X1422">
        <v>0.32</v>
      </c>
      <c r="Y1422">
        <v>-27868</v>
      </c>
      <c r="Z1422">
        <v>-1115</v>
      </c>
      <c r="AA1422">
        <v>-0.06</v>
      </c>
      <c r="AB1422">
        <v>25</v>
      </c>
      <c r="AC1422">
        <v>13</v>
      </c>
      <c r="AD1422">
        <v>12</v>
      </c>
      <c r="AE1422">
        <v>52</v>
      </c>
      <c r="AF1422">
        <v>7</v>
      </c>
      <c r="AG1422">
        <v>11</v>
      </c>
      <c r="AH1422">
        <v>11</v>
      </c>
      <c r="AI1422">
        <v>3</v>
      </c>
    </row>
    <row r="1423" spans="1:35" x14ac:dyDescent="0.2">
      <c r="A1423" s="102">
        <v>1552</v>
      </c>
      <c r="B1423">
        <v>3048</v>
      </c>
      <c r="C1423" t="s">
        <v>1564</v>
      </c>
      <c r="D1423" t="s">
        <v>1272</v>
      </c>
      <c r="E1423">
        <v>1078</v>
      </c>
      <c r="F1423">
        <v>1072</v>
      </c>
      <c r="G1423">
        <v>1000</v>
      </c>
      <c r="H1423" t="s">
        <v>1250</v>
      </c>
      <c r="I1423">
        <v>8410</v>
      </c>
      <c r="J1423" t="s">
        <v>1461</v>
      </c>
      <c r="K1423" t="s">
        <v>1303</v>
      </c>
      <c r="L1423">
        <v>317</v>
      </c>
      <c r="M1423">
        <v>321</v>
      </c>
      <c r="N1423">
        <v>3300</v>
      </c>
      <c r="O1423" t="s">
        <v>1247</v>
      </c>
      <c r="P1423">
        <v>0.60529506142796197</v>
      </c>
      <c r="Q1423">
        <v>0.83157563316194805</v>
      </c>
      <c r="R1423" s="15">
        <v>7.6243402993488696E-2</v>
      </c>
      <c r="S1423">
        <v>4.3521310546739099E-3</v>
      </c>
      <c r="T1423">
        <v>-2.1543900054494398</v>
      </c>
      <c r="U1423">
        <v>2.1543900054494398</v>
      </c>
      <c r="V1423">
        <v>1.90525584234957</v>
      </c>
      <c r="W1423">
        <v>-8.7100000000000009</v>
      </c>
      <c r="X1423">
        <v>1.18</v>
      </c>
      <c r="Y1423">
        <v>-28580</v>
      </c>
      <c r="Z1423">
        <v>-1299</v>
      </c>
      <c r="AA1423">
        <v>-0.12</v>
      </c>
      <c r="AB1423">
        <v>22</v>
      </c>
      <c r="AC1423">
        <v>13</v>
      </c>
      <c r="AD1423">
        <v>9</v>
      </c>
      <c r="AE1423">
        <v>59.09</v>
      </c>
      <c r="AF1423">
        <v>12</v>
      </c>
      <c r="AG1423">
        <v>9</v>
      </c>
      <c r="AH1423">
        <v>6</v>
      </c>
      <c r="AI1423">
        <v>7</v>
      </c>
    </row>
    <row r="1424" spans="1:35" x14ac:dyDescent="0.2">
      <c r="A1424" s="102">
        <v>1871</v>
      </c>
      <c r="B1424">
        <v>2809</v>
      </c>
      <c r="C1424" t="s">
        <v>2167</v>
      </c>
      <c r="D1424" t="s">
        <v>1274</v>
      </c>
      <c r="E1424">
        <v>2150</v>
      </c>
      <c r="F1424">
        <v>2135</v>
      </c>
      <c r="G1424">
        <v>500</v>
      </c>
      <c r="H1424" t="s">
        <v>1247</v>
      </c>
      <c r="I1424">
        <v>7321</v>
      </c>
      <c r="J1424" t="s">
        <v>1451</v>
      </c>
      <c r="K1424" t="s">
        <v>1303</v>
      </c>
      <c r="L1424">
        <v>566</v>
      </c>
      <c r="M1424">
        <v>571</v>
      </c>
      <c r="N1424">
        <v>1900</v>
      </c>
      <c r="O1424" t="s">
        <v>1250</v>
      </c>
      <c r="P1424">
        <v>0.96002586385789901</v>
      </c>
      <c r="Q1424">
        <v>0.80610695778025299</v>
      </c>
      <c r="R1424">
        <v>0.224824542637445</v>
      </c>
      <c r="S1424">
        <v>6.9285801692593497E-3</v>
      </c>
      <c r="T1424">
        <v>1.85204149333303</v>
      </c>
      <c r="U1424">
        <v>1.85204149333303</v>
      </c>
      <c r="V1424">
        <v>2.4692807174482398</v>
      </c>
      <c r="W1424">
        <v>5.73</v>
      </c>
      <c r="X1424">
        <v>1.63</v>
      </c>
      <c r="Y1424">
        <v>-28618</v>
      </c>
      <c r="Z1424">
        <v>-3180</v>
      </c>
      <c r="AA1424">
        <v>-0.11</v>
      </c>
      <c r="AB1424">
        <v>9</v>
      </c>
      <c r="AC1424">
        <v>5</v>
      </c>
      <c r="AD1424">
        <v>4</v>
      </c>
      <c r="AE1424">
        <v>55.56</v>
      </c>
      <c r="AF1424">
        <v>12</v>
      </c>
      <c r="AG1424">
        <v>3</v>
      </c>
      <c r="AH1424">
        <v>3</v>
      </c>
      <c r="AI1424">
        <v>3</v>
      </c>
    </row>
    <row r="1425" spans="1:35" x14ac:dyDescent="0.2">
      <c r="A1425" s="102">
        <v>1358</v>
      </c>
      <c r="B1425">
        <v>3048</v>
      </c>
      <c r="C1425" t="s">
        <v>1564</v>
      </c>
      <c r="D1425" t="s">
        <v>1272</v>
      </c>
      <c r="E1425">
        <v>1078</v>
      </c>
      <c r="F1425">
        <v>1072</v>
      </c>
      <c r="G1425">
        <v>900</v>
      </c>
      <c r="H1425" t="s">
        <v>1250</v>
      </c>
      <c r="I1425">
        <v>7282</v>
      </c>
      <c r="J1425" t="s">
        <v>1498</v>
      </c>
      <c r="K1425" t="s">
        <v>1264</v>
      </c>
      <c r="L1425">
        <v>2517</v>
      </c>
      <c r="M1425">
        <v>2535</v>
      </c>
      <c r="N1425">
        <v>400</v>
      </c>
      <c r="O1425" t="s">
        <v>1247</v>
      </c>
      <c r="P1425">
        <v>0.77513735589798305</v>
      </c>
      <c r="Q1425">
        <v>0.84394607689509904</v>
      </c>
      <c r="R1425">
        <v>9.8132075790408699E-3</v>
      </c>
      <c r="S1425">
        <v>2.5390924936580799E-3</v>
      </c>
      <c r="T1425">
        <v>-3.2085351468185102</v>
      </c>
      <c r="U1425">
        <v>3.2085351468185102</v>
      </c>
      <c r="V1425">
        <v>2.76956323551545</v>
      </c>
      <c r="W1425">
        <v>-10.69</v>
      </c>
      <c r="X1425">
        <v>4.8499999999999996</v>
      </c>
      <c r="Y1425">
        <v>-28641</v>
      </c>
      <c r="Z1425">
        <v>-1909</v>
      </c>
      <c r="AA1425">
        <v>-0.02</v>
      </c>
      <c r="AB1425">
        <v>15</v>
      </c>
      <c r="AC1425">
        <v>9</v>
      </c>
      <c r="AD1425">
        <v>6</v>
      </c>
      <c r="AE1425">
        <v>60</v>
      </c>
      <c r="AF1425">
        <v>12</v>
      </c>
      <c r="AG1425">
        <v>3</v>
      </c>
      <c r="AH1425">
        <v>5</v>
      </c>
      <c r="AI1425">
        <v>7</v>
      </c>
    </row>
    <row r="1426" spans="1:35" x14ac:dyDescent="0.2">
      <c r="A1426" s="102">
        <v>1215</v>
      </c>
      <c r="B1426">
        <v>4555</v>
      </c>
      <c r="C1426" t="s">
        <v>679</v>
      </c>
      <c r="D1426" t="s">
        <v>1269</v>
      </c>
      <c r="E1426">
        <v>7040</v>
      </c>
      <c r="F1426">
        <v>7000</v>
      </c>
      <c r="G1426">
        <v>100</v>
      </c>
      <c r="H1426" t="s">
        <v>1247</v>
      </c>
      <c r="I1426">
        <v>7752</v>
      </c>
      <c r="J1426" t="s">
        <v>811</v>
      </c>
      <c r="K1426" t="s">
        <v>1252</v>
      </c>
      <c r="L1426">
        <v>1107</v>
      </c>
      <c r="M1426">
        <v>1114</v>
      </c>
      <c r="N1426">
        <v>600</v>
      </c>
      <c r="O1426" t="s">
        <v>1250</v>
      </c>
      <c r="P1426">
        <v>0.77147726669844696</v>
      </c>
      <c r="Q1426">
        <v>0.85385643216549401</v>
      </c>
      <c r="R1426">
        <v>0.3823263839055</v>
      </c>
      <c r="S1426">
        <v>8.5671525539375806E-2</v>
      </c>
      <c r="T1426">
        <v>2.51966932367421</v>
      </c>
      <c r="U1426">
        <v>2.51966932367421</v>
      </c>
      <c r="V1426">
        <v>2.8165769887722001</v>
      </c>
      <c r="W1426">
        <v>6.87</v>
      </c>
      <c r="X1426">
        <v>4.51</v>
      </c>
      <c r="Y1426">
        <v>-28653</v>
      </c>
      <c r="Z1426">
        <v>-2047</v>
      </c>
      <c r="AA1426">
        <v>-0.05</v>
      </c>
      <c r="AB1426">
        <v>14</v>
      </c>
      <c r="AC1426">
        <v>8</v>
      </c>
      <c r="AD1426">
        <v>6</v>
      </c>
      <c r="AE1426">
        <v>57.14</v>
      </c>
      <c r="AF1426">
        <v>12</v>
      </c>
      <c r="AG1426">
        <v>5</v>
      </c>
      <c r="AH1426">
        <v>5</v>
      </c>
      <c r="AI1426">
        <v>4</v>
      </c>
    </row>
    <row r="1427" spans="1:35" x14ac:dyDescent="0.2">
      <c r="A1427" s="102">
        <v>1898</v>
      </c>
      <c r="B1427">
        <v>2433</v>
      </c>
      <c r="C1427" t="s">
        <v>1702</v>
      </c>
      <c r="D1427" t="s">
        <v>1261</v>
      </c>
      <c r="E1427">
        <v>1449</v>
      </c>
      <c r="F1427">
        <v>1426</v>
      </c>
      <c r="G1427">
        <v>600</v>
      </c>
      <c r="H1427" t="s">
        <v>1250</v>
      </c>
      <c r="I1427">
        <v>4061</v>
      </c>
      <c r="J1427" t="s">
        <v>1483</v>
      </c>
      <c r="K1427" t="s">
        <v>1271</v>
      </c>
      <c r="L1427">
        <v>2945</v>
      </c>
      <c r="M1427">
        <v>2948</v>
      </c>
      <c r="N1427">
        <v>300</v>
      </c>
      <c r="O1427" t="s">
        <v>1247</v>
      </c>
      <c r="P1427">
        <v>0.91660082998204995</v>
      </c>
      <c r="Q1427">
        <v>0.80410912615478702</v>
      </c>
      <c r="R1427">
        <v>7.4063568827654802E-2</v>
      </c>
      <c r="S1427">
        <v>3.49882094238655E-3</v>
      </c>
      <c r="T1427">
        <v>-3.0483047336713698</v>
      </c>
      <c r="U1427">
        <v>3.0483047336713698</v>
      </c>
      <c r="V1427">
        <v>2.8443160547058302</v>
      </c>
      <c r="W1427">
        <v>-9.76</v>
      </c>
      <c r="X1427">
        <v>3.26</v>
      </c>
      <c r="Y1427">
        <v>-28820</v>
      </c>
      <c r="Z1427">
        <v>-1695</v>
      </c>
      <c r="AA1427">
        <v>-0.11</v>
      </c>
      <c r="AB1427">
        <v>17</v>
      </c>
      <c r="AC1427">
        <v>9</v>
      </c>
      <c r="AD1427">
        <v>8</v>
      </c>
      <c r="AE1427">
        <v>52.94</v>
      </c>
      <c r="AF1427">
        <v>13</v>
      </c>
      <c r="AG1427">
        <v>3</v>
      </c>
      <c r="AH1427">
        <v>4</v>
      </c>
      <c r="AI1427">
        <v>10</v>
      </c>
    </row>
    <row r="1428" spans="1:35" x14ac:dyDescent="0.2">
      <c r="A1428" s="102">
        <v>248</v>
      </c>
      <c r="B1428">
        <v>8031</v>
      </c>
      <c r="C1428" t="s">
        <v>832</v>
      </c>
      <c r="D1428" t="s">
        <v>1254</v>
      </c>
      <c r="E1428">
        <v>1938</v>
      </c>
      <c r="F1428">
        <v>1942</v>
      </c>
      <c r="G1428">
        <v>500</v>
      </c>
      <c r="H1428" t="s">
        <v>1247</v>
      </c>
      <c r="I1428">
        <v>8425</v>
      </c>
      <c r="J1428" t="s">
        <v>1426</v>
      </c>
      <c r="K1428" t="s">
        <v>1253</v>
      </c>
      <c r="L1428">
        <v>3215</v>
      </c>
      <c r="M1428">
        <v>3230</v>
      </c>
      <c r="N1428">
        <v>300</v>
      </c>
      <c r="O1428" t="s">
        <v>1250</v>
      </c>
      <c r="P1428">
        <v>0.62921906507484104</v>
      </c>
      <c r="Q1428">
        <v>0.92463067356524098</v>
      </c>
      <c r="R1428">
        <v>5.8392496314810097E-2</v>
      </c>
      <c r="S1428">
        <v>6.9191662397342202E-2</v>
      </c>
      <c r="T1428">
        <v>0.86740246726955506</v>
      </c>
      <c r="U1428">
        <v>0.86740246726955506</v>
      </c>
      <c r="V1428">
        <v>0.72488750891764897</v>
      </c>
      <c r="W1428">
        <v>1.92</v>
      </c>
      <c r="X1428">
        <v>0.21</v>
      </c>
      <c r="Y1428">
        <v>-28934</v>
      </c>
      <c r="Z1428">
        <v>-2411</v>
      </c>
      <c r="AA1428">
        <v>-0.16</v>
      </c>
      <c r="AB1428">
        <v>12</v>
      </c>
      <c r="AC1428">
        <v>5</v>
      </c>
      <c r="AD1428">
        <v>7</v>
      </c>
      <c r="AE1428">
        <v>41.67</v>
      </c>
      <c r="AF1428">
        <v>15</v>
      </c>
      <c r="AG1428">
        <v>2</v>
      </c>
      <c r="AH1428">
        <v>1</v>
      </c>
      <c r="AI1428">
        <v>9</v>
      </c>
    </row>
    <row r="1429" spans="1:35" x14ac:dyDescent="0.2">
      <c r="A1429" s="102">
        <v>1086</v>
      </c>
      <c r="B1429">
        <v>1969</v>
      </c>
      <c r="C1429" t="s">
        <v>1610</v>
      </c>
      <c r="D1429" t="s">
        <v>1257</v>
      </c>
      <c r="E1429">
        <v>1855</v>
      </c>
      <c r="F1429">
        <v>1860</v>
      </c>
      <c r="G1429">
        <v>300</v>
      </c>
      <c r="H1429" t="s">
        <v>1250</v>
      </c>
      <c r="I1429">
        <v>6981</v>
      </c>
      <c r="J1429" t="s">
        <v>1434</v>
      </c>
      <c r="K1429" t="s">
        <v>1252</v>
      </c>
      <c r="L1429">
        <v>6251</v>
      </c>
      <c r="M1429">
        <v>6256</v>
      </c>
      <c r="N1429">
        <v>100</v>
      </c>
      <c r="O1429" t="s">
        <v>1247</v>
      </c>
      <c r="P1429">
        <v>0.50950210361423498</v>
      </c>
      <c r="Q1429">
        <v>0.86157553589317104</v>
      </c>
      <c r="R1429" s="15">
        <v>0.324280590489951</v>
      </c>
      <c r="S1429">
        <v>2.75658928595982E-2</v>
      </c>
      <c r="T1429">
        <v>-0.132586442588395</v>
      </c>
      <c r="U1429">
        <v>0.132586442588395</v>
      </c>
      <c r="V1429">
        <v>0.28997683686870901</v>
      </c>
      <c r="W1429">
        <v>-0.53</v>
      </c>
      <c r="X1429">
        <v>10.81</v>
      </c>
      <c r="Y1429">
        <v>-28977</v>
      </c>
      <c r="Z1429">
        <v>-1449</v>
      </c>
      <c r="AA1429">
        <v>-0.11</v>
      </c>
      <c r="AB1429">
        <v>20</v>
      </c>
      <c r="AC1429">
        <v>10</v>
      </c>
      <c r="AD1429">
        <v>10</v>
      </c>
      <c r="AE1429">
        <v>50</v>
      </c>
      <c r="AF1429">
        <v>11</v>
      </c>
      <c r="AG1429">
        <v>7</v>
      </c>
      <c r="AH1429">
        <v>7</v>
      </c>
      <c r="AI1429">
        <v>6</v>
      </c>
    </row>
    <row r="1430" spans="1:35" x14ac:dyDescent="0.2">
      <c r="A1430" s="102">
        <v>1916</v>
      </c>
      <c r="B1430">
        <v>7224</v>
      </c>
      <c r="C1430" t="s">
        <v>785</v>
      </c>
      <c r="D1430" t="s">
        <v>1264</v>
      </c>
      <c r="E1430">
        <v>1286</v>
      </c>
      <c r="F1430">
        <v>1291</v>
      </c>
      <c r="G1430">
        <v>600</v>
      </c>
      <c r="H1430" t="s">
        <v>1250</v>
      </c>
      <c r="I1430">
        <v>8309</v>
      </c>
      <c r="J1430" t="s">
        <v>866</v>
      </c>
      <c r="K1430" t="s">
        <v>1303</v>
      </c>
      <c r="L1430">
        <v>4021</v>
      </c>
      <c r="M1430">
        <v>4053</v>
      </c>
      <c r="N1430">
        <v>200</v>
      </c>
      <c r="O1430" t="s">
        <v>1247</v>
      </c>
      <c r="P1430">
        <v>0.75413136920257395</v>
      </c>
      <c r="Q1430">
        <v>0.80286058097714497</v>
      </c>
      <c r="R1430">
        <v>0.33538293891079302</v>
      </c>
      <c r="S1430">
        <v>4.5082198619063402E-2</v>
      </c>
      <c r="T1430">
        <v>-1.9954716833481001</v>
      </c>
      <c r="U1430">
        <v>1.9954716833481001</v>
      </c>
      <c r="V1430">
        <v>1.7907536535206501</v>
      </c>
      <c r="W1430">
        <v>-7.23</v>
      </c>
      <c r="X1430">
        <v>4.4400000000000004</v>
      </c>
      <c r="Y1430">
        <v>-29012</v>
      </c>
      <c r="Z1430">
        <v>-2232</v>
      </c>
      <c r="AA1430">
        <v>-0.04</v>
      </c>
      <c r="AB1430">
        <v>13</v>
      </c>
      <c r="AC1430">
        <v>7</v>
      </c>
      <c r="AD1430">
        <v>6</v>
      </c>
      <c r="AE1430">
        <v>53.85</v>
      </c>
      <c r="AF1430">
        <v>15</v>
      </c>
      <c r="AG1430">
        <v>4</v>
      </c>
      <c r="AH1430">
        <v>2</v>
      </c>
      <c r="AI1430">
        <v>7</v>
      </c>
    </row>
    <row r="1431" spans="1:35" x14ac:dyDescent="0.2">
      <c r="A1431" s="102">
        <v>1720</v>
      </c>
      <c r="B1431">
        <v>1951</v>
      </c>
      <c r="C1431" t="s">
        <v>1678</v>
      </c>
      <c r="D1431" t="s">
        <v>1257</v>
      </c>
      <c r="E1431">
        <v>2628</v>
      </c>
      <c r="F1431">
        <v>2625</v>
      </c>
      <c r="G1431">
        <v>400</v>
      </c>
      <c r="H1431" t="s">
        <v>1250</v>
      </c>
      <c r="I1431">
        <v>2220</v>
      </c>
      <c r="J1431" t="s">
        <v>1562</v>
      </c>
      <c r="K1431" t="s">
        <v>1274</v>
      </c>
      <c r="L1431">
        <v>4750</v>
      </c>
      <c r="M1431">
        <v>4770</v>
      </c>
      <c r="N1431">
        <v>200</v>
      </c>
      <c r="O1431" t="s">
        <v>1247</v>
      </c>
      <c r="P1431">
        <v>0.70349404256088399</v>
      </c>
      <c r="Q1431">
        <v>0.81784096018334396</v>
      </c>
      <c r="R1431">
        <v>0.49313548099638599</v>
      </c>
      <c r="S1431">
        <v>2.1439243490047302E-2</v>
      </c>
      <c r="T1431">
        <v>-0.81417260543229897</v>
      </c>
      <c r="U1431">
        <v>0.81417260543229897</v>
      </c>
      <c r="V1431">
        <v>0.81061740194494203</v>
      </c>
      <c r="W1431">
        <v>-1.75</v>
      </c>
      <c r="X1431">
        <v>10.06</v>
      </c>
      <c r="Y1431">
        <v>-29220</v>
      </c>
      <c r="Z1431">
        <v>-2087</v>
      </c>
      <c r="AA1431">
        <v>-0.24</v>
      </c>
      <c r="AB1431">
        <v>14</v>
      </c>
      <c r="AC1431">
        <v>5</v>
      </c>
      <c r="AD1431">
        <v>9</v>
      </c>
      <c r="AE1431">
        <v>35.71</v>
      </c>
      <c r="AF1431">
        <v>14</v>
      </c>
      <c r="AG1431">
        <v>3</v>
      </c>
      <c r="AH1431">
        <v>4</v>
      </c>
      <c r="AI1431">
        <v>7</v>
      </c>
    </row>
    <row r="1432" spans="1:35" x14ac:dyDescent="0.2">
      <c r="A1432" s="102">
        <v>631</v>
      </c>
      <c r="B1432">
        <v>3141</v>
      </c>
      <c r="C1432" t="s">
        <v>1399</v>
      </c>
      <c r="D1432" t="s">
        <v>1272</v>
      </c>
      <c r="E1432">
        <v>6290</v>
      </c>
      <c r="F1432">
        <v>6430</v>
      </c>
      <c r="G1432">
        <v>100</v>
      </c>
      <c r="H1432" t="s">
        <v>1247</v>
      </c>
      <c r="I1432">
        <v>8919</v>
      </c>
      <c r="J1432" t="s">
        <v>1672</v>
      </c>
      <c r="K1432" t="s">
        <v>1268</v>
      </c>
      <c r="L1432">
        <v>4005</v>
      </c>
      <c r="M1432">
        <v>3945</v>
      </c>
      <c r="N1432">
        <v>200</v>
      </c>
      <c r="O1432" t="s">
        <v>1250</v>
      </c>
      <c r="P1432">
        <v>0.75060163441219496</v>
      </c>
      <c r="Q1432">
        <v>0.89688667011177403</v>
      </c>
      <c r="R1432">
        <v>0.36866760355170303</v>
      </c>
      <c r="S1432">
        <v>1.59990061875225E-3</v>
      </c>
      <c r="T1432">
        <v>3.57362947196903</v>
      </c>
      <c r="U1432">
        <v>3.57362947196903</v>
      </c>
      <c r="V1432">
        <v>2.9251752336001799</v>
      </c>
      <c r="W1432">
        <v>13.7</v>
      </c>
      <c r="X1432">
        <v>22.71</v>
      </c>
      <c r="Y1432">
        <v>-29758</v>
      </c>
      <c r="Z1432">
        <v>-3306</v>
      </c>
      <c r="AA1432">
        <v>-0.04</v>
      </c>
      <c r="AB1432">
        <v>9</v>
      </c>
      <c r="AC1432">
        <v>4</v>
      </c>
      <c r="AD1432">
        <v>5</v>
      </c>
      <c r="AE1432">
        <v>44.44</v>
      </c>
      <c r="AF1432">
        <v>5</v>
      </c>
      <c r="AG1432">
        <v>4</v>
      </c>
      <c r="AH1432">
        <v>5</v>
      </c>
      <c r="AI1432">
        <v>0</v>
      </c>
    </row>
    <row r="1433" spans="1:35" x14ac:dyDescent="0.2">
      <c r="A1433" s="102">
        <v>1813</v>
      </c>
      <c r="B1433">
        <v>7459</v>
      </c>
      <c r="C1433" t="s">
        <v>795</v>
      </c>
      <c r="D1433" t="s">
        <v>1254</v>
      </c>
      <c r="E1433">
        <v>2199</v>
      </c>
      <c r="F1433">
        <v>2186</v>
      </c>
      <c r="G1433">
        <v>500</v>
      </c>
      <c r="H1433" t="s">
        <v>1247</v>
      </c>
      <c r="I1433">
        <v>8233</v>
      </c>
      <c r="J1433" t="s">
        <v>1291</v>
      </c>
      <c r="K1433" t="s">
        <v>1272</v>
      </c>
      <c r="L1433">
        <v>1111</v>
      </c>
      <c r="M1433">
        <v>1098</v>
      </c>
      <c r="N1433">
        <v>1000</v>
      </c>
      <c r="O1433" t="s">
        <v>1250</v>
      </c>
      <c r="P1433">
        <v>0.66202647899035705</v>
      </c>
      <c r="Q1433">
        <v>0.81034191133058497</v>
      </c>
      <c r="R1433">
        <v>4.6707265500872598E-2</v>
      </c>
      <c r="S1433">
        <v>1.2270897595579901E-2</v>
      </c>
      <c r="T1433">
        <v>1.0315371951569401</v>
      </c>
      <c r="U1433">
        <v>1.0315371951569401</v>
      </c>
      <c r="V1433">
        <v>0.775533614927577</v>
      </c>
      <c r="W1433">
        <v>3.09</v>
      </c>
      <c r="X1433">
        <v>0.46</v>
      </c>
      <c r="Y1433">
        <v>-29780</v>
      </c>
      <c r="Z1433">
        <v>-1567</v>
      </c>
      <c r="AA1433">
        <v>-7.0000000000000007E-2</v>
      </c>
      <c r="AB1433">
        <v>19</v>
      </c>
      <c r="AC1433">
        <v>9</v>
      </c>
      <c r="AD1433">
        <v>10</v>
      </c>
      <c r="AE1433">
        <v>47.37</v>
      </c>
      <c r="AF1433">
        <v>14</v>
      </c>
      <c r="AG1433">
        <v>6</v>
      </c>
      <c r="AH1433">
        <v>4</v>
      </c>
      <c r="AI1433">
        <v>9</v>
      </c>
    </row>
    <row r="1434" spans="1:35" x14ac:dyDescent="0.2">
      <c r="A1434" s="102">
        <v>1331</v>
      </c>
      <c r="B1434">
        <v>4114</v>
      </c>
      <c r="C1434" t="s">
        <v>1401</v>
      </c>
      <c r="D1434" t="s">
        <v>1271</v>
      </c>
      <c r="E1434">
        <v>6050</v>
      </c>
      <c r="F1434">
        <v>6030</v>
      </c>
      <c r="G1434">
        <v>100</v>
      </c>
      <c r="H1434" t="s">
        <v>1247</v>
      </c>
      <c r="I1434">
        <v>6269</v>
      </c>
      <c r="J1434" t="s">
        <v>1669</v>
      </c>
      <c r="K1434" t="s">
        <v>1259</v>
      </c>
      <c r="L1434">
        <v>1997</v>
      </c>
      <c r="M1434">
        <v>2009</v>
      </c>
      <c r="N1434">
        <v>300</v>
      </c>
      <c r="O1434" t="s">
        <v>1250</v>
      </c>
      <c r="P1434">
        <v>0.80389045891673905</v>
      </c>
      <c r="Q1434">
        <v>0.84542014433719304</v>
      </c>
      <c r="R1434">
        <v>0.37196745812747301</v>
      </c>
      <c r="S1434">
        <v>4.8116939847152797E-2</v>
      </c>
      <c r="T1434">
        <v>2.08587242312232</v>
      </c>
      <c r="U1434">
        <v>2.08587242312232</v>
      </c>
      <c r="V1434">
        <v>2.3395166045151901</v>
      </c>
      <c r="W1434">
        <v>12.18</v>
      </c>
      <c r="X1434">
        <v>0.05</v>
      </c>
      <c r="Y1434">
        <v>-29863</v>
      </c>
      <c r="Z1434">
        <v>-4266</v>
      </c>
      <c r="AA1434">
        <v>-0.19</v>
      </c>
      <c r="AB1434">
        <v>7</v>
      </c>
      <c r="AC1434">
        <v>4</v>
      </c>
      <c r="AD1434">
        <v>3</v>
      </c>
      <c r="AE1434">
        <v>57.14</v>
      </c>
      <c r="AF1434">
        <v>9</v>
      </c>
      <c r="AG1434">
        <v>2</v>
      </c>
      <c r="AH1434">
        <v>3</v>
      </c>
      <c r="AI1434">
        <v>2</v>
      </c>
    </row>
    <row r="1435" spans="1:35" x14ac:dyDescent="0.2">
      <c r="A1435" s="102">
        <v>511</v>
      </c>
      <c r="B1435">
        <v>1414</v>
      </c>
      <c r="C1435" t="s">
        <v>1427</v>
      </c>
      <c r="D1435" t="s">
        <v>1257</v>
      </c>
      <c r="E1435">
        <v>4215</v>
      </c>
      <c r="F1435">
        <v>4285</v>
      </c>
      <c r="G1435">
        <v>200</v>
      </c>
      <c r="H1435" t="s">
        <v>1250</v>
      </c>
      <c r="I1435">
        <v>1802</v>
      </c>
      <c r="J1435" t="s">
        <v>1455</v>
      </c>
      <c r="K1435" t="s">
        <v>1257</v>
      </c>
      <c r="L1435">
        <v>1219</v>
      </c>
      <c r="M1435">
        <v>1209</v>
      </c>
      <c r="N1435">
        <v>700</v>
      </c>
      <c r="O1435" t="s">
        <v>1247</v>
      </c>
      <c r="P1435">
        <v>0.73364864633434002</v>
      </c>
      <c r="Q1435">
        <v>0.90382815391092297</v>
      </c>
      <c r="R1435">
        <v>0.17333745454816901</v>
      </c>
      <c r="S1435">
        <v>8.2747608301117201E-2</v>
      </c>
      <c r="T1435">
        <v>-1.89267068657703</v>
      </c>
      <c r="U1435">
        <v>1.89267068657703</v>
      </c>
      <c r="V1435">
        <v>3.23369203564007</v>
      </c>
      <c r="W1435">
        <v>-4.26</v>
      </c>
      <c r="X1435">
        <v>1.25</v>
      </c>
      <c r="Y1435">
        <v>-29956</v>
      </c>
      <c r="Z1435">
        <v>-1577</v>
      </c>
      <c r="AA1435">
        <v>-0.2</v>
      </c>
      <c r="AB1435">
        <v>19</v>
      </c>
      <c r="AC1435">
        <v>9</v>
      </c>
      <c r="AD1435">
        <v>10</v>
      </c>
      <c r="AE1435">
        <v>47.37</v>
      </c>
      <c r="AF1435">
        <v>12</v>
      </c>
      <c r="AG1435">
        <v>6</v>
      </c>
      <c r="AH1435">
        <v>6</v>
      </c>
      <c r="AI1435">
        <v>7</v>
      </c>
    </row>
    <row r="1436" spans="1:35" x14ac:dyDescent="0.2">
      <c r="A1436" s="102">
        <v>441</v>
      </c>
      <c r="B1436">
        <v>1332</v>
      </c>
      <c r="C1436" t="s">
        <v>1667</v>
      </c>
      <c r="D1436" t="s">
        <v>1366</v>
      </c>
      <c r="E1436">
        <v>608</v>
      </c>
      <c r="F1436">
        <v>594</v>
      </c>
      <c r="G1436">
        <v>1500</v>
      </c>
      <c r="H1436" t="s">
        <v>1247</v>
      </c>
      <c r="I1436">
        <v>4927</v>
      </c>
      <c r="J1436" t="s">
        <v>1530</v>
      </c>
      <c r="K1436" t="s">
        <v>1271</v>
      </c>
      <c r="L1436">
        <v>2259</v>
      </c>
      <c r="M1436">
        <v>2254</v>
      </c>
      <c r="N1436">
        <v>400</v>
      </c>
      <c r="O1436" t="s">
        <v>1250</v>
      </c>
      <c r="P1436">
        <v>0.78832623800986001</v>
      </c>
      <c r="Q1436">
        <v>0.90856955677846896</v>
      </c>
      <c r="R1436">
        <v>3.9241160197031798E-2</v>
      </c>
      <c r="S1436">
        <v>1.63964943461824E-2</v>
      </c>
      <c r="T1436">
        <v>1.87585825792507</v>
      </c>
      <c r="U1436">
        <v>1.87585825792507</v>
      </c>
      <c r="V1436">
        <v>2.6093605295081099</v>
      </c>
      <c r="W1436">
        <v>6.46</v>
      </c>
      <c r="X1436">
        <v>1.18</v>
      </c>
      <c r="Y1436">
        <v>-30383</v>
      </c>
      <c r="Z1436">
        <v>-1321</v>
      </c>
      <c r="AA1436">
        <v>-0.14000000000000001</v>
      </c>
      <c r="AB1436">
        <v>23</v>
      </c>
      <c r="AC1436">
        <v>10</v>
      </c>
      <c r="AD1436">
        <v>13</v>
      </c>
      <c r="AE1436">
        <v>43.48</v>
      </c>
      <c r="AF1436">
        <v>8</v>
      </c>
      <c r="AG1436">
        <v>8</v>
      </c>
      <c r="AH1436">
        <v>12</v>
      </c>
      <c r="AI1436">
        <v>3</v>
      </c>
    </row>
    <row r="1437" spans="1:35" x14ac:dyDescent="0.2">
      <c r="A1437" s="102">
        <v>726</v>
      </c>
      <c r="B1437">
        <v>4739</v>
      </c>
      <c r="C1437" t="s">
        <v>1300</v>
      </c>
      <c r="D1437" t="s">
        <v>1249</v>
      </c>
      <c r="E1437">
        <v>3330</v>
      </c>
      <c r="F1437">
        <v>3365</v>
      </c>
      <c r="G1437">
        <v>300</v>
      </c>
      <c r="H1437" t="s">
        <v>1247</v>
      </c>
      <c r="I1437">
        <v>6701</v>
      </c>
      <c r="J1437" t="s">
        <v>1433</v>
      </c>
      <c r="K1437" t="s">
        <v>1252</v>
      </c>
      <c r="L1437">
        <v>4795</v>
      </c>
      <c r="M1437">
        <v>4780</v>
      </c>
      <c r="N1437">
        <v>200</v>
      </c>
      <c r="O1437" t="s">
        <v>1250</v>
      </c>
      <c r="P1437">
        <v>0.86952456111774701</v>
      </c>
      <c r="Q1437">
        <v>0.88923187740017795</v>
      </c>
      <c r="R1437">
        <v>0.12530999866098599</v>
      </c>
      <c r="S1437">
        <v>1.3466619347405701E-2</v>
      </c>
      <c r="T1437">
        <v>2.0657252253387099</v>
      </c>
      <c r="U1437">
        <v>2.0657252253387099</v>
      </c>
      <c r="V1437">
        <v>1.4766703468781599</v>
      </c>
      <c r="W1437">
        <v>4.67</v>
      </c>
      <c r="X1437">
        <v>5.6</v>
      </c>
      <c r="Y1437">
        <v>-30908</v>
      </c>
      <c r="Z1437">
        <v>-1818</v>
      </c>
      <c r="AA1437">
        <v>-0.13</v>
      </c>
      <c r="AB1437">
        <v>17</v>
      </c>
      <c r="AC1437">
        <v>8</v>
      </c>
      <c r="AD1437">
        <v>9</v>
      </c>
      <c r="AE1437">
        <v>47.06</v>
      </c>
      <c r="AF1437">
        <v>13</v>
      </c>
      <c r="AG1437">
        <v>3</v>
      </c>
      <c r="AH1437">
        <v>4</v>
      </c>
      <c r="AI1437">
        <v>10</v>
      </c>
    </row>
    <row r="1438" spans="1:35" x14ac:dyDescent="0.2">
      <c r="A1438" s="102">
        <v>432</v>
      </c>
      <c r="B1438">
        <v>1881</v>
      </c>
      <c r="C1438" t="s">
        <v>570</v>
      </c>
      <c r="D1438" t="s">
        <v>1257</v>
      </c>
      <c r="E1438">
        <v>2679</v>
      </c>
      <c r="F1438">
        <v>2670</v>
      </c>
      <c r="G1438">
        <v>400</v>
      </c>
      <c r="H1438" t="s">
        <v>1250</v>
      </c>
      <c r="I1438">
        <v>4812</v>
      </c>
      <c r="J1438" t="s">
        <v>685</v>
      </c>
      <c r="K1438" t="s">
        <v>1249</v>
      </c>
      <c r="L1438">
        <v>4915</v>
      </c>
      <c r="M1438">
        <v>5050</v>
      </c>
      <c r="N1438">
        <v>200</v>
      </c>
      <c r="O1438" t="s">
        <v>1247</v>
      </c>
      <c r="P1438">
        <v>0.859163052811733</v>
      </c>
      <c r="Q1438">
        <v>0.90930612516313203</v>
      </c>
      <c r="R1438" s="15">
        <v>0.16936710872758601</v>
      </c>
      <c r="S1438">
        <v>1.8496341361761801E-2</v>
      </c>
      <c r="T1438">
        <v>-1.4140973564717301</v>
      </c>
      <c r="U1438">
        <v>1.4140973564717301</v>
      </c>
      <c r="V1438">
        <v>0.94136515259381504</v>
      </c>
      <c r="W1438">
        <v>-6.35</v>
      </c>
      <c r="X1438">
        <v>5.74</v>
      </c>
      <c r="Y1438">
        <v>-30940</v>
      </c>
      <c r="Z1438">
        <v>-1628</v>
      </c>
      <c r="AA1438">
        <v>-7.0000000000000007E-2</v>
      </c>
      <c r="AB1438">
        <v>19</v>
      </c>
      <c r="AC1438">
        <v>10</v>
      </c>
      <c r="AD1438">
        <v>9</v>
      </c>
      <c r="AE1438">
        <v>52.63</v>
      </c>
      <c r="AF1438">
        <v>9</v>
      </c>
      <c r="AG1438">
        <v>9</v>
      </c>
      <c r="AH1438">
        <v>7</v>
      </c>
      <c r="AI1438">
        <v>3</v>
      </c>
    </row>
    <row r="1439" spans="1:35" x14ac:dyDescent="0.2">
      <c r="A1439" s="102">
        <v>776</v>
      </c>
      <c r="B1439">
        <v>5334</v>
      </c>
      <c r="C1439" t="s">
        <v>1492</v>
      </c>
      <c r="D1439" t="s">
        <v>1246</v>
      </c>
      <c r="E1439">
        <v>1934</v>
      </c>
      <c r="F1439">
        <v>1934</v>
      </c>
      <c r="G1439">
        <v>500</v>
      </c>
      <c r="H1439" t="s">
        <v>1250</v>
      </c>
      <c r="I1439">
        <v>7240</v>
      </c>
      <c r="J1439" t="s">
        <v>787</v>
      </c>
      <c r="K1439" t="s">
        <v>1264</v>
      </c>
      <c r="L1439">
        <v>1563</v>
      </c>
      <c r="M1439">
        <v>1570</v>
      </c>
      <c r="N1439">
        <v>600</v>
      </c>
      <c r="O1439" t="s">
        <v>1247</v>
      </c>
      <c r="P1439">
        <v>0.88291964456463401</v>
      </c>
      <c r="Q1439">
        <v>0.88569269338916101</v>
      </c>
      <c r="R1439">
        <v>0.268663850168809</v>
      </c>
      <c r="S1439">
        <v>1.1026674652068099E-2</v>
      </c>
      <c r="T1439">
        <v>-1.6243821361419899</v>
      </c>
      <c r="U1439">
        <v>1.6243821361419899</v>
      </c>
      <c r="V1439">
        <v>1.5404547348292601</v>
      </c>
      <c r="W1439">
        <v>-3.97</v>
      </c>
      <c r="X1439">
        <v>2.59</v>
      </c>
      <c r="Y1439">
        <v>-30995</v>
      </c>
      <c r="Z1439">
        <v>-1631</v>
      </c>
      <c r="AA1439">
        <v>-0.14000000000000001</v>
      </c>
      <c r="AB1439">
        <v>19</v>
      </c>
      <c r="AC1439">
        <v>10</v>
      </c>
      <c r="AD1439">
        <v>9</v>
      </c>
      <c r="AE1439">
        <v>52.63</v>
      </c>
      <c r="AF1439">
        <v>14</v>
      </c>
      <c r="AG1439">
        <v>5</v>
      </c>
      <c r="AH1439">
        <v>6</v>
      </c>
      <c r="AI1439">
        <v>8</v>
      </c>
    </row>
    <row r="1440" spans="1:35" x14ac:dyDescent="0.2">
      <c r="A1440" s="102">
        <v>1513</v>
      </c>
      <c r="B1440">
        <v>7453</v>
      </c>
      <c r="C1440" t="s">
        <v>51</v>
      </c>
      <c r="D1440" t="s">
        <v>1272</v>
      </c>
      <c r="E1440">
        <v>1740</v>
      </c>
      <c r="F1440">
        <v>1726</v>
      </c>
      <c r="G1440">
        <v>600</v>
      </c>
      <c r="H1440" t="s">
        <v>1250</v>
      </c>
      <c r="I1440">
        <v>9513</v>
      </c>
      <c r="J1440" t="s">
        <v>1458</v>
      </c>
      <c r="K1440" t="s">
        <v>1305</v>
      </c>
      <c r="L1440">
        <v>2529</v>
      </c>
      <c r="M1440">
        <v>2533</v>
      </c>
      <c r="N1440">
        <v>400</v>
      </c>
      <c r="O1440" t="s">
        <v>1247</v>
      </c>
      <c r="P1440">
        <v>0.83723213576911903</v>
      </c>
      <c r="Q1440">
        <v>0.83388483761662002</v>
      </c>
      <c r="R1440">
        <v>0.30872917733099497</v>
      </c>
      <c r="S1440">
        <v>4.2457422063547998E-3</v>
      </c>
      <c r="T1440">
        <v>-1.9415589748250499</v>
      </c>
      <c r="U1440">
        <v>1.9415589748250499</v>
      </c>
      <c r="V1440">
        <v>1.9425821175800799</v>
      </c>
      <c r="W1440">
        <v>-28.48</v>
      </c>
      <c r="X1440">
        <v>2.21</v>
      </c>
      <c r="Y1440">
        <v>-32059</v>
      </c>
      <c r="Z1440">
        <v>-2004</v>
      </c>
      <c r="AA1440">
        <v>-0.04</v>
      </c>
      <c r="AB1440">
        <v>16</v>
      </c>
      <c r="AC1440">
        <v>8</v>
      </c>
      <c r="AD1440">
        <v>8</v>
      </c>
      <c r="AE1440">
        <v>50</v>
      </c>
      <c r="AF1440">
        <v>11</v>
      </c>
      <c r="AG1440">
        <v>5</v>
      </c>
      <c r="AH1440">
        <v>5</v>
      </c>
      <c r="AI1440">
        <v>6</v>
      </c>
    </row>
    <row r="1441" spans="1:35" x14ac:dyDescent="0.2">
      <c r="A1441" s="102">
        <v>64</v>
      </c>
      <c r="B1441">
        <v>1928</v>
      </c>
      <c r="C1441" t="s">
        <v>217</v>
      </c>
      <c r="D1441" t="s">
        <v>1257</v>
      </c>
      <c r="E1441">
        <v>2314.5</v>
      </c>
      <c r="F1441">
        <v>2343</v>
      </c>
      <c r="G1441">
        <v>300</v>
      </c>
      <c r="H1441" t="s">
        <v>1250</v>
      </c>
      <c r="I1441">
        <v>7203</v>
      </c>
      <c r="J1441" t="s">
        <v>2168</v>
      </c>
      <c r="K1441" t="s">
        <v>1264</v>
      </c>
      <c r="L1441">
        <v>7785</v>
      </c>
      <c r="M1441">
        <v>7837</v>
      </c>
      <c r="N1441">
        <v>100</v>
      </c>
      <c r="O1441" t="s">
        <v>1247</v>
      </c>
      <c r="P1441">
        <v>0.53023039306197195</v>
      </c>
      <c r="Q1441">
        <v>0.95256318275003604</v>
      </c>
      <c r="R1441">
        <v>1.27610949671699E-2</v>
      </c>
      <c r="S1441">
        <v>4.5906493927835003E-2</v>
      </c>
      <c r="T1441">
        <v>-1.65976614693785</v>
      </c>
      <c r="U1441">
        <v>1.65976614693785</v>
      </c>
      <c r="V1441">
        <v>1.7142790731001001</v>
      </c>
      <c r="W1441">
        <v>-2.89</v>
      </c>
      <c r="X1441">
        <v>10.31</v>
      </c>
      <c r="Y1441">
        <v>-32149</v>
      </c>
      <c r="Z1441">
        <v>-3572</v>
      </c>
      <c r="AA1441">
        <v>-0.27</v>
      </c>
      <c r="AB1441">
        <v>9</v>
      </c>
      <c r="AC1441">
        <v>4</v>
      </c>
      <c r="AD1441">
        <v>5</v>
      </c>
      <c r="AE1441">
        <v>44.44</v>
      </c>
      <c r="AF1441">
        <v>15</v>
      </c>
      <c r="AG1441">
        <v>2</v>
      </c>
      <c r="AH1441">
        <v>2</v>
      </c>
      <c r="AI1441">
        <v>5</v>
      </c>
    </row>
    <row r="1442" spans="1:35" x14ac:dyDescent="0.2">
      <c r="A1442" s="102">
        <v>366</v>
      </c>
      <c r="B1442">
        <v>4324</v>
      </c>
      <c r="C1442" t="s">
        <v>1481</v>
      </c>
      <c r="D1442" t="s">
        <v>1261</v>
      </c>
      <c r="E1442">
        <v>3385</v>
      </c>
      <c r="F1442">
        <v>3325</v>
      </c>
      <c r="G1442">
        <v>300</v>
      </c>
      <c r="H1442" t="s">
        <v>1250</v>
      </c>
      <c r="I1442">
        <v>7202</v>
      </c>
      <c r="J1442" t="s">
        <v>783</v>
      </c>
      <c r="K1442" t="s">
        <v>1264</v>
      </c>
      <c r="L1442">
        <v>1141.5</v>
      </c>
      <c r="M1442">
        <v>1139.5</v>
      </c>
      <c r="N1442">
        <v>900</v>
      </c>
      <c r="O1442" t="s">
        <v>1247</v>
      </c>
      <c r="P1442">
        <v>0.76629407875118305</v>
      </c>
      <c r="Q1442">
        <v>0.912861911938188</v>
      </c>
      <c r="R1442">
        <v>0.22892209389183499</v>
      </c>
      <c r="S1442">
        <v>7.2709976097786995E-4</v>
      </c>
      <c r="T1442">
        <v>-1.2982634889364899</v>
      </c>
      <c r="U1442">
        <v>1.2982634889364899</v>
      </c>
      <c r="V1442">
        <v>0.924039504329915</v>
      </c>
      <c r="W1442">
        <v>-6.09</v>
      </c>
      <c r="X1442">
        <v>2.81</v>
      </c>
      <c r="Y1442">
        <v>-32449</v>
      </c>
      <c r="Z1442">
        <v>-1803</v>
      </c>
      <c r="AA1442">
        <v>0.03</v>
      </c>
      <c r="AB1442">
        <v>18</v>
      </c>
      <c r="AC1442">
        <v>9</v>
      </c>
      <c r="AD1442">
        <v>9</v>
      </c>
      <c r="AE1442">
        <v>50</v>
      </c>
      <c r="AF1442">
        <v>13</v>
      </c>
      <c r="AG1442">
        <v>8</v>
      </c>
      <c r="AH1442">
        <v>4</v>
      </c>
      <c r="AI1442">
        <v>6</v>
      </c>
    </row>
    <row r="1443" spans="1:35" x14ac:dyDescent="0.2">
      <c r="A1443" s="102">
        <v>1698</v>
      </c>
      <c r="B1443">
        <v>4043</v>
      </c>
      <c r="C1443" t="s">
        <v>1528</v>
      </c>
      <c r="D1443" t="s">
        <v>1271</v>
      </c>
      <c r="E1443">
        <v>2707</v>
      </c>
      <c r="F1443">
        <v>2693</v>
      </c>
      <c r="G1443">
        <v>300</v>
      </c>
      <c r="H1443" t="s">
        <v>1250</v>
      </c>
      <c r="I1443">
        <v>8316</v>
      </c>
      <c r="J1443" t="s">
        <v>1465</v>
      </c>
      <c r="K1443" t="s">
        <v>1303</v>
      </c>
      <c r="L1443">
        <v>3763</v>
      </c>
      <c r="M1443">
        <v>3754</v>
      </c>
      <c r="N1443">
        <v>200</v>
      </c>
      <c r="O1443" t="s">
        <v>1247</v>
      </c>
      <c r="P1443">
        <v>0.75124676048261196</v>
      </c>
      <c r="Q1443">
        <v>0.81963085850876405</v>
      </c>
      <c r="R1443">
        <v>0.26910089486099997</v>
      </c>
      <c r="S1443">
        <v>4.9472049430489898E-2</v>
      </c>
      <c r="T1443">
        <v>-0.40264927735711897</v>
      </c>
      <c r="U1443">
        <v>0.40264927735711897</v>
      </c>
      <c r="V1443">
        <v>0.15390832298961399</v>
      </c>
      <c r="W1443">
        <v>-1.37</v>
      </c>
      <c r="X1443">
        <v>7.61</v>
      </c>
      <c r="Y1443">
        <v>-33645</v>
      </c>
      <c r="Z1443">
        <v>-3738</v>
      </c>
      <c r="AA1443">
        <v>-0.13</v>
      </c>
      <c r="AB1443">
        <v>9</v>
      </c>
      <c r="AC1443">
        <v>5</v>
      </c>
      <c r="AD1443">
        <v>4</v>
      </c>
      <c r="AE1443">
        <v>55.56</v>
      </c>
      <c r="AF1443">
        <v>11</v>
      </c>
      <c r="AG1443">
        <v>4</v>
      </c>
      <c r="AH1443">
        <v>4</v>
      </c>
      <c r="AI1443">
        <v>1</v>
      </c>
    </row>
    <row r="1444" spans="1:35" x14ac:dyDescent="0.2">
      <c r="A1444" s="102">
        <v>804</v>
      </c>
      <c r="B1444">
        <v>2678</v>
      </c>
      <c r="C1444" t="s">
        <v>601</v>
      </c>
      <c r="D1444" t="s">
        <v>1272</v>
      </c>
      <c r="E1444">
        <v>3360</v>
      </c>
      <c r="F1444">
        <v>3320</v>
      </c>
      <c r="G1444">
        <v>300</v>
      </c>
      <c r="H1444" t="s">
        <v>1250</v>
      </c>
      <c r="I1444">
        <v>3774</v>
      </c>
      <c r="J1444" t="s">
        <v>657</v>
      </c>
      <c r="K1444" t="s">
        <v>1249</v>
      </c>
      <c r="L1444">
        <v>3300</v>
      </c>
      <c r="M1444">
        <v>3370</v>
      </c>
      <c r="N1444">
        <v>300</v>
      </c>
      <c r="O1444" t="s">
        <v>1247</v>
      </c>
      <c r="P1444">
        <v>0.84881163020676698</v>
      </c>
      <c r="Q1444">
        <v>0.88371413444359703</v>
      </c>
      <c r="R1444">
        <v>0.15637672090705501</v>
      </c>
      <c r="S1444" s="15">
        <v>4.8145018234788402E-2</v>
      </c>
      <c r="T1444">
        <v>-3.0038776231206099</v>
      </c>
      <c r="U1444">
        <v>3.0038776231206099</v>
      </c>
      <c r="V1444">
        <v>2.73173027801877</v>
      </c>
      <c r="W1444">
        <v>-14.28</v>
      </c>
      <c r="X1444">
        <v>1.48</v>
      </c>
      <c r="Y1444">
        <v>-33867</v>
      </c>
      <c r="Z1444">
        <v>-2117</v>
      </c>
      <c r="AA1444">
        <v>-0.03</v>
      </c>
      <c r="AB1444">
        <v>16</v>
      </c>
      <c r="AC1444">
        <v>8</v>
      </c>
      <c r="AD1444">
        <v>8</v>
      </c>
      <c r="AE1444">
        <v>50</v>
      </c>
      <c r="AF1444">
        <v>10</v>
      </c>
      <c r="AG1444">
        <v>7</v>
      </c>
      <c r="AH1444">
        <v>6</v>
      </c>
      <c r="AI1444">
        <v>3</v>
      </c>
    </row>
    <row r="1445" spans="1:35" x14ac:dyDescent="0.2">
      <c r="A1445" s="102">
        <v>1169</v>
      </c>
      <c r="B1445">
        <v>2220</v>
      </c>
      <c r="C1445" t="s">
        <v>1562</v>
      </c>
      <c r="D1445" t="s">
        <v>1274</v>
      </c>
      <c r="E1445">
        <v>4750</v>
      </c>
      <c r="F1445">
        <v>4770</v>
      </c>
      <c r="G1445">
        <v>200</v>
      </c>
      <c r="H1445" t="s">
        <v>1250</v>
      </c>
      <c r="I1445">
        <v>8086</v>
      </c>
      <c r="J1445" t="s">
        <v>1533</v>
      </c>
      <c r="K1445" t="s">
        <v>1256</v>
      </c>
      <c r="L1445">
        <v>1238</v>
      </c>
      <c r="M1445">
        <v>1237</v>
      </c>
      <c r="N1445">
        <v>800</v>
      </c>
      <c r="O1445" t="s">
        <v>1247</v>
      </c>
      <c r="P1445">
        <v>0.65576728813782303</v>
      </c>
      <c r="Q1445">
        <v>0.85640581107764502</v>
      </c>
      <c r="R1445">
        <v>2.0865805094569999E-2</v>
      </c>
      <c r="S1445">
        <v>2.1108849800859199E-3</v>
      </c>
      <c r="T1445">
        <v>-0.311470033003448</v>
      </c>
      <c r="U1445">
        <v>0.311470033003448</v>
      </c>
      <c r="V1445">
        <v>0.38342115610240302</v>
      </c>
      <c r="W1445">
        <v>-0.64</v>
      </c>
      <c r="X1445">
        <v>3.73</v>
      </c>
      <c r="Y1445">
        <v>-36247</v>
      </c>
      <c r="Z1445">
        <v>-3295</v>
      </c>
      <c r="AA1445">
        <v>-0.17</v>
      </c>
      <c r="AB1445">
        <v>11</v>
      </c>
      <c r="AC1445">
        <v>7</v>
      </c>
      <c r="AD1445">
        <v>4</v>
      </c>
      <c r="AE1445">
        <v>63.64</v>
      </c>
      <c r="AF1445">
        <v>16</v>
      </c>
      <c r="AG1445">
        <v>1</v>
      </c>
      <c r="AH1445">
        <v>2</v>
      </c>
      <c r="AI1445">
        <v>8</v>
      </c>
    </row>
    <row r="1446" spans="1:35" x14ac:dyDescent="0.2">
      <c r="A1446" s="102">
        <v>77</v>
      </c>
      <c r="B1446">
        <v>3038</v>
      </c>
      <c r="C1446" t="s">
        <v>1078</v>
      </c>
      <c r="D1446" t="s">
        <v>1254</v>
      </c>
      <c r="E1446">
        <v>4440</v>
      </c>
      <c r="F1446">
        <v>4455</v>
      </c>
      <c r="G1446">
        <v>200</v>
      </c>
      <c r="H1446" t="s">
        <v>1247</v>
      </c>
      <c r="I1446">
        <v>6951</v>
      </c>
      <c r="J1446" t="s">
        <v>226</v>
      </c>
      <c r="K1446" t="s">
        <v>1252</v>
      </c>
      <c r="L1446">
        <v>3295</v>
      </c>
      <c r="M1446">
        <v>3275</v>
      </c>
      <c r="N1446">
        <v>300</v>
      </c>
      <c r="O1446" t="s">
        <v>1250</v>
      </c>
      <c r="P1446">
        <v>0.84254629164623696</v>
      </c>
      <c r="Q1446">
        <v>0.94924524810836297</v>
      </c>
      <c r="R1446">
        <v>7.8188195308721398E-2</v>
      </c>
      <c r="S1446">
        <v>8.3799401335314695E-3</v>
      </c>
      <c r="T1446">
        <v>2.76849306692263</v>
      </c>
      <c r="U1446">
        <v>2.76849306692263</v>
      </c>
      <c r="V1446">
        <v>2.4528087333283</v>
      </c>
      <c r="W1446">
        <v>15.4</v>
      </c>
      <c r="X1446">
        <v>10.27</v>
      </c>
      <c r="Y1446">
        <v>-36263</v>
      </c>
      <c r="Z1446">
        <v>-1511</v>
      </c>
      <c r="AA1446">
        <v>-0.08</v>
      </c>
      <c r="AB1446">
        <v>24</v>
      </c>
      <c r="AC1446">
        <v>11</v>
      </c>
      <c r="AD1446">
        <v>13</v>
      </c>
      <c r="AE1446">
        <v>45.83</v>
      </c>
      <c r="AF1446">
        <v>8</v>
      </c>
      <c r="AG1446">
        <v>11</v>
      </c>
      <c r="AH1446">
        <v>11</v>
      </c>
      <c r="AI1446">
        <v>2</v>
      </c>
    </row>
    <row r="1447" spans="1:35" x14ac:dyDescent="0.2">
      <c r="A1447" s="102">
        <v>115</v>
      </c>
      <c r="B1447">
        <v>3231</v>
      </c>
      <c r="C1447" t="s">
        <v>440</v>
      </c>
      <c r="D1447" t="s">
        <v>1268</v>
      </c>
      <c r="E1447">
        <v>2737</v>
      </c>
      <c r="F1447">
        <v>2725</v>
      </c>
      <c r="G1447">
        <v>400</v>
      </c>
      <c r="H1447" t="s">
        <v>1247</v>
      </c>
      <c r="I1447">
        <v>6951</v>
      </c>
      <c r="J1447" t="s">
        <v>226</v>
      </c>
      <c r="K1447" t="s">
        <v>1252</v>
      </c>
      <c r="L1447">
        <v>3295</v>
      </c>
      <c r="M1447">
        <v>3275</v>
      </c>
      <c r="N1447">
        <v>300</v>
      </c>
      <c r="O1447" t="s">
        <v>1250</v>
      </c>
      <c r="P1447">
        <v>0.71965664958752296</v>
      </c>
      <c r="Q1447">
        <v>0.94183090423395299</v>
      </c>
      <c r="R1447">
        <v>3.6190216064377702E-2</v>
      </c>
      <c r="S1447">
        <v>1.35294724377615E-2</v>
      </c>
      <c r="T1447">
        <v>0.30887764202963602</v>
      </c>
      <c r="U1447">
        <v>0.30887764202963602</v>
      </c>
      <c r="V1447">
        <v>8.8305647994815304E-3</v>
      </c>
      <c r="W1447">
        <v>1.75</v>
      </c>
      <c r="X1447">
        <v>10.94</v>
      </c>
      <c r="Y1447">
        <v>-36394</v>
      </c>
      <c r="Z1447">
        <v>-2022</v>
      </c>
      <c r="AA1447">
        <v>-0.03</v>
      </c>
      <c r="AB1447">
        <v>18</v>
      </c>
      <c r="AC1447">
        <v>10</v>
      </c>
      <c r="AD1447">
        <v>8</v>
      </c>
      <c r="AE1447">
        <v>55.56</v>
      </c>
      <c r="AF1447">
        <v>8</v>
      </c>
      <c r="AG1447">
        <v>9</v>
      </c>
      <c r="AH1447">
        <v>6</v>
      </c>
      <c r="AI1447">
        <v>3</v>
      </c>
    </row>
    <row r="1448" spans="1:35" x14ac:dyDescent="0.2">
      <c r="A1448" s="102">
        <v>352</v>
      </c>
      <c r="B1448">
        <v>6770</v>
      </c>
      <c r="C1448" t="s">
        <v>22</v>
      </c>
      <c r="D1448" t="s">
        <v>1252</v>
      </c>
      <c r="E1448">
        <v>1834</v>
      </c>
      <c r="F1448">
        <v>1842</v>
      </c>
      <c r="G1448">
        <v>600</v>
      </c>
      <c r="H1448" t="s">
        <v>1250</v>
      </c>
      <c r="I1448">
        <v>7282</v>
      </c>
      <c r="J1448" t="s">
        <v>1498</v>
      </c>
      <c r="K1448" t="s">
        <v>1264</v>
      </c>
      <c r="L1448">
        <v>2517</v>
      </c>
      <c r="M1448">
        <v>2535</v>
      </c>
      <c r="N1448">
        <v>400</v>
      </c>
      <c r="O1448" t="s">
        <v>1247</v>
      </c>
      <c r="P1448">
        <v>0.85078137411931698</v>
      </c>
      <c r="Q1448">
        <v>0.91448815393153604</v>
      </c>
      <c r="R1448">
        <v>0.36450262150993301</v>
      </c>
      <c r="S1448">
        <v>3.8035757183535799E-4</v>
      </c>
      <c r="T1448">
        <v>-2.7169602526234802</v>
      </c>
      <c r="U1448">
        <v>2.7169602526234802</v>
      </c>
      <c r="V1448">
        <v>2.7802022534912201</v>
      </c>
      <c r="W1448">
        <v>-23.98</v>
      </c>
      <c r="X1448">
        <v>8.99</v>
      </c>
      <c r="Y1448">
        <v>-36404</v>
      </c>
      <c r="Z1448">
        <v>-2141</v>
      </c>
      <c r="AA1448">
        <v>-0.04</v>
      </c>
      <c r="AB1448">
        <v>17</v>
      </c>
      <c r="AC1448">
        <v>10</v>
      </c>
      <c r="AD1448">
        <v>7</v>
      </c>
      <c r="AE1448">
        <v>58.82</v>
      </c>
      <c r="AF1448">
        <v>11</v>
      </c>
      <c r="AG1448">
        <v>6</v>
      </c>
      <c r="AH1448">
        <v>6</v>
      </c>
      <c r="AI1448">
        <v>5</v>
      </c>
    </row>
    <row r="1449" spans="1:35" x14ac:dyDescent="0.2">
      <c r="A1449" s="102">
        <v>1695</v>
      </c>
      <c r="B1449">
        <v>9401</v>
      </c>
      <c r="C1449" t="s">
        <v>928</v>
      </c>
      <c r="D1449" t="s">
        <v>1249</v>
      </c>
      <c r="E1449">
        <v>1896</v>
      </c>
      <c r="F1449">
        <v>1904</v>
      </c>
      <c r="G1449">
        <v>500</v>
      </c>
      <c r="H1449" t="s">
        <v>1247</v>
      </c>
      <c r="I1449">
        <v>9404</v>
      </c>
      <c r="J1449" t="s">
        <v>1361</v>
      </c>
      <c r="K1449" t="s">
        <v>1249</v>
      </c>
      <c r="L1449">
        <v>1462</v>
      </c>
      <c r="M1449">
        <v>1468</v>
      </c>
      <c r="N1449">
        <v>600</v>
      </c>
      <c r="O1449" t="s">
        <v>1250</v>
      </c>
      <c r="P1449">
        <v>0.77441594228950394</v>
      </c>
      <c r="Q1449">
        <v>0.81991564894693103</v>
      </c>
      <c r="R1449">
        <v>0.42561508101325501</v>
      </c>
      <c r="S1449">
        <v>8.2637856308174204E-2</v>
      </c>
      <c r="T1449">
        <v>0.85445601630485501</v>
      </c>
      <c r="U1449">
        <v>0.85445601630485501</v>
      </c>
      <c r="V1449">
        <v>0.98153814118677296</v>
      </c>
      <c r="W1449">
        <v>2.98</v>
      </c>
      <c r="X1449">
        <v>7.48</v>
      </c>
      <c r="Y1449">
        <v>-36718</v>
      </c>
      <c r="Z1449">
        <v>-1933</v>
      </c>
      <c r="AA1449">
        <v>-0.15</v>
      </c>
      <c r="AB1449">
        <v>19</v>
      </c>
      <c r="AC1449">
        <v>9</v>
      </c>
      <c r="AD1449">
        <v>10</v>
      </c>
      <c r="AE1449">
        <v>47.37</v>
      </c>
      <c r="AF1449">
        <v>15</v>
      </c>
      <c r="AG1449">
        <v>4</v>
      </c>
      <c r="AH1449">
        <v>4</v>
      </c>
      <c r="AI1449">
        <v>11</v>
      </c>
    </row>
    <row r="1450" spans="1:35" x14ac:dyDescent="0.2">
      <c r="A1450" s="102">
        <v>1391</v>
      </c>
      <c r="B1450">
        <v>3048</v>
      </c>
      <c r="C1450" t="s">
        <v>1564</v>
      </c>
      <c r="D1450" t="s">
        <v>1272</v>
      </c>
      <c r="E1450">
        <v>1078</v>
      </c>
      <c r="F1450">
        <v>1072</v>
      </c>
      <c r="G1450">
        <v>900</v>
      </c>
      <c r="H1450" t="s">
        <v>1247</v>
      </c>
      <c r="I1450">
        <v>6770</v>
      </c>
      <c r="J1450" t="s">
        <v>22</v>
      </c>
      <c r="K1450" t="s">
        <v>1252</v>
      </c>
      <c r="L1450">
        <v>1834</v>
      </c>
      <c r="M1450">
        <v>1842</v>
      </c>
      <c r="N1450">
        <v>500</v>
      </c>
      <c r="O1450" t="s">
        <v>1250</v>
      </c>
      <c r="P1450">
        <v>0.81265957273044198</v>
      </c>
      <c r="Q1450">
        <v>0.84206099064455298</v>
      </c>
      <c r="R1450">
        <v>0.107674425406749</v>
      </c>
      <c r="S1450">
        <v>3.8328165609255602E-2</v>
      </c>
      <c r="T1450">
        <v>1.4106368169566501</v>
      </c>
      <c r="U1450">
        <v>1.4106368169566501</v>
      </c>
      <c r="V1450">
        <v>1.5878547765239901</v>
      </c>
      <c r="W1450">
        <v>10.24</v>
      </c>
      <c r="X1450">
        <v>4.76</v>
      </c>
      <c r="Y1450">
        <v>-36994</v>
      </c>
      <c r="Z1450">
        <v>-1480</v>
      </c>
      <c r="AA1450">
        <v>-0.02</v>
      </c>
      <c r="AB1450">
        <v>25</v>
      </c>
      <c r="AC1450">
        <v>11</v>
      </c>
      <c r="AD1450">
        <v>14</v>
      </c>
      <c r="AE1450">
        <v>44</v>
      </c>
      <c r="AF1450">
        <v>10</v>
      </c>
      <c r="AG1450">
        <v>10</v>
      </c>
      <c r="AH1450">
        <v>8</v>
      </c>
      <c r="AI1450">
        <v>7</v>
      </c>
    </row>
    <row r="1451" spans="1:35" x14ac:dyDescent="0.2">
      <c r="A1451" s="102">
        <v>766</v>
      </c>
      <c r="B1451">
        <v>3865</v>
      </c>
      <c r="C1451" t="s">
        <v>1197</v>
      </c>
      <c r="D1451" t="s">
        <v>1463</v>
      </c>
      <c r="E1451">
        <v>489</v>
      </c>
      <c r="F1451">
        <v>492</v>
      </c>
      <c r="G1451">
        <v>2200</v>
      </c>
      <c r="H1451" t="s">
        <v>1247</v>
      </c>
      <c r="I1451">
        <v>7211</v>
      </c>
      <c r="J1451" t="s">
        <v>26</v>
      </c>
      <c r="K1451" t="s">
        <v>1264</v>
      </c>
      <c r="L1451">
        <v>406</v>
      </c>
      <c r="M1451">
        <v>404</v>
      </c>
      <c r="N1451">
        <v>2700</v>
      </c>
      <c r="O1451" t="s">
        <v>1250</v>
      </c>
      <c r="P1451">
        <v>0.926732894447309</v>
      </c>
      <c r="Q1451">
        <v>0.88632740522098197</v>
      </c>
      <c r="R1451">
        <v>0.200620598908651</v>
      </c>
      <c r="S1451">
        <v>2.8932151750152E-3</v>
      </c>
      <c r="T1451">
        <v>0.433841909365481</v>
      </c>
      <c r="U1451">
        <v>0.433841909365481</v>
      </c>
      <c r="V1451">
        <v>0.33553083078198798</v>
      </c>
      <c r="W1451">
        <v>1.62</v>
      </c>
      <c r="X1451">
        <v>0.78</v>
      </c>
      <c r="Y1451">
        <v>-37145</v>
      </c>
      <c r="Z1451">
        <v>-1769</v>
      </c>
      <c r="AA1451">
        <v>-0.14000000000000001</v>
      </c>
      <c r="AB1451">
        <v>21</v>
      </c>
      <c r="AC1451">
        <v>10</v>
      </c>
      <c r="AD1451">
        <v>11</v>
      </c>
      <c r="AE1451">
        <v>47.62</v>
      </c>
      <c r="AF1451">
        <v>13</v>
      </c>
      <c r="AG1451">
        <v>6</v>
      </c>
      <c r="AH1451">
        <v>7</v>
      </c>
      <c r="AI1451">
        <v>8</v>
      </c>
    </row>
    <row r="1452" spans="1:35" x14ac:dyDescent="0.2">
      <c r="A1452" s="102">
        <v>594</v>
      </c>
      <c r="B1452">
        <v>3148</v>
      </c>
      <c r="C1452" t="s">
        <v>622</v>
      </c>
      <c r="D1452" t="s">
        <v>1272</v>
      </c>
      <c r="E1452">
        <v>2687</v>
      </c>
      <c r="F1452">
        <v>2684</v>
      </c>
      <c r="G1452">
        <v>400</v>
      </c>
      <c r="H1452" t="s">
        <v>1250</v>
      </c>
      <c r="I1452">
        <v>8267</v>
      </c>
      <c r="J1452" t="s">
        <v>218</v>
      </c>
      <c r="K1452" t="s">
        <v>1272</v>
      </c>
      <c r="L1452">
        <v>2303</v>
      </c>
      <c r="M1452">
        <v>2296.5</v>
      </c>
      <c r="N1452">
        <v>500</v>
      </c>
      <c r="O1452" t="s">
        <v>1247</v>
      </c>
      <c r="P1452">
        <v>0.687351655516942</v>
      </c>
      <c r="Q1452">
        <v>0.89894847696784996</v>
      </c>
      <c r="R1452">
        <v>8.6029442688632302E-2</v>
      </c>
      <c r="S1452">
        <v>6.7178459270487795E-2</v>
      </c>
      <c r="T1452">
        <v>-2.0019196209011998</v>
      </c>
      <c r="U1452">
        <v>2.0019196209011998</v>
      </c>
      <c r="V1452">
        <v>1.61182442785146</v>
      </c>
      <c r="W1452">
        <v>-4.66</v>
      </c>
      <c r="X1452">
        <v>6.95</v>
      </c>
      <c r="Y1452">
        <v>-37339</v>
      </c>
      <c r="Z1452">
        <v>-2489</v>
      </c>
      <c r="AA1452">
        <v>-0.16</v>
      </c>
      <c r="AB1452">
        <v>15</v>
      </c>
      <c r="AC1452">
        <v>7</v>
      </c>
      <c r="AD1452">
        <v>8</v>
      </c>
      <c r="AE1452">
        <v>46.67</v>
      </c>
      <c r="AF1452">
        <v>15</v>
      </c>
      <c r="AG1452">
        <v>2</v>
      </c>
      <c r="AH1452">
        <v>2</v>
      </c>
      <c r="AI1452">
        <v>11</v>
      </c>
    </row>
    <row r="1453" spans="1:35" x14ac:dyDescent="0.2">
      <c r="A1453" s="102">
        <v>231</v>
      </c>
      <c r="B1453">
        <v>4004</v>
      </c>
      <c r="C1453" t="s">
        <v>1441</v>
      </c>
      <c r="D1453" t="s">
        <v>1271</v>
      </c>
      <c r="E1453">
        <v>2670</v>
      </c>
      <c r="F1453">
        <v>2654</v>
      </c>
      <c r="G1453">
        <v>300</v>
      </c>
      <c r="H1453" t="s">
        <v>1247</v>
      </c>
      <c r="I1453">
        <v>7276</v>
      </c>
      <c r="J1453" t="s">
        <v>1299</v>
      </c>
      <c r="K1453" t="s">
        <v>1252</v>
      </c>
      <c r="L1453">
        <v>4650</v>
      </c>
      <c r="M1453">
        <v>4640</v>
      </c>
      <c r="N1453">
        <v>200</v>
      </c>
      <c r="O1453" t="s">
        <v>1250</v>
      </c>
      <c r="P1453">
        <v>0.870393293357414</v>
      </c>
      <c r="Q1453">
        <v>0.92588342278958902</v>
      </c>
      <c r="R1453">
        <v>8.4268421755085296E-2</v>
      </c>
      <c r="S1453">
        <v>7.0386166773897405E-2</v>
      </c>
      <c r="T1453">
        <v>1.31990265692793</v>
      </c>
      <c r="U1453">
        <v>1.31990265692793</v>
      </c>
      <c r="V1453">
        <v>1.26586549806802</v>
      </c>
      <c r="W1453">
        <v>4.08</v>
      </c>
      <c r="X1453">
        <v>14.2</v>
      </c>
      <c r="Y1453">
        <v>-37563</v>
      </c>
      <c r="Z1453">
        <v>-2889</v>
      </c>
      <c r="AA1453">
        <v>-0.1</v>
      </c>
      <c r="AB1453">
        <v>13</v>
      </c>
      <c r="AC1453">
        <v>8</v>
      </c>
      <c r="AD1453">
        <v>5</v>
      </c>
      <c r="AE1453">
        <v>61.54</v>
      </c>
      <c r="AF1453">
        <v>11</v>
      </c>
      <c r="AG1453">
        <v>5</v>
      </c>
      <c r="AH1453">
        <v>5</v>
      </c>
      <c r="AI1453">
        <v>3</v>
      </c>
    </row>
    <row r="1454" spans="1:35" x14ac:dyDescent="0.2">
      <c r="A1454" s="102">
        <v>1022</v>
      </c>
      <c r="B1454">
        <v>3076</v>
      </c>
      <c r="C1454" t="s">
        <v>1565</v>
      </c>
      <c r="D1454" t="s">
        <v>1254</v>
      </c>
      <c r="E1454">
        <v>1735</v>
      </c>
      <c r="F1454">
        <v>1717</v>
      </c>
      <c r="G1454">
        <v>500</v>
      </c>
      <c r="H1454" t="s">
        <v>1247</v>
      </c>
      <c r="I1454">
        <v>6770</v>
      </c>
      <c r="J1454" t="s">
        <v>22</v>
      </c>
      <c r="K1454" t="s">
        <v>1252</v>
      </c>
      <c r="L1454">
        <v>1834</v>
      </c>
      <c r="M1454">
        <v>1842</v>
      </c>
      <c r="N1454">
        <v>500</v>
      </c>
      <c r="O1454" t="s">
        <v>1250</v>
      </c>
      <c r="P1454">
        <v>0.88173905092301397</v>
      </c>
      <c r="Q1454">
        <v>0.867135276196077</v>
      </c>
      <c r="R1454">
        <v>0.43201636923458098</v>
      </c>
      <c r="S1454">
        <v>3.1821527337454303E-2</v>
      </c>
      <c r="T1454">
        <v>1.5433484882881301</v>
      </c>
      <c r="U1454">
        <v>1.5433484882881301</v>
      </c>
      <c r="V1454">
        <v>1.72546542733536</v>
      </c>
      <c r="W1454">
        <v>10.66</v>
      </c>
      <c r="X1454">
        <v>6.79</v>
      </c>
      <c r="Y1454">
        <v>-38088</v>
      </c>
      <c r="Z1454">
        <v>-2240</v>
      </c>
      <c r="AA1454">
        <v>-0.11</v>
      </c>
      <c r="AB1454">
        <v>17</v>
      </c>
      <c r="AC1454">
        <v>9</v>
      </c>
      <c r="AD1454">
        <v>8</v>
      </c>
      <c r="AE1454">
        <v>52.94</v>
      </c>
      <c r="AF1454">
        <v>11</v>
      </c>
      <c r="AG1454">
        <v>7</v>
      </c>
      <c r="AH1454">
        <v>8</v>
      </c>
      <c r="AI1454">
        <v>2</v>
      </c>
    </row>
    <row r="1455" spans="1:35" x14ac:dyDescent="0.2">
      <c r="A1455" s="102">
        <v>600</v>
      </c>
      <c r="B1455">
        <v>5463</v>
      </c>
      <c r="C1455" t="s">
        <v>64</v>
      </c>
      <c r="D1455" t="s">
        <v>1301</v>
      </c>
      <c r="E1455">
        <v>2831</v>
      </c>
      <c r="F1455">
        <v>2843</v>
      </c>
      <c r="G1455">
        <v>300</v>
      </c>
      <c r="H1455" t="s">
        <v>1250</v>
      </c>
      <c r="I1455">
        <v>8086</v>
      </c>
      <c r="J1455" t="s">
        <v>1533</v>
      </c>
      <c r="K1455" t="s">
        <v>1256</v>
      </c>
      <c r="L1455">
        <v>1238</v>
      </c>
      <c r="M1455">
        <v>1237</v>
      </c>
      <c r="N1455">
        <v>700</v>
      </c>
      <c r="O1455" t="s">
        <v>1247</v>
      </c>
      <c r="P1455">
        <v>0.79023560463419495</v>
      </c>
      <c r="Q1455">
        <v>0.89847691310399802</v>
      </c>
      <c r="R1455">
        <v>8.5718630996265394E-2</v>
      </c>
      <c r="S1455">
        <v>9.9431334196361104E-2</v>
      </c>
      <c r="T1455">
        <v>-1.9431604115861301</v>
      </c>
      <c r="U1455">
        <v>1.9431604115861301</v>
      </c>
      <c r="V1455">
        <v>1.87518939920048</v>
      </c>
      <c r="W1455">
        <v>-4.54</v>
      </c>
      <c r="X1455">
        <v>1.52</v>
      </c>
      <c r="Y1455">
        <v>-38467</v>
      </c>
      <c r="Z1455">
        <v>-2263</v>
      </c>
      <c r="AA1455">
        <v>-0.15</v>
      </c>
      <c r="AB1455">
        <v>17</v>
      </c>
      <c r="AC1455">
        <v>8</v>
      </c>
      <c r="AD1455">
        <v>9</v>
      </c>
      <c r="AE1455">
        <v>47.06</v>
      </c>
      <c r="AF1455">
        <v>10</v>
      </c>
      <c r="AG1455">
        <v>6</v>
      </c>
      <c r="AH1455">
        <v>6</v>
      </c>
      <c r="AI1455">
        <v>5</v>
      </c>
    </row>
    <row r="1456" spans="1:35" x14ac:dyDescent="0.2">
      <c r="A1456" s="102">
        <v>1721</v>
      </c>
      <c r="B1456">
        <v>5713</v>
      </c>
      <c r="C1456" t="s">
        <v>1525</v>
      </c>
      <c r="D1456" t="s">
        <v>1262</v>
      </c>
      <c r="E1456">
        <v>3067</v>
      </c>
      <c r="F1456">
        <v>3050</v>
      </c>
      <c r="G1456">
        <v>300</v>
      </c>
      <c r="H1456" t="s">
        <v>1247</v>
      </c>
      <c r="I1456">
        <v>6995</v>
      </c>
      <c r="J1456" t="s">
        <v>48</v>
      </c>
      <c r="K1456" t="s">
        <v>1264</v>
      </c>
      <c r="L1456">
        <v>1819</v>
      </c>
      <c r="M1456">
        <v>1810</v>
      </c>
      <c r="N1456">
        <v>500</v>
      </c>
      <c r="O1456" t="s">
        <v>1250</v>
      </c>
      <c r="P1456">
        <v>0.87339171997758702</v>
      </c>
      <c r="Q1456">
        <v>0.81770203170784606</v>
      </c>
      <c r="R1456">
        <v>0.34060831672033998</v>
      </c>
      <c r="S1456">
        <v>3.7041091792461601E-2</v>
      </c>
      <c r="T1456">
        <v>1.0122968368952301</v>
      </c>
      <c r="U1456">
        <v>1.0122968368952301</v>
      </c>
      <c r="V1456">
        <v>0.88667995991649995</v>
      </c>
      <c r="W1456">
        <v>3.05</v>
      </c>
      <c r="X1456">
        <v>1.0900000000000001</v>
      </c>
      <c r="Y1456">
        <v>-39340</v>
      </c>
      <c r="Z1456">
        <v>-2071</v>
      </c>
      <c r="AA1456">
        <v>-0.08</v>
      </c>
      <c r="AB1456">
        <v>19</v>
      </c>
      <c r="AC1456">
        <v>10</v>
      </c>
      <c r="AD1456">
        <v>9</v>
      </c>
      <c r="AE1456">
        <v>52.63</v>
      </c>
      <c r="AF1456">
        <v>11</v>
      </c>
      <c r="AG1456">
        <v>7</v>
      </c>
      <c r="AH1456">
        <v>6</v>
      </c>
      <c r="AI1456">
        <v>6</v>
      </c>
    </row>
    <row r="1457" spans="1:35" x14ac:dyDescent="0.2">
      <c r="A1457" s="102">
        <v>770</v>
      </c>
      <c r="B1457">
        <v>2371</v>
      </c>
      <c r="C1457" t="s">
        <v>591</v>
      </c>
      <c r="D1457" t="s">
        <v>1261</v>
      </c>
      <c r="E1457">
        <v>2851</v>
      </c>
      <c r="F1457">
        <v>2815</v>
      </c>
      <c r="G1457">
        <v>400</v>
      </c>
      <c r="H1457" t="s">
        <v>1250</v>
      </c>
      <c r="I1457">
        <v>9697</v>
      </c>
      <c r="J1457" t="s">
        <v>1335</v>
      </c>
      <c r="K1457" t="s">
        <v>1249</v>
      </c>
      <c r="L1457">
        <v>3420</v>
      </c>
      <c r="M1457">
        <v>3390</v>
      </c>
      <c r="N1457">
        <v>300</v>
      </c>
      <c r="O1457" t="s">
        <v>1247</v>
      </c>
      <c r="P1457">
        <v>0.71871374327846704</v>
      </c>
      <c r="Q1457">
        <v>0.88606061508119804</v>
      </c>
      <c r="R1457">
        <v>0.17514341323959701</v>
      </c>
      <c r="S1457">
        <v>5.5652300643227501E-2</v>
      </c>
      <c r="T1457">
        <v>-2.6152036455902201</v>
      </c>
      <c r="U1457">
        <v>2.6152036455902201</v>
      </c>
      <c r="V1457">
        <v>2.8386575305141601</v>
      </c>
      <c r="W1457">
        <v>-15.54</v>
      </c>
      <c r="X1457">
        <v>10.72</v>
      </c>
      <c r="Y1457">
        <v>-39537</v>
      </c>
      <c r="Z1457">
        <v>-2081</v>
      </c>
      <c r="AA1457">
        <v>-0.08</v>
      </c>
      <c r="AB1457">
        <v>19</v>
      </c>
      <c r="AC1457">
        <v>10</v>
      </c>
      <c r="AD1457">
        <v>9</v>
      </c>
      <c r="AE1457">
        <v>52.63</v>
      </c>
      <c r="AF1457">
        <v>10</v>
      </c>
      <c r="AG1457">
        <v>10</v>
      </c>
      <c r="AH1457">
        <v>6</v>
      </c>
      <c r="AI1457">
        <v>3</v>
      </c>
    </row>
    <row r="1458" spans="1:35" x14ac:dyDescent="0.2">
      <c r="A1458" s="102">
        <v>1395</v>
      </c>
      <c r="B1458">
        <v>4555</v>
      </c>
      <c r="C1458" t="s">
        <v>679</v>
      </c>
      <c r="D1458" t="s">
        <v>1269</v>
      </c>
      <c r="E1458">
        <v>7040</v>
      </c>
      <c r="F1458">
        <v>7000</v>
      </c>
      <c r="G1458">
        <v>100</v>
      </c>
      <c r="H1458" t="s">
        <v>1247</v>
      </c>
      <c r="I1458">
        <v>7451</v>
      </c>
      <c r="J1458" t="s">
        <v>794</v>
      </c>
      <c r="K1458" t="s">
        <v>1254</v>
      </c>
      <c r="L1458">
        <v>2920</v>
      </c>
      <c r="M1458">
        <v>2894</v>
      </c>
      <c r="N1458">
        <v>200</v>
      </c>
      <c r="O1458" t="s">
        <v>1250</v>
      </c>
      <c r="P1458">
        <v>0.73952597193696301</v>
      </c>
      <c r="Q1458">
        <v>0.84186002830076601</v>
      </c>
      <c r="R1458">
        <v>0.22854180718986</v>
      </c>
      <c r="S1458">
        <v>4.0685271307155497E-2</v>
      </c>
      <c r="T1458">
        <v>2.7658682517657098</v>
      </c>
      <c r="U1458">
        <v>2.7658682517657098</v>
      </c>
      <c r="V1458">
        <v>2.6610866595185998</v>
      </c>
      <c r="W1458">
        <v>7.1</v>
      </c>
      <c r="X1458">
        <v>17.309999999999999</v>
      </c>
      <c r="Y1458">
        <v>-39609</v>
      </c>
      <c r="Z1458">
        <v>-3301</v>
      </c>
      <c r="AA1458">
        <v>-0.44</v>
      </c>
      <c r="AB1458">
        <v>12</v>
      </c>
      <c r="AC1458">
        <v>5</v>
      </c>
      <c r="AD1458">
        <v>7</v>
      </c>
      <c r="AE1458">
        <v>41.67</v>
      </c>
      <c r="AF1458">
        <v>13</v>
      </c>
      <c r="AG1458">
        <v>2</v>
      </c>
      <c r="AH1458">
        <v>3</v>
      </c>
      <c r="AI1458">
        <v>7</v>
      </c>
    </row>
    <row r="1459" spans="1:35" x14ac:dyDescent="0.2">
      <c r="A1459" s="102">
        <v>1240</v>
      </c>
      <c r="B1459">
        <v>3105</v>
      </c>
      <c r="C1459" t="s">
        <v>47</v>
      </c>
      <c r="D1459" t="s">
        <v>1252</v>
      </c>
      <c r="E1459">
        <v>1034</v>
      </c>
      <c r="F1459">
        <v>1051</v>
      </c>
      <c r="G1459">
        <v>800</v>
      </c>
      <c r="H1459" t="s">
        <v>1247</v>
      </c>
      <c r="I1459">
        <v>4967</v>
      </c>
      <c r="J1459" t="s">
        <v>694</v>
      </c>
      <c r="K1459" t="s">
        <v>1271</v>
      </c>
      <c r="L1459">
        <v>8510</v>
      </c>
      <c r="M1459">
        <v>8500</v>
      </c>
      <c r="N1459">
        <v>100</v>
      </c>
      <c r="O1459" t="s">
        <v>1250</v>
      </c>
      <c r="P1459">
        <v>0.57433431809351698</v>
      </c>
      <c r="Q1459">
        <v>0.85213160667575605</v>
      </c>
      <c r="R1459">
        <v>0.24039324197687001</v>
      </c>
      <c r="S1459">
        <v>9.58480573112198E-2</v>
      </c>
      <c r="T1459">
        <v>3.08801578466037</v>
      </c>
      <c r="U1459">
        <v>3.08801578466037</v>
      </c>
      <c r="V1459">
        <v>2.4935624101418901</v>
      </c>
      <c r="W1459">
        <v>8.93</v>
      </c>
      <c r="X1459">
        <v>1.08</v>
      </c>
      <c r="Y1459">
        <v>-40771</v>
      </c>
      <c r="Z1459">
        <v>-2718</v>
      </c>
      <c r="AA1459">
        <v>-0.2</v>
      </c>
      <c r="AB1459">
        <v>15</v>
      </c>
      <c r="AC1459">
        <v>7</v>
      </c>
      <c r="AD1459">
        <v>8</v>
      </c>
      <c r="AE1459">
        <v>46.67</v>
      </c>
      <c r="AF1459">
        <v>10</v>
      </c>
      <c r="AG1459">
        <v>5</v>
      </c>
      <c r="AH1459">
        <v>6</v>
      </c>
      <c r="AI1459">
        <v>4</v>
      </c>
    </row>
    <row r="1460" spans="1:35" x14ac:dyDescent="0.2">
      <c r="A1460" s="102">
        <v>447</v>
      </c>
      <c r="B1460">
        <v>6287</v>
      </c>
      <c r="C1460" t="s">
        <v>1349</v>
      </c>
      <c r="D1460" t="s">
        <v>1259</v>
      </c>
      <c r="E1460">
        <v>2726</v>
      </c>
      <c r="F1460">
        <v>2738</v>
      </c>
      <c r="G1460">
        <v>400</v>
      </c>
      <c r="H1460" t="s">
        <v>1250</v>
      </c>
      <c r="I1460">
        <v>9706</v>
      </c>
      <c r="J1460" t="s">
        <v>1372</v>
      </c>
      <c r="K1460" t="s">
        <v>1268</v>
      </c>
      <c r="L1460">
        <v>5170</v>
      </c>
      <c r="M1460">
        <v>5120</v>
      </c>
      <c r="N1460">
        <v>200</v>
      </c>
      <c r="O1460" t="s">
        <v>1247</v>
      </c>
      <c r="P1460">
        <v>0.76462636837585796</v>
      </c>
      <c r="Q1460">
        <v>0.90814243439920095</v>
      </c>
      <c r="R1460">
        <v>1.35549049420441E-2</v>
      </c>
      <c r="S1460">
        <v>7.1495439089937093E-2</v>
      </c>
      <c r="T1460">
        <v>-1.73632904473604</v>
      </c>
      <c r="U1460">
        <v>1.73632904473604</v>
      </c>
      <c r="V1460">
        <v>1.9530332102136001</v>
      </c>
      <c r="W1460">
        <v>-8.6199999999999992</v>
      </c>
      <c r="X1460">
        <v>6.95</v>
      </c>
      <c r="Y1460">
        <v>-41438</v>
      </c>
      <c r="Z1460">
        <v>-2960</v>
      </c>
      <c r="AA1460">
        <v>-0.13</v>
      </c>
      <c r="AB1460">
        <v>14</v>
      </c>
      <c r="AC1460">
        <v>7</v>
      </c>
      <c r="AD1460">
        <v>7</v>
      </c>
      <c r="AE1460">
        <v>50</v>
      </c>
      <c r="AF1460">
        <v>10</v>
      </c>
      <c r="AG1460">
        <v>7</v>
      </c>
      <c r="AH1460">
        <v>5</v>
      </c>
      <c r="AI1460">
        <v>2</v>
      </c>
    </row>
    <row r="1461" spans="1:35" x14ac:dyDescent="0.2">
      <c r="A1461" s="102">
        <v>636</v>
      </c>
      <c r="B1461">
        <v>3880</v>
      </c>
      <c r="C1461" t="s">
        <v>1192</v>
      </c>
      <c r="D1461" t="s">
        <v>1463</v>
      </c>
      <c r="E1461">
        <v>1432</v>
      </c>
      <c r="F1461">
        <v>1438</v>
      </c>
      <c r="G1461">
        <v>700</v>
      </c>
      <c r="H1461" t="s">
        <v>1247</v>
      </c>
      <c r="I1461">
        <v>9706</v>
      </c>
      <c r="J1461" t="s">
        <v>1372</v>
      </c>
      <c r="K1461" t="s">
        <v>1268</v>
      </c>
      <c r="L1461">
        <v>5170</v>
      </c>
      <c r="M1461">
        <v>5120</v>
      </c>
      <c r="N1461">
        <v>200</v>
      </c>
      <c r="O1461" t="s">
        <v>1250</v>
      </c>
      <c r="P1461">
        <v>0.73764003479594598</v>
      </c>
      <c r="Q1461">
        <v>0.896493000927161</v>
      </c>
      <c r="R1461">
        <v>0.30864157771197998</v>
      </c>
      <c r="S1461">
        <v>5.4915589655746104E-3</v>
      </c>
      <c r="T1461">
        <v>1.2200470697239101</v>
      </c>
      <c r="U1461">
        <v>1.2200470697239101</v>
      </c>
      <c r="V1461">
        <v>1.0715033008386501</v>
      </c>
      <c r="W1461">
        <v>5.74</v>
      </c>
      <c r="X1461">
        <v>1.7</v>
      </c>
      <c r="Y1461">
        <v>-41452</v>
      </c>
      <c r="Z1461">
        <v>-2438</v>
      </c>
      <c r="AA1461">
        <v>-0.05</v>
      </c>
      <c r="AB1461">
        <v>17</v>
      </c>
      <c r="AC1461">
        <v>9</v>
      </c>
      <c r="AD1461">
        <v>8</v>
      </c>
      <c r="AE1461">
        <v>52.94</v>
      </c>
      <c r="AF1461">
        <v>12</v>
      </c>
      <c r="AG1461">
        <v>5</v>
      </c>
      <c r="AH1461">
        <v>5</v>
      </c>
      <c r="AI1461">
        <v>7</v>
      </c>
    </row>
    <row r="1462" spans="1:35" x14ac:dyDescent="0.2">
      <c r="A1462" s="102">
        <v>454</v>
      </c>
      <c r="B1462">
        <v>1414</v>
      </c>
      <c r="C1462" t="s">
        <v>1427</v>
      </c>
      <c r="D1462" t="s">
        <v>1257</v>
      </c>
      <c r="E1462">
        <v>4215</v>
      </c>
      <c r="F1462">
        <v>4285</v>
      </c>
      <c r="G1462">
        <v>200</v>
      </c>
      <c r="H1462" t="s">
        <v>1250</v>
      </c>
      <c r="I1462">
        <v>8572</v>
      </c>
      <c r="J1462" t="s">
        <v>1215</v>
      </c>
      <c r="K1462" t="s">
        <v>1253</v>
      </c>
      <c r="L1462">
        <v>519</v>
      </c>
      <c r="M1462">
        <v>517</v>
      </c>
      <c r="N1462">
        <v>1700</v>
      </c>
      <c r="O1462" t="s">
        <v>1247</v>
      </c>
      <c r="P1462">
        <v>0.53916200168119999</v>
      </c>
      <c r="Q1462">
        <v>0.90764167551461905</v>
      </c>
      <c r="R1462">
        <v>0.25612053626027398</v>
      </c>
      <c r="S1462">
        <v>2.1607653557582998E-3</v>
      </c>
      <c r="T1462">
        <v>-1.98645978056709</v>
      </c>
      <c r="U1462">
        <v>1.98645978056709</v>
      </c>
      <c r="V1462">
        <v>2.45216412668616</v>
      </c>
      <c r="W1462">
        <v>-11.21</v>
      </c>
      <c r="X1462">
        <v>2.56</v>
      </c>
      <c r="Y1462">
        <v>-41745</v>
      </c>
      <c r="Z1462">
        <v>-2197</v>
      </c>
      <c r="AA1462">
        <v>-0.12</v>
      </c>
      <c r="AB1462">
        <v>19</v>
      </c>
      <c r="AC1462">
        <v>8</v>
      </c>
      <c r="AD1462">
        <v>11</v>
      </c>
      <c r="AE1462">
        <v>42.11</v>
      </c>
      <c r="AF1462">
        <v>15</v>
      </c>
      <c r="AG1462">
        <v>3</v>
      </c>
      <c r="AH1462">
        <v>2</v>
      </c>
      <c r="AI1462">
        <v>14</v>
      </c>
    </row>
    <row r="1463" spans="1:35" x14ac:dyDescent="0.2">
      <c r="A1463" s="102">
        <v>948</v>
      </c>
      <c r="B1463">
        <v>6963</v>
      </c>
      <c r="C1463" t="s">
        <v>2153</v>
      </c>
      <c r="D1463" t="s">
        <v>1252</v>
      </c>
      <c r="E1463">
        <v>8170</v>
      </c>
      <c r="F1463">
        <v>8300</v>
      </c>
      <c r="G1463">
        <v>100</v>
      </c>
      <c r="H1463" t="s">
        <v>1247</v>
      </c>
      <c r="I1463">
        <v>9684</v>
      </c>
      <c r="J1463" t="s">
        <v>1431</v>
      </c>
      <c r="K1463" t="s">
        <v>1249</v>
      </c>
      <c r="L1463">
        <v>4980</v>
      </c>
      <c r="M1463">
        <v>4945</v>
      </c>
      <c r="N1463">
        <v>200</v>
      </c>
      <c r="O1463" t="s">
        <v>1250</v>
      </c>
      <c r="P1463">
        <v>0.58239061502136802</v>
      </c>
      <c r="Q1463">
        <v>0.87296637257538501</v>
      </c>
      <c r="R1463" s="15">
        <v>0.26767047922124898</v>
      </c>
      <c r="S1463">
        <v>1.03670033556873E-2</v>
      </c>
      <c r="T1463">
        <v>0.43167498713559299</v>
      </c>
      <c r="U1463">
        <v>0.43167498713559299</v>
      </c>
      <c r="V1463">
        <v>0.16566158338867201</v>
      </c>
      <c r="W1463">
        <v>1.89</v>
      </c>
      <c r="X1463">
        <v>19.16</v>
      </c>
      <c r="Y1463">
        <v>-42220</v>
      </c>
      <c r="Z1463">
        <v>-7037</v>
      </c>
      <c r="AA1463">
        <v>-0.67</v>
      </c>
      <c r="AB1463">
        <v>6</v>
      </c>
      <c r="AC1463">
        <v>2</v>
      </c>
      <c r="AD1463">
        <v>4</v>
      </c>
      <c r="AE1463">
        <v>33.33</v>
      </c>
      <c r="AF1463">
        <v>10</v>
      </c>
      <c r="AG1463">
        <v>2</v>
      </c>
      <c r="AH1463">
        <v>3</v>
      </c>
      <c r="AI1463">
        <v>1</v>
      </c>
    </row>
    <row r="1464" spans="1:35" x14ac:dyDescent="0.2">
      <c r="A1464" s="102">
        <v>1722</v>
      </c>
      <c r="B1464">
        <v>3048</v>
      </c>
      <c r="C1464" t="s">
        <v>1564</v>
      </c>
      <c r="D1464" t="s">
        <v>1272</v>
      </c>
      <c r="E1464">
        <v>1078</v>
      </c>
      <c r="F1464">
        <v>1072</v>
      </c>
      <c r="G1464">
        <v>600</v>
      </c>
      <c r="H1464" t="s">
        <v>1250</v>
      </c>
      <c r="I1464">
        <v>6981</v>
      </c>
      <c r="J1464" t="s">
        <v>1434</v>
      </c>
      <c r="K1464" t="s">
        <v>1252</v>
      </c>
      <c r="L1464">
        <v>6251</v>
      </c>
      <c r="M1464">
        <v>6256</v>
      </c>
      <c r="N1464">
        <v>100</v>
      </c>
      <c r="O1464" t="s">
        <v>1247</v>
      </c>
      <c r="P1464">
        <v>0.70893843618216401</v>
      </c>
      <c r="Q1464">
        <v>0.81769608829930696</v>
      </c>
      <c r="R1464">
        <v>0.15698958839448199</v>
      </c>
      <c r="S1464">
        <v>4.1839556075338302E-3</v>
      </c>
      <c r="T1464">
        <v>-2.5664293446270499</v>
      </c>
      <c r="U1464">
        <v>2.5664293446270499</v>
      </c>
      <c r="V1464">
        <v>2.6469198737391801</v>
      </c>
      <c r="W1464">
        <v>-10.4</v>
      </c>
      <c r="X1464">
        <v>2.81</v>
      </c>
      <c r="Y1464">
        <v>-42755</v>
      </c>
      <c r="Z1464">
        <v>-1710</v>
      </c>
      <c r="AA1464">
        <v>-0.17</v>
      </c>
      <c r="AB1464">
        <v>25</v>
      </c>
      <c r="AC1464">
        <v>12</v>
      </c>
      <c r="AD1464">
        <v>13</v>
      </c>
      <c r="AE1464">
        <v>48</v>
      </c>
      <c r="AF1464">
        <v>9</v>
      </c>
      <c r="AG1464">
        <v>12</v>
      </c>
      <c r="AH1464">
        <v>10</v>
      </c>
      <c r="AI1464">
        <v>3</v>
      </c>
    </row>
    <row r="1465" spans="1:35" x14ac:dyDescent="0.2">
      <c r="A1465" s="102">
        <v>313</v>
      </c>
      <c r="B1465">
        <v>6976</v>
      </c>
      <c r="C1465" t="s">
        <v>776</v>
      </c>
      <c r="D1465" t="s">
        <v>1252</v>
      </c>
      <c r="E1465">
        <v>3460</v>
      </c>
      <c r="F1465">
        <v>3535</v>
      </c>
      <c r="G1465">
        <v>300</v>
      </c>
      <c r="H1465" t="s">
        <v>1247</v>
      </c>
      <c r="I1465">
        <v>8804</v>
      </c>
      <c r="J1465" t="s">
        <v>905</v>
      </c>
      <c r="K1465" t="s">
        <v>1268</v>
      </c>
      <c r="L1465">
        <v>1713</v>
      </c>
      <c r="M1465">
        <v>1697</v>
      </c>
      <c r="N1465">
        <v>600</v>
      </c>
      <c r="O1465" t="s">
        <v>1250</v>
      </c>
      <c r="P1465">
        <v>0.75745654674673202</v>
      </c>
      <c r="Q1465">
        <v>0.91791844672163703</v>
      </c>
      <c r="R1465">
        <v>0.126829560763973</v>
      </c>
      <c r="S1465">
        <v>6.2497961831318401E-2</v>
      </c>
      <c r="T1465">
        <v>1.9368438894227</v>
      </c>
      <c r="U1465">
        <v>1.9368438894227</v>
      </c>
      <c r="V1465">
        <v>1.32296694494039</v>
      </c>
      <c r="W1465">
        <v>8.49</v>
      </c>
      <c r="X1465">
        <v>3.99</v>
      </c>
      <c r="Y1465">
        <v>-43148</v>
      </c>
      <c r="Z1465">
        <v>-1798</v>
      </c>
      <c r="AA1465">
        <v>-0.18</v>
      </c>
      <c r="AB1465">
        <v>24</v>
      </c>
      <c r="AC1465">
        <v>12</v>
      </c>
      <c r="AD1465">
        <v>12</v>
      </c>
      <c r="AE1465">
        <v>50</v>
      </c>
      <c r="AF1465">
        <v>10</v>
      </c>
      <c r="AG1465">
        <v>9</v>
      </c>
      <c r="AH1465">
        <v>10</v>
      </c>
      <c r="AI1465">
        <v>5</v>
      </c>
    </row>
    <row r="1466" spans="1:35" x14ac:dyDescent="0.2">
      <c r="A1466" s="102">
        <v>111</v>
      </c>
      <c r="B1466">
        <v>4042</v>
      </c>
      <c r="C1466" t="s">
        <v>1535</v>
      </c>
      <c r="D1466" t="s">
        <v>1271</v>
      </c>
      <c r="E1466">
        <v>1636</v>
      </c>
      <c r="F1466">
        <v>1631</v>
      </c>
      <c r="G1466">
        <v>600</v>
      </c>
      <c r="H1466" t="s">
        <v>1247</v>
      </c>
      <c r="I1466">
        <v>5991</v>
      </c>
      <c r="J1466" t="s">
        <v>1077</v>
      </c>
      <c r="K1466" t="s">
        <v>1446</v>
      </c>
      <c r="L1466">
        <v>903</v>
      </c>
      <c r="M1466">
        <v>905</v>
      </c>
      <c r="N1466">
        <v>1100</v>
      </c>
      <c r="O1466" t="s">
        <v>1250</v>
      </c>
      <c r="P1466">
        <v>0.63127685682325696</v>
      </c>
      <c r="Q1466">
        <v>0.94259097111628298</v>
      </c>
      <c r="R1466">
        <v>7.5620900362897897E-2</v>
      </c>
      <c r="S1466">
        <v>8.7339787518967593E-2</v>
      </c>
      <c r="T1466">
        <v>1.3778566209465</v>
      </c>
      <c r="U1466">
        <v>1.3778566209465</v>
      </c>
      <c r="V1466">
        <v>1.4367352090447501</v>
      </c>
      <c r="W1466">
        <v>4.46</v>
      </c>
      <c r="X1466">
        <v>1.73</v>
      </c>
      <c r="Y1466">
        <v>-43594</v>
      </c>
      <c r="Z1466">
        <v>-2180</v>
      </c>
      <c r="AA1466">
        <v>-0.13</v>
      </c>
      <c r="AB1466">
        <v>20</v>
      </c>
      <c r="AC1466">
        <v>11</v>
      </c>
      <c r="AD1466">
        <v>9</v>
      </c>
      <c r="AE1466">
        <v>55</v>
      </c>
      <c r="AF1466">
        <v>11</v>
      </c>
      <c r="AG1466">
        <v>7</v>
      </c>
      <c r="AH1466">
        <v>9</v>
      </c>
      <c r="AI1466">
        <v>4</v>
      </c>
    </row>
    <row r="1467" spans="1:35" x14ac:dyDescent="0.2">
      <c r="A1467" s="102">
        <v>517</v>
      </c>
      <c r="B1467">
        <v>8591</v>
      </c>
      <c r="C1467" t="s">
        <v>1417</v>
      </c>
      <c r="D1467" t="s">
        <v>1253</v>
      </c>
      <c r="E1467">
        <v>1922</v>
      </c>
      <c r="F1467">
        <v>1911</v>
      </c>
      <c r="G1467">
        <v>500</v>
      </c>
      <c r="H1467" t="s">
        <v>1250</v>
      </c>
      <c r="I1467">
        <v>8806</v>
      </c>
      <c r="J1467" t="s">
        <v>1444</v>
      </c>
      <c r="K1467" t="s">
        <v>1268</v>
      </c>
      <c r="L1467">
        <v>1370</v>
      </c>
      <c r="M1467">
        <v>1363</v>
      </c>
      <c r="N1467">
        <v>700</v>
      </c>
      <c r="O1467" t="s">
        <v>1247</v>
      </c>
      <c r="P1467">
        <v>0.81805701325542401</v>
      </c>
      <c r="Q1467">
        <v>0.903674774292338</v>
      </c>
      <c r="R1467">
        <v>0.32075425965107701</v>
      </c>
      <c r="S1467">
        <v>1.2114546856563199E-2</v>
      </c>
      <c r="T1467">
        <v>-0.775408763650138</v>
      </c>
      <c r="U1467">
        <v>0.775408763650138</v>
      </c>
      <c r="V1467">
        <v>0.90432001380882998</v>
      </c>
      <c r="W1467">
        <v>-4.13</v>
      </c>
      <c r="X1467">
        <v>0.15</v>
      </c>
      <c r="Y1467">
        <v>-44241</v>
      </c>
      <c r="Z1467">
        <v>-4022</v>
      </c>
      <c r="AA1467">
        <v>-0.17</v>
      </c>
      <c r="AB1467">
        <v>11</v>
      </c>
      <c r="AC1467">
        <v>4</v>
      </c>
      <c r="AD1467">
        <v>7</v>
      </c>
      <c r="AE1467">
        <v>36.36</v>
      </c>
      <c r="AF1467">
        <v>15</v>
      </c>
      <c r="AG1467">
        <v>2</v>
      </c>
      <c r="AH1467">
        <v>1</v>
      </c>
      <c r="AI1467">
        <v>8</v>
      </c>
    </row>
    <row r="1468" spans="1:35" x14ac:dyDescent="0.2">
      <c r="A1468" s="102">
        <v>720</v>
      </c>
      <c r="B1468">
        <v>8031</v>
      </c>
      <c r="C1468" t="s">
        <v>832</v>
      </c>
      <c r="D1468" t="s">
        <v>1254</v>
      </c>
      <c r="E1468">
        <v>1938</v>
      </c>
      <c r="F1468">
        <v>1942</v>
      </c>
      <c r="G1468">
        <v>500</v>
      </c>
      <c r="H1468" t="s">
        <v>1247</v>
      </c>
      <c r="I1468">
        <v>9934</v>
      </c>
      <c r="J1468" t="s">
        <v>1445</v>
      </c>
      <c r="K1468" t="s">
        <v>1254</v>
      </c>
      <c r="L1468">
        <v>2619</v>
      </c>
      <c r="M1468">
        <v>2621</v>
      </c>
      <c r="N1468">
        <v>400</v>
      </c>
      <c r="O1468" t="s">
        <v>1250</v>
      </c>
      <c r="P1468">
        <v>0.64109934527687396</v>
      </c>
      <c r="Q1468">
        <v>0.88969975460663697</v>
      </c>
      <c r="R1468">
        <v>3.19205984694165E-4</v>
      </c>
      <c r="S1468">
        <v>3.0209049314126001E-2</v>
      </c>
      <c r="T1468">
        <v>0.94372246118529002</v>
      </c>
      <c r="U1468">
        <v>0.94372246118529002</v>
      </c>
      <c r="V1468">
        <v>0.78353484868889101</v>
      </c>
      <c r="W1468">
        <v>2.25</v>
      </c>
      <c r="X1468">
        <v>7.38</v>
      </c>
      <c r="Y1468">
        <v>-45054</v>
      </c>
      <c r="Z1468">
        <v>-3754</v>
      </c>
      <c r="AA1468">
        <v>-0.19</v>
      </c>
      <c r="AB1468">
        <v>12</v>
      </c>
      <c r="AC1468">
        <v>8</v>
      </c>
      <c r="AD1468">
        <v>4</v>
      </c>
      <c r="AE1468">
        <v>66.67</v>
      </c>
      <c r="AF1468">
        <v>17</v>
      </c>
      <c r="AG1468">
        <v>0</v>
      </c>
      <c r="AH1468">
        <v>0</v>
      </c>
      <c r="AI1468">
        <v>12</v>
      </c>
    </row>
    <row r="1469" spans="1:35" x14ac:dyDescent="0.2">
      <c r="A1469" s="102">
        <v>1575</v>
      </c>
      <c r="B1469">
        <v>6448</v>
      </c>
      <c r="C1469" t="s">
        <v>439</v>
      </c>
      <c r="D1469" t="s">
        <v>1252</v>
      </c>
      <c r="E1469">
        <v>2130</v>
      </c>
      <c r="F1469">
        <v>2134</v>
      </c>
      <c r="G1469">
        <v>500</v>
      </c>
      <c r="H1469" t="s">
        <v>1247</v>
      </c>
      <c r="I1469">
        <v>8795</v>
      </c>
      <c r="J1469" t="s">
        <v>1504</v>
      </c>
      <c r="K1469" t="s">
        <v>1428</v>
      </c>
      <c r="L1469">
        <v>1209</v>
      </c>
      <c r="M1469">
        <v>1220</v>
      </c>
      <c r="N1469">
        <v>900</v>
      </c>
      <c r="O1469" t="s">
        <v>1250</v>
      </c>
      <c r="P1469">
        <v>0.59878977525938704</v>
      </c>
      <c r="Q1469">
        <v>0.82978275063615003</v>
      </c>
      <c r="R1469">
        <v>0.25024027127888698</v>
      </c>
      <c r="S1469">
        <v>1.35604966369286E-2</v>
      </c>
      <c r="T1469">
        <v>0.45962651942922</v>
      </c>
      <c r="U1469">
        <v>0.45962651942922</v>
      </c>
      <c r="V1469">
        <v>0.67046447414189103</v>
      </c>
      <c r="W1469">
        <v>1.81</v>
      </c>
      <c r="X1469">
        <v>2.91</v>
      </c>
      <c r="Y1469">
        <v>-45124</v>
      </c>
      <c r="Z1469">
        <v>-2256</v>
      </c>
      <c r="AA1469">
        <v>-0.16</v>
      </c>
      <c r="AB1469">
        <v>20</v>
      </c>
      <c r="AC1469">
        <v>8</v>
      </c>
      <c r="AD1469">
        <v>12</v>
      </c>
      <c r="AE1469">
        <v>40</v>
      </c>
      <c r="AF1469">
        <v>13</v>
      </c>
      <c r="AG1469">
        <v>6</v>
      </c>
      <c r="AH1469">
        <v>6</v>
      </c>
      <c r="AI1469">
        <v>8</v>
      </c>
    </row>
    <row r="1470" spans="1:35" x14ac:dyDescent="0.2">
      <c r="A1470" s="102">
        <v>1900</v>
      </c>
      <c r="B1470">
        <v>1835</v>
      </c>
      <c r="C1470" t="s">
        <v>1095</v>
      </c>
      <c r="D1470" t="s">
        <v>1257</v>
      </c>
      <c r="E1470">
        <v>3065</v>
      </c>
      <c r="F1470">
        <v>3010</v>
      </c>
      <c r="G1470">
        <v>300</v>
      </c>
      <c r="H1470" t="s">
        <v>1250</v>
      </c>
      <c r="I1470">
        <v>3880</v>
      </c>
      <c r="J1470" t="s">
        <v>1192</v>
      </c>
      <c r="K1470" t="s">
        <v>1463</v>
      </c>
      <c r="L1470">
        <v>1432</v>
      </c>
      <c r="M1470">
        <v>1438</v>
      </c>
      <c r="N1470">
        <v>600</v>
      </c>
      <c r="O1470" t="s">
        <v>1247</v>
      </c>
      <c r="P1470">
        <v>0.65899898927792699</v>
      </c>
      <c r="Q1470">
        <v>0.804076200558975</v>
      </c>
      <c r="R1470">
        <v>0.128602995122159</v>
      </c>
      <c r="S1470">
        <v>5.8297951001511803E-3</v>
      </c>
      <c r="T1470">
        <v>-2.1329416223113999</v>
      </c>
      <c r="U1470">
        <v>2.1329416223113999</v>
      </c>
      <c r="V1470">
        <v>1.3913334352046001</v>
      </c>
      <c r="W1470">
        <v>-4.8899999999999997</v>
      </c>
      <c r="X1470">
        <v>4.45</v>
      </c>
      <c r="Y1470">
        <v>-45265</v>
      </c>
      <c r="Z1470">
        <v>-3018</v>
      </c>
      <c r="AA1470">
        <v>-0.2</v>
      </c>
      <c r="AB1470">
        <v>15</v>
      </c>
      <c r="AC1470">
        <v>6</v>
      </c>
      <c r="AD1470">
        <v>9</v>
      </c>
      <c r="AE1470">
        <v>40</v>
      </c>
      <c r="AF1470">
        <v>12</v>
      </c>
      <c r="AG1470">
        <v>4</v>
      </c>
      <c r="AH1470">
        <v>4</v>
      </c>
      <c r="AI1470">
        <v>7</v>
      </c>
    </row>
    <row r="1471" spans="1:35" x14ac:dyDescent="0.2">
      <c r="A1471" s="102">
        <v>207</v>
      </c>
      <c r="B1471">
        <v>2281</v>
      </c>
      <c r="C1471" t="s">
        <v>1096</v>
      </c>
      <c r="D1471" t="s">
        <v>1274</v>
      </c>
      <c r="E1471">
        <v>2462</v>
      </c>
      <c r="F1471">
        <v>2456</v>
      </c>
      <c r="G1471">
        <v>400</v>
      </c>
      <c r="H1471" t="s">
        <v>1250</v>
      </c>
      <c r="I1471">
        <v>8593</v>
      </c>
      <c r="J1471" t="s">
        <v>221</v>
      </c>
      <c r="K1471" t="s">
        <v>1253</v>
      </c>
      <c r="L1471">
        <v>696</v>
      </c>
      <c r="M1471">
        <v>697</v>
      </c>
      <c r="N1471">
        <v>1400</v>
      </c>
      <c r="O1471" t="s">
        <v>1247</v>
      </c>
      <c r="P1471">
        <v>0.58662238444827497</v>
      </c>
      <c r="Q1471">
        <v>0.92895939171493302</v>
      </c>
      <c r="R1471">
        <v>0.135514192680699</v>
      </c>
      <c r="S1471">
        <v>7.2800151703568503E-2</v>
      </c>
      <c r="T1471">
        <v>-1.16635328252309</v>
      </c>
      <c r="U1471">
        <v>1.16635328252309</v>
      </c>
      <c r="V1471">
        <v>0.85836713230569806</v>
      </c>
      <c r="W1471">
        <v>-3.38</v>
      </c>
      <c r="X1471">
        <v>0.67</v>
      </c>
      <c r="Y1471">
        <v>-45359</v>
      </c>
      <c r="Z1471">
        <v>-2835</v>
      </c>
      <c r="AA1471">
        <v>-0.3</v>
      </c>
      <c r="AB1471">
        <v>16</v>
      </c>
      <c r="AC1471">
        <v>7</v>
      </c>
      <c r="AD1471">
        <v>9</v>
      </c>
      <c r="AE1471">
        <v>43.75</v>
      </c>
      <c r="AF1471">
        <v>14</v>
      </c>
      <c r="AG1471">
        <v>5</v>
      </c>
      <c r="AH1471">
        <v>5</v>
      </c>
      <c r="AI1471">
        <v>6</v>
      </c>
    </row>
    <row r="1472" spans="1:35" x14ac:dyDescent="0.2">
      <c r="A1472" s="102">
        <v>1587</v>
      </c>
      <c r="B1472">
        <v>7276</v>
      </c>
      <c r="C1472" t="s">
        <v>1299</v>
      </c>
      <c r="D1472" t="s">
        <v>1252</v>
      </c>
      <c r="E1472">
        <v>4650</v>
      </c>
      <c r="F1472">
        <v>4640</v>
      </c>
      <c r="G1472">
        <v>200</v>
      </c>
      <c r="H1472" t="s">
        <v>1250</v>
      </c>
      <c r="I1472">
        <v>7976</v>
      </c>
      <c r="J1472" t="s">
        <v>1298</v>
      </c>
      <c r="K1472" t="s">
        <v>1270</v>
      </c>
      <c r="L1472">
        <v>1589</v>
      </c>
      <c r="M1472">
        <v>1588</v>
      </c>
      <c r="N1472">
        <v>600</v>
      </c>
      <c r="O1472" t="s">
        <v>1247</v>
      </c>
      <c r="P1472">
        <v>0.89950421442269501</v>
      </c>
      <c r="Q1472">
        <v>0.82863271012923101</v>
      </c>
      <c r="R1472">
        <v>0.33738903106712098</v>
      </c>
      <c r="S1472">
        <v>8.9533855421373692E-3</v>
      </c>
      <c r="T1472">
        <v>-1.51478370275079</v>
      </c>
      <c r="U1472">
        <v>1.51478370275079</v>
      </c>
      <c r="V1472">
        <v>1.5229828395427201</v>
      </c>
      <c r="W1472">
        <v>-7.47</v>
      </c>
      <c r="X1472">
        <v>2.67</v>
      </c>
      <c r="Y1472">
        <v>-45369</v>
      </c>
      <c r="Z1472">
        <v>-3490</v>
      </c>
      <c r="AA1472">
        <v>-0.3</v>
      </c>
      <c r="AB1472">
        <v>13</v>
      </c>
      <c r="AC1472">
        <v>5</v>
      </c>
      <c r="AD1472">
        <v>8</v>
      </c>
      <c r="AE1472">
        <v>38.46</v>
      </c>
      <c r="AF1472">
        <v>11</v>
      </c>
      <c r="AG1472">
        <v>3</v>
      </c>
      <c r="AH1472">
        <v>4</v>
      </c>
      <c r="AI1472">
        <v>6</v>
      </c>
    </row>
    <row r="1473" spans="1:35" x14ac:dyDescent="0.2">
      <c r="A1473" s="102">
        <v>935</v>
      </c>
      <c r="B1473">
        <v>9719</v>
      </c>
      <c r="C1473" t="s">
        <v>1656</v>
      </c>
      <c r="D1473" t="s">
        <v>1249</v>
      </c>
      <c r="E1473">
        <v>6210</v>
      </c>
      <c r="F1473">
        <v>6240</v>
      </c>
      <c r="G1473">
        <v>100</v>
      </c>
      <c r="H1473" t="s">
        <v>1247</v>
      </c>
      <c r="I1473">
        <v>9759</v>
      </c>
      <c r="J1473" t="s">
        <v>467</v>
      </c>
      <c r="K1473" t="s">
        <v>1249</v>
      </c>
      <c r="L1473">
        <v>1892</v>
      </c>
      <c r="M1473">
        <v>1893</v>
      </c>
      <c r="N1473">
        <v>300</v>
      </c>
      <c r="O1473" t="s">
        <v>1250</v>
      </c>
      <c r="P1473">
        <v>0.70000593392439503</v>
      </c>
      <c r="Q1473">
        <v>0.87362686578077098</v>
      </c>
      <c r="R1473">
        <v>0.29080040980548499</v>
      </c>
      <c r="S1473">
        <v>4.4449963026451801E-2</v>
      </c>
      <c r="T1473">
        <v>0.61125079594030096</v>
      </c>
      <c r="U1473">
        <v>0.61125079594030096</v>
      </c>
      <c r="V1473">
        <v>0.60181603134570805</v>
      </c>
      <c r="W1473">
        <v>1.25</v>
      </c>
      <c r="X1473">
        <v>8.99</v>
      </c>
      <c r="Y1473">
        <v>-45985</v>
      </c>
      <c r="Z1473">
        <v>-3537</v>
      </c>
      <c r="AA1473">
        <v>-0.19</v>
      </c>
      <c r="AB1473">
        <v>13</v>
      </c>
      <c r="AC1473">
        <v>7</v>
      </c>
      <c r="AD1473">
        <v>6</v>
      </c>
      <c r="AE1473">
        <v>53.85</v>
      </c>
      <c r="AF1473">
        <v>14</v>
      </c>
      <c r="AG1473">
        <v>3</v>
      </c>
      <c r="AH1473">
        <v>2</v>
      </c>
      <c r="AI1473">
        <v>8</v>
      </c>
    </row>
    <row r="1474" spans="1:35" x14ac:dyDescent="0.2">
      <c r="A1474" s="102">
        <v>388</v>
      </c>
      <c r="B1474">
        <v>5714</v>
      </c>
      <c r="C1474" t="s">
        <v>711</v>
      </c>
      <c r="D1474" t="s">
        <v>1262</v>
      </c>
      <c r="E1474">
        <v>3905</v>
      </c>
      <c r="F1474">
        <v>3925</v>
      </c>
      <c r="G1474">
        <v>200</v>
      </c>
      <c r="H1474" t="s">
        <v>1250</v>
      </c>
      <c r="I1474">
        <v>6952</v>
      </c>
      <c r="J1474" t="s">
        <v>437</v>
      </c>
      <c r="K1474" t="s">
        <v>1252</v>
      </c>
      <c r="L1474">
        <v>2090</v>
      </c>
      <c r="M1474">
        <v>2079</v>
      </c>
      <c r="N1474">
        <v>400</v>
      </c>
      <c r="O1474" t="s">
        <v>1247</v>
      </c>
      <c r="P1474">
        <v>0.72101468741238495</v>
      </c>
      <c r="Q1474">
        <v>0.91150399168606699</v>
      </c>
      <c r="R1474">
        <v>0.18745025090140899</v>
      </c>
      <c r="S1474">
        <v>1.7948681974793199E-2</v>
      </c>
      <c r="T1474">
        <v>-0.33546702304381698</v>
      </c>
      <c r="U1474">
        <v>0.33546702304381698</v>
      </c>
      <c r="V1474">
        <v>0.485783050738681</v>
      </c>
      <c r="W1474">
        <v>-1.59</v>
      </c>
      <c r="X1474">
        <v>5.94</v>
      </c>
      <c r="Y1474">
        <v>-46322</v>
      </c>
      <c r="Z1474">
        <v>-2316</v>
      </c>
      <c r="AA1474">
        <v>-0.08</v>
      </c>
      <c r="AB1474">
        <v>20</v>
      </c>
      <c r="AC1474">
        <v>10</v>
      </c>
      <c r="AD1474">
        <v>10</v>
      </c>
      <c r="AE1474">
        <v>50</v>
      </c>
      <c r="AF1474">
        <v>13</v>
      </c>
      <c r="AG1474">
        <v>5</v>
      </c>
      <c r="AH1474">
        <v>5</v>
      </c>
      <c r="AI1474">
        <v>10</v>
      </c>
    </row>
    <row r="1475" spans="1:35" x14ac:dyDescent="0.2">
      <c r="A1475" s="102">
        <v>1403</v>
      </c>
      <c r="B1475">
        <v>4204</v>
      </c>
      <c r="C1475" t="s">
        <v>227</v>
      </c>
      <c r="D1475" t="s">
        <v>1271</v>
      </c>
      <c r="E1475">
        <v>1795</v>
      </c>
      <c r="F1475">
        <v>1793</v>
      </c>
      <c r="G1475">
        <v>500</v>
      </c>
      <c r="H1475" t="s">
        <v>1247</v>
      </c>
      <c r="I1475">
        <v>6361</v>
      </c>
      <c r="J1475" t="s">
        <v>743</v>
      </c>
      <c r="K1475" t="s">
        <v>1259</v>
      </c>
      <c r="L1475">
        <v>2859</v>
      </c>
      <c r="M1475">
        <v>2855</v>
      </c>
      <c r="N1475">
        <v>300</v>
      </c>
      <c r="O1475" t="s">
        <v>1250</v>
      </c>
      <c r="P1475">
        <v>0.59164299048989</v>
      </c>
      <c r="Q1475">
        <v>0.84143280770267503</v>
      </c>
      <c r="R1475">
        <v>4.8788721876144199E-3</v>
      </c>
      <c r="S1475">
        <v>6.1205307932910701E-2</v>
      </c>
      <c r="T1475">
        <v>2.0052913292379699</v>
      </c>
      <c r="U1475">
        <v>2.0052913292379699</v>
      </c>
      <c r="V1475">
        <v>2.5301186645353599</v>
      </c>
      <c r="W1475">
        <v>7.87</v>
      </c>
      <c r="X1475">
        <v>4.67</v>
      </c>
      <c r="Y1475">
        <v>-46797</v>
      </c>
      <c r="Z1475">
        <v>-2600</v>
      </c>
      <c r="AA1475">
        <v>-0.13</v>
      </c>
      <c r="AB1475">
        <v>18</v>
      </c>
      <c r="AC1475">
        <v>8</v>
      </c>
      <c r="AD1475">
        <v>10</v>
      </c>
      <c r="AE1475">
        <v>44.44</v>
      </c>
      <c r="AF1475">
        <v>12</v>
      </c>
      <c r="AG1475">
        <v>6</v>
      </c>
      <c r="AH1475">
        <v>5</v>
      </c>
      <c r="AI1475">
        <v>7</v>
      </c>
    </row>
    <row r="1476" spans="1:35" x14ac:dyDescent="0.2">
      <c r="A1476" s="102">
        <v>251</v>
      </c>
      <c r="B1476">
        <v>5471</v>
      </c>
      <c r="C1476" t="s">
        <v>1466</v>
      </c>
      <c r="D1476" t="s">
        <v>1301</v>
      </c>
      <c r="E1476">
        <v>4190</v>
      </c>
      <c r="F1476">
        <v>4250</v>
      </c>
      <c r="G1476">
        <v>200</v>
      </c>
      <c r="H1476" t="s">
        <v>1250</v>
      </c>
      <c r="I1476">
        <v>7313</v>
      </c>
      <c r="J1476" t="s">
        <v>1200</v>
      </c>
      <c r="K1476" t="s">
        <v>1264</v>
      </c>
      <c r="L1476">
        <v>3085</v>
      </c>
      <c r="M1476">
        <v>3105</v>
      </c>
      <c r="N1476">
        <v>300</v>
      </c>
      <c r="O1476" t="s">
        <v>1247</v>
      </c>
      <c r="P1476">
        <v>0.94307743060180704</v>
      </c>
      <c r="Q1476">
        <v>0.92442570592624396</v>
      </c>
      <c r="R1476">
        <v>6.6893067977678397E-2</v>
      </c>
      <c r="S1476">
        <v>5.8328065277579402E-2</v>
      </c>
      <c r="T1476">
        <v>-1.3311688560688</v>
      </c>
      <c r="U1476">
        <v>1.3311688560688</v>
      </c>
      <c r="V1476">
        <v>1.04657599181581</v>
      </c>
      <c r="W1476">
        <v>-3.93</v>
      </c>
      <c r="X1476">
        <v>9.59</v>
      </c>
      <c r="Y1476">
        <v>-47504</v>
      </c>
      <c r="Z1476">
        <v>-6786</v>
      </c>
      <c r="AA1476">
        <v>-0.22</v>
      </c>
      <c r="AB1476">
        <v>7</v>
      </c>
      <c r="AC1476">
        <v>3</v>
      </c>
      <c r="AD1476">
        <v>4</v>
      </c>
      <c r="AE1476">
        <v>42.86</v>
      </c>
      <c r="AF1476">
        <v>13</v>
      </c>
      <c r="AG1476">
        <v>3</v>
      </c>
      <c r="AH1476">
        <v>2</v>
      </c>
      <c r="AI1476">
        <v>2</v>
      </c>
    </row>
    <row r="1477" spans="1:35" x14ac:dyDescent="0.2">
      <c r="A1477" s="102">
        <v>1870</v>
      </c>
      <c r="B1477">
        <v>5947</v>
      </c>
      <c r="C1477" t="s">
        <v>228</v>
      </c>
      <c r="D1477" t="s">
        <v>1446</v>
      </c>
      <c r="E1477">
        <v>8140</v>
      </c>
      <c r="F1477">
        <v>8190</v>
      </c>
      <c r="G1477">
        <v>100</v>
      </c>
      <c r="H1477" t="s">
        <v>1247</v>
      </c>
      <c r="I1477">
        <v>7180</v>
      </c>
      <c r="J1477" t="s">
        <v>1074</v>
      </c>
      <c r="K1477" t="s">
        <v>1303</v>
      </c>
      <c r="L1477">
        <v>407</v>
      </c>
      <c r="M1477">
        <v>408</v>
      </c>
      <c r="N1477">
        <v>2000</v>
      </c>
      <c r="O1477" t="s">
        <v>1250</v>
      </c>
      <c r="P1477">
        <v>0.62925322253372595</v>
      </c>
      <c r="Q1477">
        <v>0.80622841708099602</v>
      </c>
      <c r="R1477">
        <v>0.23535470544829301</v>
      </c>
      <c r="S1477">
        <v>6.2723398459761702E-4</v>
      </c>
      <c r="T1477">
        <v>3.5579576817379301</v>
      </c>
      <c r="U1477">
        <v>3.5579576817379301</v>
      </c>
      <c r="V1477">
        <v>3.7077819215187202</v>
      </c>
      <c r="W1477">
        <v>11.27</v>
      </c>
      <c r="X1477">
        <v>0.37</v>
      </c>
      <c r="Y1477">
        <v>-47687</v>
      </c>
      <c r="Z1477">
        <v>-2510</v>
      </c>
      <c r="AA1477">
        <v>-0.02</v>
      </c>
      <c r="AB1477">
        <v>19</v>
      </c>
      <c r="AC1477">
        <v>9</v>
      </c>
      <c r="AD1477">
        <v>10</v>
      </c>
      <c r="AE1477">
        <v>47.37</v>
      </c>
      <c r="AF1477">
        <v>12</v>
      </c>
      <c r="AG1477">
        <v>7</v>
      </c>
      <c r="AH1477">
        <v>6</v>
      </c>
      <c r="AI1477">
        <v>6</v>
      </c>
    </row>
    <row r="1478" spans="1:35" x14ac:dyDescent="0.2">
      <c r="A1478" s="102">
        <v>190</v>
      </c>
      <c r="B1478">
        <v>7282</v>
      </c>
      <c r="C1478" t="s">
        <v>1498</v>
      </c>
      <c r="D1478" t="s">
        <v>1264</v>
      </c>
      <c r="E1478">
        <v>2517</v>
      </c>
      <c r="F1478">
        <v>2535</v>
      </c>
      <c r="G1478">
        <v>400</v>
      </c>
      <c r="H1478" t="s">
        <v>1247</v>
      </c>
      <c r="I1478">
        <v>9810</v>
      </c>
      <c r="J1478" t="s">
        <v>1214</v>
      </c>
      <c r="K1478" t="s">
        <v>1254</v>
      </c>
      <c r="L1478">
        <v>4575</v>
      </c>
      <c r="M1478">
        <v>4615</v>
      </c>
      <c r="N1478">
        <v>200</v>
      </c>
      <c r="O1478" t="s">
        <v>1250</v>
      </c>
      <c r="P1478">
        <v>0.85598608602830994</v>
      </c>
      <c r="Q1478">
        <v>0.93092917256428798</v>
      </c>
      <c r="R1478">
        <v>1.9649814759321899E-2</v>
      </c>
      <c r="S1478">
        <v>2.1341221296743401E-2</v>
      </c>
      <c r="T1478">
        <v>1.75398634143927</v>
      </c>
      <c r="U1478">
        <v>1.75398634143927</v>
      </c>
      <c r="V1478">
        <v>1.64128298536356</v>
      </c>
      <c r="W1478">
        <v>4.97</v>
      </c>
      <c r="X1478">
        <v>9.86</v>
      </c>
      <c r="Y1478">
        <v>-47726</v>
      </c>
      <c r="Z1478">
        <v>-2807</v>
      </c>
      <c r="AA1478">
        <v>-0.25</v>
      </c>
      <c r="AB1478">
        <v>17</v>
      </c>
      <c r="AC1478">
        <v>8</v>
      </c>
      <c r="AD1478">
        <v>9</v>
      </c>
      <c r="AE1478">
        <v>47.06</v>
      </c>
      <c r="AF1478">
        <v>12</v>
      </c>
      <c r="AG1478">
        <v>5</v>
      </c>
      <c r="AH1478">
        <v>5</v>
      </c>
      <c r="AI1478">
        <v>7</v>
      </c>
    </row>
    <row r="1479" spans="1:35" x14ac:dyDescent="0.2">
      <c r="A1479" s="102">
        <v>894</v>
      </c>
      <c r="B1479">
        <v>4508</v>
      </c>
      <c r="C1479" t="s">
        <v>220</v>
      </c>
      <c r="D1479" t="s">
        <v>1269</v>
      </c>
      <c r="E1479">
        <v>2007</v>
      </c>
      <c r="F1479">
        <v>2009</v>
      </c>
      <c r="G1479">
        <v>500</v>
      </c>
      <c r="H1479" t="s">
        <v>1250</v>
      </c>
      <c r="I1479">
        <v>4812</v>
      </c>
      <c r="J1479" t="s">
        <v>685</v>
      </c>
      <c r="K1479" t="s">
        <v>1249</v>
      </c>
      <c r="L1479">
        <v>4915</v>
      </c>
      <c r="M1479">
        <v>5050</v>
      </c>
      <c r="N1479">
        <v>200</v>
      </c>
      <c r="O1479" t="s">
        <v>1247</v>
      </c>
      <c r="P1479">
        <v>0.50241117711433503</v>
      </c>
      <c r="Q1479">
        <v>0.87689092949888603</v>
      </c>
      <c r="R1479">
        <v>0.35340446236735601</v>
      </c>
      <c r="S1479">
        <v>3.4249231921550598E-2</v>
      </c>
      <c r="T1479">
        <v>-0.78056790812891697</v>
      </c>
      <c r="U1479">
        <v>0.78056790812891697</v>
      </c>
      <c r="V1479">
        <v>0.60466069960614699</v>
      </c>
      <c r="W1479">
        <v>-9.27</v>
      </c>
      <c r="X1479">
        <v>0.54</v>
      </c>
      <c r="Y1479">
        <v>-47926</v>
      </c>
      <c r="Z1479">
        <v>-3423</v>
      </c>
      <c r="AA1479">
        <v>-0.17</v>
      </c>
      <c r="AB1479">
        <v>14</v>
      </c>
      <c r="AC1479">
        <v>8</v>
      </c>
      <c r="AD1479">
        <v>6</v>
      </c>
      <c r="AE1479">
        <v>57.14</v>
      </c>
      <c r="AF1479">
        <v>13</v>
      </c>
      <c r="AG1479">
        <v>5</v>
      </c>
      <c r="AH1479">
        <v>5</v>
      </c>
      <c r="AI1479">
        <v>4</v>
      </c>
    </row>
    <row r="1480" spans="1:35" x14ac:dyDescent="0.2">
      <c r="A1480" s="102">
        <v>275</v>
      </c>
      <c r="B1480">
        <v>3765</v>
      </c>
      <c r="C1480" t="s">
        <v>1536</v>
      </c>
      <c r="D1480" t="s">
        <v>1249</v>
      </c>
      <c r="E1480">
        <v>1857</v>
      </c>
      <c r="F1480">
        <v>1889</v>
      </c>
      <c r="G1480">
        <v>500</v>
      </c>
      <c r="H1480" t="s">
        <v>1247</v>
      </c>
      <c r="I1480">
        <v>5406</v>
      </c>
      <c r="J1480" t="s">
        <v>1582</v>
      </c>
      <c r="K1480" t="s">
        <v>1301</v>
      </c>
      <c r="L1480">
        <v>452</v>
      </c>
      <c r="M1480">
        <v>448</v>
      </c>
      <c r="N1480">
        <v>2100</v>
      </c>
      <c r="O1480" t="s">
        <v>1250</v>
      </c>
      <c r="P1480">
        <v>0.89083006721382796</v>
      </c>
      <c r="Q1480">
        <v>0.92187013172002297</v>
      </c>
      <c r="R1480">
        <v>0.28371680329931798</v>
      </c>
      <c r="S1480">
        <v>6.9111471508072994E-2</v>
      </c>
      <c r="T1480">
        <v>1.22742039625705</v>
      </c>
      <c r="U1480">
        <v>1.22742039625705</v>
      </c>
      <c r="V1480">
        <v>8.3011123685640106E-2</v>
      </c>
      <c r="W1480">
        <v>4.4000000000000004</v>
      </c>
      <c r="X1480">
        <v>0.39</v>
      </c>
      <c r="Y1480">
        <v>-47961</v>
      </c>
      <c r="Z1480">
        <v>-2398</v>
      </c>
      <c r="AA1480">
        <v>-0.02</v>
      </c>
      <c r="AB1480">
        <v>20</v>
      </c>
      <c r="AC1480">
        <v>11</v>
      </c>
      <c r="AD1480">
        <v>9</v>
      </c>
      <c r="AE1480">
        <v>55</v>
      </c>
      <c r="AF1480">
        <v>8</v>
      </c>
      <c r="AG1480">
        <v>10</v>
      </c>
      <c r="AH1480">
        <v>7</v>
      </c>
      <c r="AI1480">
        <v>3</v>
      </c>
    </row>
    <row r="1481" spans="1:35" x14ac:dyDescent="0.2">
      <c r="A1481" s="102">
        <v>1831</v>
      </c>
      <c r="B1481">
        <v>6592</v>
      </c>
      <c r="C1481" t="s">
        <v>1474</v>
      </c>
      <c r="D1481" t="s">
        <v>1252</v>
      </c>
      <c r="E1481">
        <v>4185</v>
      </c>
      <c r="F1481">
        <v>4120</v>
      </c>
      <c r="G1481">
        <v>200</v>
      </c>
      <c r="H1481" t="s">
        <v>1247</v>
      </c>
      <c r="I1481">
        <v>6902</v>
      </c>
      <c r="J1481" t="s">
        <v>769</v>
      </c>
      <c r="K1481" t="s">
        <v>1264</v>
      </c>
      <c r="L1481">
        <v>4470</v>
      </c>
      <c r="M1481">
        <v>4452</v>
      </c>
      <c r="N1481">
        <v>200</v>
      </c>
      <c r="O1481" t="s">
        <v>1250</v>
      </c>
      <c r="P1481">
        <v>0.77773140771656901</v>
      </c>
      <c r="Q1481">
        <v>0.80909532644837301</v>
      </c>
      <c r="R1481">
        <v>0.181601557501609</v>
      </c>
      <c r="S1481">
        <v>6.13474512493817E-2</v>
      </c>
      <c r="T1481">
        <v>1.7191242156108799</v>
      </c>
      <c r="U1481">
        <v>1.7191242156108799</v>
      </c>
      <c r="V1481">
        <v>1.9849452412845301</v>
      </c>
      <c r="W1481">
        <v>5.31</v>
      </c>
      <c r="X1481">
        <v>7.46</v>
      </c>
      <c r="Y1481">
        <v>-48073</v>
      </c>
      <c r="Z1481">
        <v>-6009</v>
      </c>
      <c r="AA1481">
        <v>-0.55000000000000004</v>
      </c>
      <c r="AB1481">
        <v>8</v>
      </c>
      <c r="AC1481">
        <v>3</v>
      </c>
      <c r="AD1481">
        <v>5</v>
      </c>
      <c r="AE1481">
        <v>37.5</v>
      </c>
      <c r="AF1481">
        <v>16</v>
      </c>
      <c r="AG1481">
        <v>1</v>
      </c>
      <c r="AH1481">
        <v>1</v>
      </c>
      <c r="AI1481">
        <v>6</v>
      </c>
    </row>
    <row r="1482" spans="1:35" x14ac:dyDescent="0.2">
      <c r="A1482" s="102">
        <v>564</v>
      </c>
      <c r="B1482">
        <v>2001</v>
      </c>
      <c r="C1482" t="s">
        <v>1167</v>
      </c>
      <c r="D1482" t="s">
        <v>1274</v>
      </c>
      <c r="E1482">
        <v>1638</v>
      </c>
      <c r="F1482">
        <v>1644</v>
      </c>
      <c r="G1482">
        <v>600</v>
      </c>
      <c r="H1482" t="s">
        <v>1247</v>
      </c>
      <c r="I1482">
        <v>7211</v>
      </c>
      <c r="J1482" t="s">
        <v>26</v>
      </c>
      <c r="K1482" t="s">
        <v>1264</v>
      </c>
      <c r="L1482">
        <v>406</v>
      </c>
      <c r="M1482">
        <v>404</v>
      </c>
      <c r="N1482">
        <v>2400</v>
      </c>
      <c r="O1482" t="s">
        <v>1250</v>
      </c>
      <c r="P1482">
        <v>0.888247737570527</v>
      </c>
      <c r="Q1482">
        <v>0.90061893927307202</v>
      </c>
      <c r="R1482">
        <v>1.5950755323547799E-4</v>
      </c>
      <c r="S1482">
        <v>1.5934641126073401E-2</v>
      </c>
      <c r="T1482">
        <v>1.6401364192201999</v>
      </c>
      <c r="U1482">
        <v>1.6401364192201999</v>
      </c>
      <c r="V1482">
        <v>1.7076110647754601</v>
      </c>
      <c r="W1482">
        <v>8.82</v>
      </c>
      <c r="X1482">
        <v>1.7</v>
      </c>
      <c r="Y1482">
        <v>-48150</v>
      </c>
      <c r="Z1482">
        <v>-2293</v>
      </c>
      <c r="AA1482">
        <v>-0.06</v>
      </c>
      <c r="AB1482">
        <v>21</v>
      </c>
      <c r="AC1482">
        <v>9</v>
      </c>
      <c r="AD1482">
        <v>12</v>
      </c>
      <c r="AE1482">
        <v>42.86</v>
      </c>
      <c r="AF1482">
        <v>13</v>
      </c>
      <c r="AG1482">
        <v>6</v>
      </c>
      <c r="AH1482">
        <v>6</v>
      </c>
      <c r="AI1482">
        <v>9</v>
      </c>
    </row>
    <row r="1483" spans="1:35" x14ac:dyDescent="0.2">
      <c r="A1483" s="102">
        <v>1347</v>
      </c>
      <c r="B1483">
        <v>7951</v>
      </c>
      <c r="C1483" t="s">
        <v>1577</v>
      </c>
      <c r="D1483" t="s">
        <v>1270</v>
      </c>
      <c r="E1483">
        <v>5790</v>
      </c>
      <c r="F1483">
        <v>5740</v>
      </c>
      <c r="G1483">
        <v>100</v>
      </c>
      <c r="H1483" t="s">
        <v>1247</v>
      </c>
      <c r="I1483">
        <v>8316</v>
      </c>
      <c r="J1483" t="s">
        <v>1465</v>
      </c>
      <c r="K1483" t="s">
        <v>1303</v>
      </c>
      <c r="L1483">
        <v>3763</v>
      </c>
      <c r="M1483">
        <v>3754</v>
      </c>
      <c r="N1483">
        <v>200</v>
      </c>
      <c r="O1483" t="s">
        <v>1250</v>
      </c>
      <c r="P1483">
        <v>0.72354231444658201</v>
      </c>
      <c r="Q1483">
        <v>0.84443405241158198</v>
      </c>
      <c r="R1483">
        <v>0.25776103569778003</v>
      </c>
      <c r="S1483">
        <v>8.1212316536292406E-3</v>
      </c>
      <c r="T1483">
        <v>0.59251133575497905</v>
      </c>
      <c r="U1483">
        <v>0.59251133575497905</v>
      </c>
      <c r="V1483">
        <v>1.3314085674199401</v>
      </c>
      <c r="W1483">
        <v>1.81</v>
      </c>
      <c r="X1483">
        <v>30.8</v>
      </c>
      <c r="Y1483">
        <v>-49430</v>
      </c>
      <c r="Z1483">
        <v>-6179</v>
      </c>
      <c r="AA1483">
        <v>-0.28000000000000003</v>
      </c>
      <c r="AB1483">
        <v>8</v>
      </c>
      <c r="AC1483">
        <v>4</v>
      </c>
      <c r="AD1483">
        <v>4</v>
      </c>
      <c r="AE1483">
        <v>50</v>
      </c>
      <c r="AF1483">
        <v>14</v>
      </c>
      <c r="AG1483">
        <v>1</v>
      </c>
      <c r="AH1483">
        <v>3</v>
      </c>
      <c r="AI1483">
        <v>4</v>
      </c>
    </row>
    <row r="1484" spans="1:35" x14ac:dyDescent="0.2">
      <c r="A1484" s="102">
        <v>576</v>
      </c>
      <c r="B1484">
        <v>3865</v>
      </c>
      <c r="C1484" t="s">
        <v>1197</v>
      </c>
      <c r="D1484" t="s">
        <v>1463</v>
      </c>
      <c r="E1484">
        <v>489</v>
      </c>
      <c r="F1484">
        <v>492</v>
      </c>
      <c r="G1484">
        <v>2100</v>
      </c>
      <c r="H1484" t="s">
        <v>1250</v>
      </c>
      <c r="I1484">
        <v>7182</v>
      </c>
      <c r="J1484" t="s">
        <v>1363</v>
      </c>
      <c r="K1484" t="s">
        <v>1303</v>
      </c>
      <c r="L1484">
        <v>1008</v>
      </c>
      <c r="M1484">
        <v>1009</v>
      </c>
      <c r="N1484">
        <v>1000</v>
      </c>
      <c r="O1484" t="s">
        <v>1247</v>
      </c>
      <c r="P1484">
        <v>0.86113803125326704</v>
      </c>
      <c r="Q1484">
        <v>0.89984520726150496</v>
      </c>
      <c r="R1484">
        <v>6.0561700330732597E-2</v>
      </c>
      <c r="S1484">
        <v>2.3370862915527099E-3</v>
      </c>
      <c r="T1484">
        <v>-2.2333310954423999</v>
      </c>
      <c r="U1484">
        <v>2.2333310954423999</v>
      </c>
      <c r="V1484">
        <v>2.3440523795425499</v>
      </c>
      <c r="W1484">
        <v>-7.74</v>
      </c>
      <c r="X1484">
        <v>2.4</v>
      </c>
      <c r="Y1484">
        <v>-49859</v>
      </c>
      <c r="Z1484">
        <v>-3116</v>
      </c>
      <c r="AA1484">
        <v>-0.16</v>
      </c>
      <c r="AB1484">
        <v>16</v>
      </c>
      <c r="AC1484">
        <v>7</v>
      </c>
      <c r="AD1484">
        <v>9</v>
      </c>
      <c r="AE1484">
        <v>43.75</v>
      </c>
      <c r="AF1484">
        <v>12</v>
      </c>
      <c r="AG1484">
        <v>3</v>
      </c>
      <c r="AH1484">
        <v>6</v>
      </c>
      <c r="AI1484">
        <v>7</v>
      </c>
    </row>
    <row r="1485" spans="1:35" x14ac:dyDescent="0.2">
      <c r="A1485" s="102">
        <v>1642</v>
      </c>
      <c r="B1485">
        <v>3865</v>
      </c>
      <c r="C1485" t="s">
        <v>1197</v>
      </c>
      <c r="D1485" t="s">
        <v>1463</v>
      </c>
      <c r="E1485">
        <v>489</v>
      </c>
      <c r="F1485">
        <v>492</v>
      </c>
      <c r="G1485">
        <v>1700</v>
      </c>
      <c r="H1485" t="s">
        <v>1250</v>
      </c>
      <c r="I1485">
        <v>4540</v>
      </c>
      <c r="J1485" t="s">
        <v>1679</v>
      </c>
      <c r="K1485" t="s">
        <v>1269</v>
      </c>
      <c r="L1485">
        <v>2796</v>
      </c>
      <c r="M1485">
        <v>2806</v>
      </c>
      <c r="N1485">
        <v>300</v>
      </c>
      <c r="O1485" t="s">
        <v>1247</v>
      </c>
      <c r="P1485">
        <v>0.92445714602071405</v>
      </c>
      <c r="Q1485">
        <v>0.82418648937310801</v>
      </c>
      <c r="R1485">
        <v>0.42730959583362399</v>
      </c>
      <c r="S1485">
        <v>1.0927343994566E-2</v>
      </c>
      <c r="T1485">
        <v>-0.107876006844914</v>
      </c>
      <c r="U1485">
        <v>0.107876006844914</v>
      </c>
      <c r="V1485">
        <v>0.167972955348861</v>
      </c>
      <c r="W1485">
        <v>-0.28999999999999998</v>
      </c>
      <c r="X1485">
        <v>0.64</v>
      </c>
      <c r="Y1485">
        <v>-49891</v>
      </c>
      <c r="Z1485">
        <v>-2935</v>
      </c>
      <c r="AA1485">
        <v>-0.25</v>
      </c>
      <c r="AB1485">
        <v>17</v>
      </c>
      <c r="AC1485">
        <v>8</v>
      </c>
      <c r="AD1485">
        <v>9</v>
      </c>
      <c r="AE1485">
        <v>47.06</v>
      </c>
      <c r="AF1485">
        <v>12</v>
      </c>
      <c r="AG1485">
        <v>6</v>
      </c>
      <c r="AH1485">
        <v>6</v>
      </c>
      <c r="AI1485">
        <v>5</v>
      </c>
    </row>
    <row r="1486" spans="1:35" x14ac:dyDescent="0.2">
      <c r="A1486" s="102">
        <v>131</v>
      </c>
      <c r="B1486">
        <v>1333</v>
      </c>
      <c r="C1486" t="s">
        <v>1365</v>
      </c>
      <c r="D1486" t="s">
        <v>1366</v>
      </c>
      <c r="E1486">
        <v>2558</v>
      </c>
      <c r="F1486">
        <v>2544</v>
      </c>
      <c r="G1486">
        <v>400</v>
      </c>
      <c r="H1486" t="s">
        <v>1247</v>
      </c>
      <c r="I1486">
        <v>2531</v>
      </c>
      <c r="J1486" t="s">
        <v>1273</v>
      </c>
      <c r="K1486" t="s">
        <v>1274</v>
      </c>
      <c r="L1486">
        <v>948</v>
      </c>
      <c r="M1486">
        <v>934</v>
      </c>
      <c r="N1486">
        <v>1100</v>
      </c>
      <c r="O1486" t="s">
        <v>1250</v>
      </c>
      <c r="P1486">
        <v>0.90092325865724199</v>
      </c>
      <c r="Q1486">
        <v>0.93901736514909095</v>
      </c>
      <c r="R1486">
        <v>3.9043080284002503E-2</v>
      </c>
      <c r="S1486">
        <v>3.2815809764807899E-2</v>
      </c>
      <c r="T1486">
        <v>0.13616430873827401</v>
      </c>
      <c r="U1486">
        <v>0.13616430873827401</v>
      </c>
      <c r="V1486">
        <v>0.376917444379119</v>
      </c>
      <c r="W1486">
        <v>0.26</v>
      </c>
      <c r="X1486">
        <v>0.96</v>
      </c>
      <c r="Y1486">
        <v>-49904</v>
      </c>
      <c r="Z1486">
        <v>-2627</v>
      </c>
      <c r="AA1486">
        <v>-0.17</v>
      </c>
      <c r="AB1486">
        <v>19</v>
      </c>
      <c r="AC1486">
        <v>9</v>
      </c>
      <c r="AD1486">
        <v>10</v>
      </c>
      <c r="AE1486">
        <v>47.37</v>
      </c>
      <c r="AF1486">
        <v>12</v>
      </c>
      <c r="AG1486">
        <v>6</v>
      </c>
      <c r="AH1486">
        <v>7</v>
      </c>
      <c r="AI1486">
        <v>6</v>
      </c>
    </row>
    <row r="1487" spans="1:35" x14ac:dyDescent="0.2">
      <c r="A1487" s="102">
        <v>1672</v>
      </c>
      <c r="B1487">
        <v>7181</v>
      </c>
      <c r="C1487" t="s">
        <v>61</v>
      </c>
      <c r="D1487" t="s">
        <v>1428</v>
      </c>
      <c r="E1487">
        <v>1821</v>
      </c>
      <c r="F1487">
        <v>1836</v>
      </c>
      <c r="G1487">
        <v>500</v>
      </c>
      <c r="H1487" t="s">
        <v>1247</v>
      </c>
      <c r="I1487">
        <v>7751</v>
      </c>
      <c r="J1487" t="s">
        <v>1687</v>
      </c>
      <c r="K1487" t="s">
        <v>1252</v>
      </c>
      <c r="L1487">
        <v>2780</v>
      </c>
      <c r="M1487">
        <v>2776</v>
      </c>
      <c r="N1487">
        <v>300</v>
      </c>
      <c r="O1487" t="s">
        <v>1250</v>
      </c>
      <c r="P1487">
        <v>0.69080197189385795</v>
      </c>
      <c r="Q1487">
        <v>0.82223605392822796</v>
      </c>
      <c r="R1487">
        <v>0.151885716876791</v>
      </c>
      <c r="S1487">
        <v>8.8836216051675895E-2</v>
      </c>
      <c r="T1487">
        <v>1.73002024629426</v>
      </c>
      <c r="U1487">
        <v>1.73002024629426</v>
      </c>
      <c r="V1487">
        <v>1.38087099073094</v>
      </c>
      <c r="W1487">
        <v>5.45</v>
      </c>
      <c r="X1487">
        <v>10.23</v>
      </c>
      <c r="Y1487">
        <v>-50066</v>
      </c>
      <c r="Z1487">
        <v>-3338</v>
      </c>
      <c r="AA1487">
        <v>-0.1</v>
      </c>
      <c r="AB1487">
        <v>15</v>
      </c>
      <c r="AC1487">
        <v>7</v>
      </c>
      <c r="AD1487">
        <v>8</v>
      </c>
      <c r="AE1487">
        <v>46.67</v>
      </c>
      <c r="AF1487">
        <v>13</v>
      </c>
      <c r="AG1487">
        <v>3</v>
      </c>
      <c r="AH1487">
        <v>4</v>
      </c>
      <c r="AI1487">
        <v>8</v>
      </c>
    </row>
    <row r="1488" spans="1:35" x14ac:dyDescent="0.2">
      <c r="A1488" s="102">
        <v>1135</v>
      </c>
      <c r="B1488">
        <v>4553</v>
      </c>
      <c r="C1488" t="s">
        <v>1198</v>
      </c>
      <c r="D1488" t="s">
        <v>1269</v>
      </c>
      <c r="E1488">
        <v>2385</v>
      </c>
      <c r="F1488">
        <v>2408</v>
      </c>
      <c r="G1488">
        <v>300</v>
      </c>
      <c r="H1488" t="s">
        <v>1250</v>
      </c>
      <c r="I1488">
        <v>7751</v>
      </c>
      <c r="J1488" t="s">
        <v>1687</v>
      </c>
      <c r="K1488" t="s">
        <v>1252</v>
      </c>
      <c r="L1488">
        <v>2780</v>
      </c>
      <c r="M1488">
        <v>2776</v>
      </c>
      <c r="N1488">
        <v>300</v>
      </c>
      <c r="O1488" t="s">
        <v>1247</v>
      </c>
      <c r="P1488">
        <v>0.89865380513005899</v>
      </c>
      <c r="Q1488">
        <v>0.85845431902598801</v>
      </c>
      <c r="R1488">
        <v>9.3013958939832206E-2</v>
      </c>
      <c r="S1488">
        <v>1.51070475670406E-2</v>
      </c>
      <c r="T1488">
        <v>-1.4598890702328</v>
      </c>
      <c r="U1488">
        <v>1.4598890702328</v>
      </c>
      <c r="V1488">
        <v>1.8624663948023701</v>
      </c>
      <c r="W1488">
        <v>-5.13</v>
      </c>
      <c r="X1488">
        <v>13.26</v>
      </c>
      <c r="Y1488">
        <v>-50102</v>
      </c>
      <c r="Z1488">
        <v>-3854</v>
      </c>
      <c r="AA1488">
        <v>-0.2</v>
      </c>
      <c r="AB1488">
        <v>13</v>
      </c>
      <c r="AC1488">
        <v>6</v>
      </c>
      <c r="AD1488">
        <v>7</v>
      </c>
      <c r="AE1488">
        <v>46.15</v>
      </c>
      <c r="AF1488">
        <v>13</v>
      </c>
      <c r="AG1488">
        <v>4</v>
      </c>
      <c r="AH1488">
        <v>4</v>
      </c>
      <c r="AI1488">
        <v>5</v>
      </c>
    </row>
    <row r="1489" spans="1:35" x14ac:dyDescent="0.2">
      <c r="A1489" s="102">
        <v>1728</v>
      </c>
      <c r="B1489">
        <v>4819</v>
      </c>
      <c r="C1489" t="s">
        <v>1265</v>
      </c>
      <c r="D1489" t="s">
        <v>1249</v>
      </c>
      <c r="E1489">
        <v>4065</v>
      </c>
      <c r="F1489">
        <v>4000</v>
      </c>
      <c r="G1489">
        <v>200</v>
      </c>
      <c r="H1489" t="s">
        <v>1247</v>
      </c>
      <c r="I1489">
        <v>9682</v>
      </c>
      <c r="J1489" t="s">
        <v>1457</v>
      </c>
      <c r="K1489" t="s">
        <v>1249</v>
      </c>
      <c r="L1489">
        <v>2165</v>
      </c>
      <c r="M1489">
        <v>2178</v>
      </c>
      <c r="N1489">
        <v>400</v>
      </c>
      <c r="O1489" t="s">
        <v>1250</v>
      </c>
      <c r="P1489">
        <v>0.54938387939717304</v>
      </c>
      <c r="Q1489">
        <v>0.81710832102685704</v>
      </c>
      <c r="R1489">
        <v>0.16346552479364401</v>
      </c>
      <c r="S1489">
        <v>2.3326757656527398E-2</v>
      </c>
      <c r="T1489">
        <v>1.09492786493229</v>
      </c>
      <c r="U1489">
        <v>1.09492786493229</v>
      </c>
      <c r="V1489">
        <v>1.36035172424784</v>
      </c>
      <c r="W1489">
        <v>5.64</v>
      </c>
      <c r="X1489">
        <v>8.9</v>
      </c>
      <c r="Y1489">
        <v>-50536</v>
      </c>
      <c r="Z1489">
        <v>-2808</v>
      </c>
      <c r="AA1489">
        <v>-0.2</v>
      </c>
      <c r="AB1489">
        <v>18</v>
      </c>
      <c r="AC1489">
        <v>8</v>
      </c>
      <c r="AD1489">
        <v>10</v>
      </c>
      <c r="AE1489">
        <v>44.44</v>
      </c>
      <c r="AF1489">
        <v>11</v>
      </c>
      <c r="AG1489">
        <v>5</v>
      </c>
      <c r="AH1489">
        <v>8</v>
      </c>
      <c r="AI1489">
        <v>5</v>
      </c>
    </row>
    <row r="1490" spans="1:35" x14ac:dyDescent="0.2">
      <c r="A1490" s="102">
        <v>1922</v>
      </c>
      <c r="B1490">
        <v>2502</v>
      </c>
      <c r="C1490" t="s">
        <v>1345</v>
      </c>
      <c r="D1490" t="s">
        <v>1274</v>
      </c>
      <c r="E1490">
        <v>4803</v>
      </c>
      <c r="F1490">
        <v>4800</v>
      </c>
      <c r="G1490">
        <v>200</v>
      </c>
      <c r="H1490" t="s">
        <v>1247</v>
      </c>
      <c r="I1490">
        <v>7649</v>
      </c>
      <c r="J1490" t="s">
        <v>1476</v>
      </c>
      <c r="K1490" t="s">
        <v>1272</v>
      </c>
      <c r="L1490">
        <v>5450</v>
      </c>
      <c r="M1490">
        <v>5430</v>
      </c>
      <c r="N1490">
        <v>200</v>
      </c>
      <c r="O1490" t="s">
        <v>1250</v>
      </c>
      <c r="P1490">
        <v>0.68800199119430905</v>
      </c>
      <c r="Q1490">
        <v>0.80181339718822398</v>
      </c>
      <c r="R1490">
        <v>0.24356413529056101</v>
      </c>
      <c r="S1490">
        <v>4.2461652676508499E-3</v>
      </c>
      <c r="T1490">
        <v>0.450250953923713</v>
      </c>
      <c r="U1490">
        <v>0.450250953923713</v>
      </c>
      <c r="V1490">
        <v>0.58156154496494294</v>
      </c>
      <c r="W1490">
        <v>1.61</v>
      </c>
      <c r="X1490">
        <v>11.6</v>
      </c>
      <c r="Y1490">
        <v>-51008</v>
      </c>
      <c r="Z1490">
        <v>-5668</v>
      </c>
      <c r="AA1490">
        <v>-0.42</v>
      </c>
      <c r="AB1490">
        <v>9</v>
      </c>
      <c r="AC1490">
        <v>3</v>
      </c>
      <c r="AD1490">
        <v>6</v>
      </c>
      <c r="AE1490">
        <v>33.33</v>
      </c>
      <c r="AF1490">
        <v>13</v>
      </c>
      <c r="AG1490">
        <v>2</v>
      </c>
      <c r="AH1490">
        <v>2</v>
      </c>
      <c r="AI1490">
        <v>5</v>
      </c>
    </row>
    <row r="1491" spans="1:35" x14ac:dyDescent="0.2">
      <c r="A1491" s="102">
        <v>1090</v>
      </c>
      <c r="B1491">
        <v>4527</v>
      </c>
      <c r="C1491" t="s">
        <v>1688</v>
      </c>
      <c r="D1491" t="s">
        <v>1269</v>
      </c>
      <c r="E1491">
        <v>3270</v>
      </c>
      <c r="F1491">
        <v>3340</v>
      </c>
      <c r="G1491">
        <v>300</v>
      </c>
      <c r="H1491" t="s">
        <v>1247</v>
      </c>
      <c r="I1491">
        <v>9107</v>
      </c>
      <c r="J1491" t="s">
        <v>1487</v>
      </c>
      <c r="K1491" t="s">
        <v>1488</v>
      </c>
      <c r="L1491">
        <v>1468</v>
      </c>
      <c r="M1491">
        <v>1464</v>
      </c>
      <c r="N1491">
        <v>700</v>
      </c>
      <c r="O1491" t="s">
        <v>1250</v>
      </c>
      <c r="P1491">
        <v>0.58172884795521296</v>
      </c>
      <c r="Q1491">
        <v>0.86134777203652901</v>
      </c>
      <c r="R1491">
        <v>0.36471111648933702</v>
      </c>
      <c r="S1491">
        <v>3.4999134647221701E-2</v>
      </c>
      <c r="T1491">
        <v>1.9023960389549399</v>
      </c>
      <c r="U1491">
        <v>1.9023960389549399</v>
      </c>
      <c r="V1491">
        <v>1.46450350253516</v>
      </c>
      <c r="W1491">
        <v>13.72</v>
      </c>
      <c r="X1491">
        <v>2.2799999999999998</v>
      </c>
      <c r="Y1491">
        <v>-51951</v>
      </c>
      <c r="Z1491">
        <v>-2165</v>
      </c>
      <c r="AA1491">
        <v>-0.17</v>
      </c>
      <c r="AB1491">
        <v>24</v>
      </c>
      <c r="AC1491">
        <v>12</v>
      </c>
      <c r="AD1491">
        <v>12</v>
      </c>
      <c r="AE1491">
        <v>50</v>
      </c>
      <c r="AF1491">
        <v>10</v>
      </c>
      <c r="AG1491">
        <v>9</v>
      </c>
      <c r="AH1491">
        <v>8</v>
      </c>
      <c r="AI1491">
        <v>7</v>
      </c>
    </row>
    <row r="1492" spans="1:35" x14ac:dyDescent="0.2">
      <c r="A1492" s="102">
        <v>130</v>
      </c>
      <c r="B1492">
        <v>4004</v>
      </c>
      <c r="C1492" t="s">
        <v>1441</v>
      </c>
      <c r="D1492" t="s">
        <v>1271</v>
      </c>
      <c r="E1492">
        <v>2670</v>
      </c>
      <c r="F1492">
        <v>2654</v>
      </c>
      <c r="G1492">
        <v>400</v>
      </c>
      <c r="H1492" t="s">
        <v>1250</v>
      </c>
      <c r="I1492">
        <v>9506</v>
      </c>
      <c r="J1492" t="s">
        <v>1304</v>
      </c>
      <c r="K1492" t="s">
        <v>1305</v>
      </c>
      <c r="L1492">
        <v>1015</v>
      </c>
      <c r="M1492">
        <v>1022</v>
      </c>
      <c r="N1492">
        <v>1000</v>
      </c>
      <c r="O1492" t="s">
        <v>1247</v>
      </c>
      <c r="P1492">
        <v>0.87038707570158902</v>
      </c>
      <c r="Q1492">
        <v>0.93907249022585504</v>
      </c>
      <c r="R1492">
        <v>0.31534082576084999</v>
      </c>
      <c r="S1492">
        <v>1.50523180310583E-2</v>
      </c>
      <c r="T1492">
        <v>-1.2508961851651601</v>
      </c>
      <c r="U1492">
        <v>1.2508961851651601</v>
      </c>
      <c r="V1492">
        <v>1.2473847338191599</v>
      </c>
      <c r="W1492">
        <v>-4.3600000000000003</v>
      </c>
      <c r="X1492">
        <v>3.73</v>
      </c>
      <c r="Y1492">
        <v>-52136</v>
      </c>
      <c r="Z1492">
        <v>-1862</v>
      </c>
      <c r="AA1492">
        <v>-0.15</v>
      </c>
      <c r="AB1492">
        <v>28</v>
      </c>
      <c r="AC1492">
        <v>15</v>
      </c>
      <c r="AD1492">
        <v>13</v>
      </c>
      <c r="AE1492">
        <v>53.57</v>
      </c>
      <c r="AF1492">
        <v>9</v>
      </c>
      <c r="AG1492">
        <v>13</v>
      </c>
      <c r="AH1492">
        <v>11</v>
      </c>
      <c r="AI1492">
        <v>4</v>
      </c>
    </row>
    <row r="1493" spans="1:35" x14ac:dyDescent="0.2">
      <c r="A1493" s="102">
        <v>1557</v>
      </c>
      <c r="B1493">
        <v>4204</v>
      </c>
      <c r="C1493" t="s">
        <v>227</v>
      </c>
      <c r="D1493" t="s">
        <v>1271</v>
      </c>
      <c r="E1493">
        <v>1795</v>
      </c>
      <c r="F1493">
        <v>1793</v>
      </c>
      <c r="G1493">
        <v>500</v>
      </c>
      <c r="H1493" t="s">
        <v>1247</v>
      </c>
      <c r="I1493">
        <v>6481</v>
      </c>
      <c r="J1493" t="s">
        <v>1668</v>
      </c>
      <c r="K1493" t="s">
        <v>1259</v>
      </c>
      <c r="L1493">
        <v>2761</v>
      </c>
      <c r="M1493">
        <v>2755</v>
      </c>
      <c r="N1493">
        <v>300</v>
      </c>
      <c r="O1493" t="s">
        <v>1250</v>
      </c>
      <c r="P1493">
        <v>0.66836821848203498</v>
      </c>
      <c r="Q1493">
        <v>0.83098617058138702</v>
      </c>
      <c r="R1493">
        <v>1.68004222675442E-3</v>
      </c>
      <c r="S1493">
        <v>8.8357188938285203E-2</v>
      </c>
      <c r="T1493">
        <v>0.93243019691165097</v>
      </c>
      <c r="U1493">
        <v>0.93243019691165097</v>
      </c>
      <c r="V1493">
        <v>1.1076772124806</v>
      </c>
      <c r="W1493">
        <v>2.94</v>
      </c>
      <c r="X1493">
        <v>8.4700000000000006</v>
      </c>
      <c r="Y1493">
        <v>-52486</v>
      </c>
      <c r="Z1493">
        <v>-2386</v>
      </c>
      <c r="AA1493">
        <v>-0.11</v>
      </c>
      <c r="AB1493">
        <v>22</v>
      </c>
      <c r="AC1493">
        <v>11</v>
      </c>
      <c r="AD1493">
        <v>11</v>
      </c>
      <c r="AE1493">
        <v>50</v>
      </c>
      <c r="AF1493">
        <v>12</v>
      </c>
      <c r="AG1493">
        <v>8</v>
      </c>
      <c r="AH1493">
        <v>8</v>
      </c>
      <c r="AI1493">
        <v>6</v>
      </c>
    </row>
    <row r="1494" spans="1:35" x14ac:dyDescent="0.2">
      <c r="A1494" s="102">
        <v>1250</v>
      </c>
      <c r="B1494">
        <v>5020</v>
      </c>
      <c r="C1494" t="s">
        <v>1586</v>
      </c>
      <c r="D1494" t="s">
        <v>1511</v>
      </c>
      <c r="E1494">
        <v>472.7</v>
      </c>
      <c r="F1494">
        <v>473.6</v>
      </c>
      <c r="G1494">
        <v>2200</v>
      </c>
      <c r="H1494" t="s">
        <v>1247</v>
      </c>
      <c r="I1494">
        <v>5214</v>
      </c>
      <c r="J1494" t="s">
        <v>1529</v>
      </c>
      <c r="K1494" t="s">
        <v>1246</v>
      </c>
      <c r="L1494">
        <v>2056</v>
      </c>
      <c r="M1494">
        <v>2043</v>
      </c>
      <c r="N1494">
        <v>500</v>
      </c>
      <c r="O1494" t="s">
        <v>1250</v>
      </c>
      <c r="P1494">
        <v>0.84195686466466002</v>
      </c>
      <c r="Q1494">
        <v>0.85122226983480598</v>
      </c>
      <c r="R1494">
        <v>8.49232693311609E-2</v>
      </c>
      <c r="S1494" s="15">
        <v>1.24717488380801E-2</v>
      </c>
      <c r="T1494">
        <v>2.6380075087889701</v>
      </c>
      <c r="U1494">
        <v>2.6380075087889701</v>
      </c>
      <c r="V1494">
        <v>2.2231708274657702</v>
      </c>
      <c r="W1494">
        <v>8.89</v>
      </c>
      <c r="X1494">
        <v>2</v>
      </c>
      <c r="Y1494">
        <v>-52514</v>
      </c>
      <c r="Z1494">
        <v>-2764</v>
      </c>
      <c r="AA1494">
        <v>-0.18</v>
      </c>
      <c r="AB1494">
        <v>19</v>
      </c>
      <c r="AC1494">
        <v>9</v>
      </c>
      <c r="AD1494">
        <v>10</v>
      </c>
      <c r="AE1494">
        <v>47.37</v>
      </c>
      <c r="AF1494">
        <v>11</v>
      </c>
      <c r="AG1494">
        <v>8</v>
      </c>
      <c r="AH1494">
        <v>8</v>
      </c>
      <c r="AI1494">
        <v>3</v>
      </c>
    </row>
    <row r="1495" spans="1:35" x14ac:dyDescent="0.2">
      <c r="A1495" s="102">
        <v>1436</v>
      </c>
      <c r="B1495">
        <v>4819</v>
      </c>
      <c r="C1495" t="s">
        <v>1265</v>
      </c>
      <c r="D1495" t="s">
        <v>1249</v>
      </c>
      <c r="E1495">
        <v>4065</v>
      </c>
      <c r="F1495">
        <v>4000</v>
      </c>
      <c r="G1495">
        <v>200</v>
      </c>
      <c r="H1495" t="s">
        <v>1250</v>
      </c>
      <c r="I1495">
        <v>6971</v>
      </c>
      <c r="J1495" t="s">
        <v>775</v>
      </c>
      <c r="K1495" t="s">
        <v>1252</v>
      </c>
      <c r="L1495">
        <v>7423</v>
      </c>
      <c r="M1495">
        <v>7452</v>
      </c>
      <c r="N1495">
        <v>100</v>
      </c>
      <c r="O1495" t="s">
        <v>1247</v>
      </c>
      <c r="P1495">
        <v>0.54304815175019105</v>
      </c>
      <c r="Q1495">
        <v>0.83906390894567195</v>
      </c>
      <c r="R1495">
        <v>0.26838010617022501</v>
      </c>
      <c r="S1495">
        <v>8.3119276694571198E-2</v>
      </c>
      <c r="T1495">
        <v>-0.85561742722601897</v>
      </c>
      <c r="U1495">
        <v>0.85561742722601897</v>
      </c>
      <c r="V1495">
        <v>0.55351609571494598</v>
      </c>
      <c r="W1495">
        <v>-4.83</v>
      </c>
      <c r="X1495">
        <v>7.35</v>
      </c>
      <c r="Y1495">
        <v>-52965</v>
      </c>
      <c r="Z1495">
        <v>-5296</v>
      </c>
      <c r="AA1495">
        <v>-0.23</v>
      </c>
      <c r="AB1495">
        <v>10</v>
      </c>
      <c r="AC1495">
        <v>5</v>
      </c>
      <c r="AD1495">
        <v>5</v>
      </c>
      <c r="AE1495">
        <v>50</v>
      </c>
      <c r="AF1495">
        <v>12</v>
      </c>
      <c r="AG1495">
        <v>4</v>
      </c>
      <c r="AH1495">
        <v>5</v>
      </c>
      <c r="AI1495">
        <v>1</v>
      </c>
    </row>
    <row r="1496" spans="1:35" x14ac:dyDescent="0.2">
      <c r="A1496" s="102">
        <v>142</v>
      </c>
      <c r="B1496">
        <v>2267</v>
      </c>
      <c r="C1496" t="s">
        <v>1491</v>
      </c>
      <c r="D1496" t="s">
        <v>1274</v>
      </c>
      <c r="E1496">
        <v>5400</v>
      </c>
      <c r="F1496">
        <v>5410</v>
      </c>
      <c r="G1496">
        <v>200</v>
      </c>
      <c r="H1496" t="s">
        <v>1247</v>
      </c>
      <c r="I1496">
        <v>7211</v>
      </c>
      <c r="J1496" t="s">
        <v>26</v>
      </c>
      <c r="K1496" t="s">
        <v>1264</v>
      </c>
      <c r="L1496">
        <v>406</v>
      </c>
      <c r="M1496">
        <v>404</v>
      </c>
      <c r="N1496">
        <v>2700</v>
      </c>
      <c r="O1496" t="s">
        <v>1250</v>
      </c>
      <c r="P1496">
        <v>0.91314316792244499</v>
      </c>
      <c r="Q1496">
        <v>0.93725641578350904</v>
      </c>
      <c r="R1496">
        <v>0.179372499969504</v>
      </c>
      <c r="S1496">
        <v>1.21035241315007E-3</v>
      </c>
      <c r="T1496">
        <v>0.59102358837734703</v>
      </c>
      <c r="U1496">
        <v>0.59102358837734703</v>
      </c>
      <c r="V1496">
        <v>0.44023498889314699</v>
      </c>
      <c r="W1496">
        <v>2.16</v>
      </c>
      <c r="X1496">
        <v>0.81</v>
      </c>
      <c r="Y1496">
        <v>-53313</v>
      </c>
      <c r="Z1496">
        <v>-3136</v>
      </c>
      <c r="AA1496">
        <v>-0.01</v>
      </c>
      <c r="AB1496">
        <v>17</v>
      </c>
      <c r="AC1496">
        <v>8</v>
      </c>
      <c r="AD1496">
        <v>9</v>
      </c>
      <c r="AE1496">
        <v>47.06</v>
      </c>
      <c r="AF1496">
        <v>10</v>
      </c>
      <c r="AG1496">
        <v>7</v>
      </c>
      <c r="AH1496">
        <v>7</v>
      </c>
      <c r="AI1496">
        <v>3</v>
      </c>
    </row>
    <row r="1497" spans="1:35" x14ac:dyDescent="0.2">
      <c r="A1497" s="102">
        <v>1650</v>
      </c>
      <c r="B1497">
        <v>3148</v>
      </c>
      <c r="C1497" t="s">
        <v>622</v>
      </c>
      <c r="D1497" t="s">
        <v>1272</v>
      </c>
      <c r="E1497">
        <v>2687</v>
      </c>
      <c r="F1497">
        <v>2684</v>
      </c>
      <c r="G1497">
        <v>400</v>
      </c>
      <c r="H1497" t="s">
        <v>1250</v>
      </c>
      <c r="I1497">
        <v>8905</v>
      </c>
      <c r="J1497" t="s">
        <v>1520</v>
      </c>
      <c r="K1497" t="s">
        <v>1268</v>
      </c>
      <c r="L1497">
        <v>1827</v>
      </c>
      <c r="M1497">
        <v>1823</v>
      </c>
      <c r="N1497">
        <v>600</v>
      </c>
      <c r="O1497" t="s">
        <v>1247</v>
      </c>
      <c r="P1497">
        <v>0.68612431727154399</v>
      </c>
      <c r="Q1497">
        <v>0.82355125766937698</v>
      </c>
      <c r="R1497">
        <v>0.273010523922885</v>
      </c>
      <c r="S1497">
        <v>9.5695552247571897E-2</v>
      </c>
      <c r="T1497">
        <v>-0.621260176300099</v>
      </c>
      <c r="U1497">
        <v>0.621260176300099</v>
      </c>
      <c r="V1497">
        <v>0.353693855233849</v>
      </c>
      <c r="W1497">
        <v>-2.29</v>
      </c>
      <c r="X1497">
        <v>1.88</v>
      </c>
      <c r="Y1497">
        <v>-54516</v>
      </c>
      <c r="Z1497">
        <v>-4194</v>
      </c>
      <c r="AA1497">
        <v>-0.23</v>
      </c>
      <c r="AB1497">
        <v>13</v>
      </c>
      <c r="AC1497">
        <v>6</v>
      </c>
      <c r="AD1497">
        <v>7</v>
      </c>
      <c r="AE1497">
        <v>46.15</v>
      </c>
      <c r="AF1497">
        <v>14</v>
      </c>
      <c r="AG1497">
        <v>3</v>
      </c>
      <c r="AH1497">
        <v>4</v>
      </c>
      <c r="AI1497">
        <v>6</v>
      </c>
    </row>
    <row r="1498" spans="1:35" x14ac:dyDescent="0.2">
      <c r="A1498" s="102">
        <v>67</v>
      </c>
      <c r="B1498">
        <v>7201</v>
      </c>
      <c r="C1498" t="s">
        <v>1288</v>
      </c>
      <c r="D1498" t="s">
        <v>1264</v>
      </c>
      <c r="E1498">
        <v>502.7</v>
      </c>
      <c r="F1498">
        <v>504.1</v>
      </c>
      <c r="G1498">
        <v>2100</v>
      </c>
      <c r="H1498" t="s">
        <v>1250</v>
      </c>
      <c r="I1498">
        <v>7211</v>
      </c>
      <c r="J1498" t="s">
        <v>26</v>
      </c>
      <c r="K1498" t="s">
        <v>1264</v>
      </c>
      <c r="L1498">
        <v>406</v>
      </c>
      <c r="M1498">
        <v>404</v>
      </c>
      <c r="N1498">
        <v>2600</v>
      </c>
      <c r="O1498" t="s">
        <v>1247</v>
      </c>
      <c r="P1498">
        <v>0.89236213569811396</v>
      </c>
      <c r="Q1498">
        <v>0.95184534998512205</v>
      </c>
      <c r="R1498">
        <v>0.298883869066081</v>
      </c>
      <c r="S1498">
        <v>1.3006753658749899E-2</v>
      </c>
      <c r="T1498">
        <v>-2.6627108501913899</v>
      </c>
      <c r="U1498">
        <v>2.6627108501913899</v>
      </c>
      <c r="V1498">
        <v>2.8858455437523101</v>
      </c>
      <c r="W1498">
        <v>-11.25</v>
      </c>
      <c r="X1498">
        <v>0.78</v>
      </c>
      <c r="Y1498">
        <v>-54622</v>
      </c>
      <c r="Z1498">
        <v>-3414</v>
      </c>
      <c r="AA1498">
        <v>-0.17</v>
      </c>
      <c r="AB1498">
        <v>16</v>
      </c>
      <c r="AC1498">
        <v>6</v>
      </c>
      <c r="AD1498">
        <v>10</v>
      </c>
      <c r="AE1498">
        <v>37.5</v>
      </c>
      <c r="AF1498">
        <v>15</v>
      </c>
      <c r="AG1498">
        <v>4</v>
      </c>
      <c r="AH1498">
        <v>3</v>
      </c>
      <c r="AI1498">
        <v>9</v>
      </c>
    </row>
    <row r="1499" spans="1:35" x14ac:dyDescent="0.2">
      <c r="A1499" s="102">
        <v>1731</v>
      </c>
      <c r="B1499">
        <v>2206</v>
      </c>
      <c r="C1499" t="s">
        <v>582</v>
      </c>
      <c r="D1499" t="s">
        <v>1274</v>
      </c>
      <c r="E1499">
        <v>4665</v>
      </c>
      <c r="F1499">
        <v>4660</v>
      </c>
      <c r="G1499">
        <v>200</v>
      </c>
      <c r="H1499" t="s">
        <v>1247</v>
      </c>
      <c r="I1499">
        <v>7276</v>
      </c>
      <c r="J1499" t="s">
        <v>1299</v>
      </c>
      <c r="K1499" t="s">
        <v>1252</v>
      </c>
      <c r="L1499">
        <v>4650</v>
      </c>
      <c r="M1499">
        <v>4640</v>
      </c>
      <c r="N1499">
        <v>200</v>
      </c>
      <c r="O1499" t="s">
        <v>1250</v>
      </c>
      <c r="P1499">
        <v>0.88108508402629504</v>
      </c>
      <c r="Q1499">
        <v>0.81693411196437105</v>
      </c>
      <c r="R1499">
        <v>7.6585493705906898E-3</v>
      </c>
      <c r="S1499">
        <v>8.1772383002758103E-2</v>
      </c>
      <c r="T1499">
        <v>1.4849887928421299</v>
      </c>
      <c r="U1499">
        <v>1.4849887928421299</v>
      </c>
      <c r="V1499">
        <v>1.6895964108691801</v>
      </c>
      <c r="W1499">
        <v>7.02</v>
      </c>
      <c r="X1499">
        <v>0.43</v>
      </c>
      <c r="Y1499">
        <v>-54683</v>
      </c>
      <c r="Z1499">
        <v>-6076</v>
      </c>
      <c r="AA1499">
        <v>-0.63</v>
      </c>
      <c r="AB1499">
        <v>9</v>
      </c>
      <c r="AC1499">
        <v>3</v>
      </c>
      <c r="AD1499">
        <v>6</v>
      </c>
      <c r="AE1499">
        <v>33.33</v>
      </c>
      <c r="AF1499">
        <v>10</v>
      </c>
      <c r="AG1499">
        <v>2</v>
      </c>
      <c r="AH1499">
        <v>3</v>
      </c>
      <c r="AI1499">
        <v>4</v>
      </c>
    </row>
    <row r="1500" spans="1:35" x14ac:dyDescent="0.2">
      <c r="A1500" s="102">
        <v>1430</v>
      </c>
      <c r="B1500">
        <v>4188</v>
      </c>
      <c r="C1500" t="s">
        <v>1462</v>
      </c>
      <c r="D1500" t="s">
        <v>1271</v>
      </c>
      <c r="E1500">
        <v>790.6</v>
      </c>
      <c r="F1500">
        <v>789.3</v>
      </c>
      <c r="G1500">
        <v>1400</v>
      </c>
      <c r="H1500" t="s">
        <v>1247</v>
      </c>
      <c r="I1500">
        <v>4203</v>
      </c>
      <c r="J1500" t="s">
        <v>667</v>
      </c>
      <c r="K1500" t="s">
        <v>1271</v>
      </c>
      <c r="L1500">
        <v>3620</v>
      </c>
      <c r="M1500">
        <v>3610</v>
      </c>
      <c r="N1500">
        <v>300</v>
      </c>
      <c r="O1500" t="s">
        <v>1250</v>
      </c>
      <c r="P1500">
        <v>0.702887590427408</v>
      </c>
      <c r="Q1500">
        <v>0.83929633875321497</v>
      </c>
      <c r="R1500">
        <v>0.144797124734134</v>
      </c>
      <c r="S1500">
        <v>7.6644247965046899E-3</v>
      </c>
      <c r="T1500">
        <v>2.8683287778040998</v>
      </c>
      <c r="U1500">
        <v>2.8683287778040998</v>
      </c>
      <c r="V1500">
        <v>3.09802499749556</v>
      </c>
      <c r="W1500">
        <v>10.77</v>
      </c>
      <c r="X1500">
        <v>2.0299999999999998</v>
      </c>
      <c r="Y1500">
        <v>-55808</v>
      </c>
      <c r="Z1500">
        <v>-2790</v>
      </c>
      <c r="AA1500">
        <v>-0.18</v>
      </c>
      <c r="AB1500">
        <v>20</v>
      </c>
      <c r="AC1500">
        <v>8</v>
      </c>
      <c r="AD1500">
        <v>12</v>
      </c>
      <c r="AE1500">
        <v>40</v>
      </c>
      <c r="AF1500">
        <v>13</v>
      </c>
      <c r="AG1500">
        <v>5</v>
      </c>
      <c r="AH1500">
        <v>4</v>
      </c>
      <c r="AI1500">
        <v>11</v>
      </c>
    </row>
    <row r="1501" spans="1:35" x14ac:dyDescent="0.2">
      <c r="A1501" s="102">
        <v>306</v>
      </c>
      <c r="B1501">
        <v>5714</v>
      </c>
      <c r="C1501" t="s">
        <v>711</v>
      </c>
      <c r="D1501" t="s">
        <v>1262</v>
      </c>
      <c r="E1501">
        <v>3905</v>
      </c>
      <c r="F1501">
        <v>3925</v>
      </c>
      <c r="G1501">
        <v>200</v>
      </c>
      <c r="H1501" t="s">
        <v>1247</v>
      </c>
      <c r="I1501">
        <v>7729</v>
      </c>
      <c r="J1501" t="s">
        <v>544</v>
      </c>
      <c r="K1501" t="s">
        <v>1256</v>
      </c>
      <c r="L1501">
        <v>3845</v>
      </c>
      <c r="M1501">
        <v>3865</v>
      </c>
      <c r="N1501">
        <v>200</v>
      </c>
      <c r="O1501" t="s">
        <v>1250</v>
      </c>
      <c r="P1501">
        <v>0.73605925497036395</v>
      </c>
      <c r="Q1501">
        <v>0.918229501538808</v>
      </c>
      <c r="R1501">
        <v>8.2321618165657903E-2</v>
      </c>
      <c r="S1501">
        <v>6.6489440650975996E-3</v>
      </c>
      <c r="T1501">
        <v>0.28452313831925702</v>
      </c>
      <c r="U1501">
        <v>0.28452313831925702</v>
      </c>
      <c r="V1501">
        <v>0.30217469442295503</v>
      </c>
      <c r="W1501">
        <v>1.22</v>
      </c>
      <c r="X1501">
        <v>1.53</v>
      </c>
      <c r="Y1501">
        <v>-56089</v>
      </c>
      <c r="Z1501">
        <v>-4674</v>
      </c>
      <c r="AA1501">
        <v>-0.11</v>
      </c>
      <c r="AB1501">
        <v>12</v>
      </c>
      <c r="AC1501">
        <v>5</v>
      </c>
      <c r="AD1501">
        <v>7</v>
      </c>
      <c r="AE1501">
        <v>41.67</v>
      </c>
      <c r="AF1501">
        <v>7</v>
      </c>
      <c r="AG1501">
        <v>5</v>
      </c>
      <c r="AH1501">
        <v>6</v>
      </c>
      <c r="AI1501">
        <v>1</v>
      </c>
    </row>
    <row r="1502" spans="1:35" x14ac:dyDescent="0.2">
      <c r="A1502" s="102">
        <v>1918</v>
      </c>
      <c r="B1502">
        <v>3076</v>
      </c>
      <c r="C1502" t="s">
        <v>1565</v>
      </c>
      <c r="D1502" t="s">
        <v>1254</v>
      </c>
      <c r="E1502">
        <v>1735</v>
      </c>
      <c r="F1502">
        <v>1717</v>
      </c>
      <c r="G1502">
        <v>500</v>
      </c>
      <c r="H1502" t="s">
        <v>1250</v>
      </c>
      <c r="I1502">
        <v>8309</v>
      </c>
      <c r="J1502" t="s">
        <v>866</v>
      </c>
      <c r="K1502" t="s">
        <v>1303</v>
      </c>
      <c r="L1502">
        <v>4021</v>
      </c>
      <c r="M1502">
        <v>4053</v>
      </c>
      <c r="N1502">
        <v>200</v>
      </c>
      <c r="O1502" t="s">
        <v>1247</v>
      </c>
      <c r="P1502">
        <v>0.764368593115759</v>
      </c>
      <c r="Q1502">
        <v>0.80276395708625803</v>
      </c>
      <c r="R1502">
        <v>0.16877825830448301</v>
      </c>
      <c r="S1502">
        <v>6.6288303564517898E-2</v>
      </c>
      <c r="T1502">
        <v>-2.9646009420225998</v>
      </c>
      <c r="U1502">
        <v>2.9646009420225998</v>
      </c>
      <c r="V1502">
        <v>2.5239746976609498</v>
      </c>
      <c r="W1502">
        <v>-10.25</v>
      </c>
      <c r="X1502">
        <v>5.91</v>
      </c>
      <c r="Y1502">
        <v>-56385</v>
      </c>
      <c r="Z1502">
        <v>-4337</v>
      </c>
      <c r="AA1502">
        <v>-0.22</v>
      </c>
      <c r="AB1502">
        <v>13</v>
      </c>
      <c r="AC1502">
        <v>5</v>
      </c>
      <c r="AD1502">
        <v>8</v>
      </c>
      <c r="AE1502">
        <v>38.46</v>
      </c>
      <c r="AF1502">
        <v>12</v>
      </c>
      <c r="AG1502">
        <v>4</v>
      </c>
      <c r="AH1502">
        <v>4</v>
      </c>
      <c r="AI1502">
        <v>5</v>
      </c>
    </row>
    <row r="1503" spans="1:35" x14ac:dyDescent="0.2">
      <c r="A1503" s="102">
        <v>232</v>
      </c>
      <c r="B1503">
        <v>1860</v>
      </c>
      <c r="C1503" t="s">
        <v>54</v>
      </c>
      <c r="D1503" t="s">
        <v>1257</v>
      </c>
      <c r="E1503">
        <v>712</v>
      </c>
      <c r="F1503">
        <v>713</v>
      </c>
      <c r="G1503">
        <v>1500</v>
      </c>
      <c r="H1503" t="s">
        <v>1247</v>
      </c>
      <c r="I1503">
        <v>8601</v>
      </c>
      <c r="J1503" t="s">
        <v>23</v>
      </c>
      <c r="K1503" t="s">
        <v>1438</v>
      </c>
      <c r="L1503">
        <v>538.5</v>
      </c>
      <c r="M1503">
        <v>539</v>
      </c>
      <c r="N1503">
        <v>2000</v>
      </c>
      <c r="O1503" t="s">
        <v>1250</v>
      </c>
      <c r="P1503">
        <v>0.58147309586616103</v>
      </c>
      <c r="Q1503">
        <v>0.92568668012375199</v>
      </c>
      <c r="R1503">
        <v>0.38795041792150797</v>
      </c>
      <c r="S1503" s="15">
        <v>4.7289000897046997E-2</v>
      </c>
      <c r="T1503">
        <v>0.54647474130463503</v>
      </c>
      <c r="U1503">
        <v>0.54647474130463503</v>
      </c>
      <c r="V1503">
        <v>0.600197062384216</v>
      </c>
      <c r="W1503">
        <v>1.55</v>
      </c>
      <c r="X1503">
        <v>0.79</v>
      </c>
      <c r="Y1503">
        <v>-56492</v>
      </c>
      <c r="Z1503">
        <v>-2456</v>
      </c>
      <c r="AA1503">
        <v>-0.12</v>
      </c>
      <c r="AB1503">
        <v>23</v>
      </c>
      <c r="AC1503">
        <v>12</v>
      </c>
      <c r="AD1503">
        <v>11</v>
      </c>
      <c r="AE1503">
        <v>52.17</v>
      </c>
      <c r="AF1503">
        <v>12</v>
      </c>
      <c r="AG1503">
        <v>9</v>
      </c>
      <c r="AH1503">
        <v>6</v>
      </c>
      <c r="AI1503">
        <v>8</v>
      </c>
    </row>
    <row r="1504" spans="1:35" x14ac:dyDescent="0.2">
      <c r="A1504" s="102">
        <v>996</v>
      </c>
      <c r="B1504">
        <v>1812</v>
      </c>
      <c r="C1504" t="s">
        <v>1344</v>
      </c>
      <c r="D1504" t="s">
        <v>1257</v>
      </c>
      <c r="E1504">
        <v>1270</v>
      </c>
      <c r="F1504">
        <v>1260</v>
      </c>
      <c r="G1504">
        <v>800</v>
      </c>
      <c r="H1504" t="s">
        <v>1250</v>
      </c>
      <c r="I1504">
        <v>5020</v>
      </c>
      <c r="J1504" t="s">
        <v>1586</v>
      </c>
      <c r="K1504" t="s">
        <v>1511</v>
      </c>
      <c r="L1504">
        <v>472.7</v>
      </c>
      <c r="M1504">
        <v>473.6</v>
      </c>
      <c r="N1504">
        <v>2100</v>
      </c>
      <c r="O1504" t="s">
        <v>1247</v>
      </c>
      <c r="P1504">
        <v>0.60847144957603605</v>
      </c>
      <c r="Q1504">
        <v>0.86936252127303604</v>
      </c>
      <c r="R1504">
        <v>0.102257258247395</v>
      </c>
      <c r="S1504">
        <v>5.4696908296307301E-2</v>
      </c>
      <c r="T1504">
        <v>-3.0426631629324001</v>
      </c>
      <c r="U1504">
        <v>3.0426631629324001</v>
      </c>
      <c r="V1504">
        <v>2.4765772626258298</v>
      </c>
      <c r="W1504">
        <v>-10.18</v>
      </c>
      <c r="X1504">
        <v>1.33</v>
      </c>
      <c r="Y1504">
        <v>-56917</v>
      </c>
      <c r="Z1504">
        <v>-2372</v>
      </c>
      <c r="AA1504">
        <v>-0.12</v>
      </c>
      <c r="AB1504">
        <v>24</v>
      </c>
      <c r="AC1504">
        <v>12</v>
      </c>
      <c r="AD1504">
        <v>12</v>
      </c>
      <c r="AE1504">
        <v>50</v>
      </c>
      <c r="AF1504">
        <v>12</v>
      </c>
      <c r="AG1504">
        <v>9</v>
      </c>
      <c r="AH1504">
        <v>8</v>
      </c>
      <c r="AI1504">
        <v>7</v>
      </c>
    </row>
    <row r="1505" spans="1:35" x14ac:dyDescent="0.2">
      <c r="A1505" s="102">
        <v>1883</v>
      </c>
      <c r="B1505">
        <v>8129</v>
      </c>
      <c r="C1505" t="s">
        <v>2088</v>
      </c>
      <c r="D1505" t="s">
        <v>1254</v>
      </c>
      <c r="E1505">
        <v>2237</v>
      </c>
      <c r="F1505">
        <v>2250</v>
      </c>
      <c r="G1505">
        <v>400</v>
      </c>
      <c r="H1505" t="s">
        <v>1247</v>
      </c>
      <c r="I1505">
        <v>8242</v>
      </c>
      <c r="J1505" t="s">
        <v>857</v>
      </c>
      <c r="K1505" t="s">
        <v>1272</v>
      </c>
      <c r="L1505">
        <v>930</v>
      </c>
      <c r="M1505">
        <v>944</v>
      </c>
      <c r="N1505">
        <v>1000</v>
      </c>
      <c r="O1505" t="s">
        <v>1250</v>
      </c>
      <c r="P1505">
        <v>0.77072574559137996</v>
      </c>
      <c r="Q1505">
        <v>0.80543260348165102</v>
      </c>
      <c r="R1505">
        <v>0.43159532600991901</v>
      </c>
      <c r="S1505">
        <v>6.8048193638761495E-2</v>
      </c>
      <c r="T1505">
        <v>1.9856404360581901</v>
      </c>
      <c r="U1505">
        <v>1.9856404360581901</v>
      </c>
      <c r="V1505" s="15">
        <v>2.1045667445072098</v>
      </c>
      <c r="W1505">
        <v>11.58</v>
      </c>
      <c r="X1505">
        <v>4.8899999999999997</v>
      </c>
      <c r="Y1505">
        <v>-57004</v>
      </c>
      <c r="Z1505">
        <v>-2850</v>
      </c>
      <c r="AA1505">
        <v>-0.04</v>
      </c>
      <c r="AB1505">
        <v>20</v>
      </c>
      <c r="AC1505">
        <v>11</v>
      </c>
      <c r="AD1505">
        <v>9</v>
      </c>
      <c r="AE1505">
        <v>55</v>
      </c>
      <c r="AF1505">
        <v>14</v>
      </c>
      <c r="AG1505">
        <v>6</v>
      </c>
      <c r="AH1505">
        <v>5</v>
      </c>
      <c r="AI1505">
        <v>9</v>
      </c>
    </row>
    <row r="1506" spans="1:35" x14ac:dyDescent="0.2">
      <c r="A1506" s="102">
        <v>884</v>
      </c>
      <c r="B1506">
        <v>1969</v>
      </c>
      <c r="C1506" t="s">
        <v>1610</v>
      </c>
      <c r="D1506" t="s">
        <v>1257</v>
      </c>
      <c r="E1506">
        <v>1855</v>
      </c>
      <c r="F1506">
        <v>1860</v>
      </c>
      <c r="G1506">
        <v>400</v>
      </c>
      <c r="H1506" t="s">
        <v>1247</v>
      </c>
      <c r="I1506">
        <v>6856</v>
      </c>
      <c r="J1506" t="s">
        <v>231</v>
      </c>
      <c r="K1506" t="s">
        <v>1252</v>
      </c>
      <c r="L1506">
        <v>6800</v>
      </c>
      <c r="M1506">
        <v>6660</v>
      </c>
      <c r="N1506">
        <v>100</v>
      </c>
      <c r="O1506" t="s">
        <v>1250</v>
      </c>
      <c r="P1506">
        <v>0.74755596147782499</v>
      </c>
      <c r="Q1506">
        <v>0.877980774145665</v>
      </c>
      <c r="R1506">
        <v>7.9781363259013596E-2</v>
      </c>
      <c r="S1506">
        <v>5.0001718042989501E-2</v>
      </c>
      <c r="T1506">
        <v>2.4981202309236399</v>
      </c>
      <c r="U1506">
        <v>2.4981202309236399</v>
      </c>
      <c r="V1506">
        <v>1.3199719952401801</v>
      </c>
      <c r="W1506">
        <v>5.19</v>
      </c>
      <c r="X1506">
        <v>11.71</v>
      </c>
      <c r="Y1506">
        <v>-57051</v>
      </c>
      <c r="Z1506">
        <v>-3170</v>
      </c>
      <c r="AA1506">
        <v>-0.15</v>
      </c>
      <c r="AB1506">
        <v>18</v>
      </c>
      <c r="AC1506">
        <v>8</v>
      </c>
      <c r="AD1506">
        <v>10</v>
      </c>
      <c r="AE1506">
        <v>44.44</v>
      </c>
      <c r="AF1506">
        <v>11</v>
      </c>
      <c r="AG1506">
        <v>7</v>
      </c>
      <c r="AH1506">
        <v>6</v>
      </c>
      <c r="AI1506">
        <v>5</v>
      </c>
    </row>
    <row r="1507" spans="1:35" x14ac:dyDescent="0.2">
      <c r="A1507" s="102">
        <v>335</v>
      </c>
      <c r="B1507">
        <v>3863</v>
      </c>
      <c r="C1507" t="s">
        <v>1464</v>
      </c>
      <c r="D1507" t="s">
        <v>1463</v>
      </c>
      <c r="E1507">
        <v>1709</v>
      </c>
      <c r="F1507">
        <v>1705</v>
      </c>
      <c r="G1507">
        <v>500</v>
      </c>
      <c r="H1507" t="s">
        <v>1250</v>
      </c>
      <c r="I1507">
        <v>4534</v>
      </c>
      <c r="J1507" t="s">
        <v>1501</v>
      </c>
      <c r="K1507" t="s">
        <v>1269</v>
      </c>
      <c r="L1507">
        <v>4240</v>
      </c>
      <c r="M1507">
        <v>4275</v>
      </c>
      <c r="N1507">
        <v>200</v>
      </c>
      <c r="O1507" t="s">
        <v>1247</v>
      </c>
      <c r="P1507">
        <v>0.70443471589276896</v>
      </c>
      <c r="Q1507">
        <v>0.91607348643584996</v>
      </c>
      <c r="R1507" s="15">
        <v>7.3229167388812896E-2</v>
      </c>
      <c r="S1507">
        <v>5.6620663020871403E-2</v>
      </c>
      <c r="T1507">
        <v>-2.2593406159430698</v>
      </c>
      <c r="U1507">
        <v>2.2593406159430698</v>
      </c>
      <c r="V1507">
        <v>1.8657859233671299</v>
      </c>
      <c r="W1507">
        <v>-5.95</v>
      </c>
      <c r="X1507">
        <v>0.28999999999999998</v>
      </c>
      <c r="Y1507">
        <v>-57371</v>
      </c>
      <c r="Z1507">
        <v>-4098</v>
      </c>
      <c r="AA1507">
        <v>-0.12</v>
      </c>
      <c r="AB1507">
        <v>14</v>
      </c>
      <c r="AC1507">
        <v>7</v>
      </c>
      <c r="AD1507">
        <v>7</v>
      </c>
      <c r="AE1507">
        <v>50</v>
      </c>
      <c r="AF1507">
        <v>12</v>
      </c>
      <c r="AG1507">
        <v>5</v>
      </c>
      <c r="AH1507">
        <v>5</v>
      </c>
      <c r="AI1507">
        <v>4</v>
      </c>
    </row>
    <row r="1508" spans="1:35" x14ac:dyDescent="0.2">
      <c r="A1508" s="102">
        <v>1500</v>
      </c>
      <c r="B1508">
        <v>1812</v>
      </c>
      <c r="C1508" t="s">
        <v>1344</v>
      </c>
      <c r="D1508" t="s">
        <v>1257</v>
      </c>
      <c r="E1508">
        <v>1270</v>
      </c>
      <c r="F1508">
        <v>1260</v>
      </c>
      <c r="G1508">
        <v>700</v>
      </c>
      <c r="H1508" t="s">
        <v>1250</v>
      </c>
      <c r="I1508">
        <v>7181</v>
      </c>
      <c r="J1508" t="s">
        <v>61</v>
      </c>
      <c r="K1508" t="s">
        <v>1428</v>
      </c>
      <c r="L1508">
        <v>1821</v>
      </c>
      <c r="M1508">
        <v>1836</v>
      </c>
      <c r="N1508">
        <v>500</v>
      </c>
      <c r="O1508" t="s">
        <v>1247</v>
      </c>
      <c r="P1508">
        <v>0.58269992623135103</v>
      </c>
      <c r="Q1508">
        <v>0.83475515559176205</v>
      </c>
      <c r="R1508">
        <v>0.39558516574767499</v>
      </c>
      <c r="S1508">
        <v>8.5178063855703805E-3</v>
      </c>
      <c r="T1508">
        <v>-1.90201904147645</v>
      </c>
      <c r="U1508">
        <v>1.90201904147645</v>
      </c>
      <c r="V1508">
        <v>1.59649311546854</v>
      </c>
      <c r="W1508">
        <v>-12.35</v>
      </c>
      <c r="X1508">
        <v>3.92</v>
      </c>
      <c r="Y1508">
        <v>-57934</v>
      </c>
      <c r="Z1508">
        <v>-3049</v>
      </c>
      <c r="AA1508">
        <v>-0.16</v>
      </c>
      <c r="AB1508">
        <v>19</v>
      </c>
      <c r="AC1508">
        <v>10</v>
      </c>
      <c r="AD1508">
        <v>9</v>
      </c>
      <c r="AE1508">
        <v>52.63</v>
      </c>
      <c r="AF1508">
        <v>14</v>
      </c>
      <c r="AG1508">
        <v>3</v>
      </c>
      <c r="AH1508">
        <v>4</v>
      </c>
      <c r="AI1508">
        <v>12</v>
      </c>
    </row>
    <row r="1509" spans="1:35" x14ac:dyDescent="0.2">
      <c r="A1509" s="102">
        <v>95</v>
      </c>
      <c r="B1509">
        <v>7201</v>
      </c>
      <c r="C1509" t="s">
        <v>1288</v>
      </c>
      <c r="D1509" t="s">
        <v>1264</v>
      </c>
      <c r="E1509">
        <v>502.7</v>
      </c>
      <c r="F1509">
        <v>504.1</v>
      </c>
      <c r="G1509">
        <v>2100</v>
      </c>
      <c r="H1509" t="s">
        <v>1250</v>
      </c>
      <c r="I1509">
        <v>7261</v>
      </c>
      <c r="J1509" t="s">
        <v>1622</v>
      </c>
      <c r="K1509" t="s">
        <v>1264</v>
      </c>
      <c r="L1509">
        <v>903</v>
      </c>
      <c r="M1509">
        <v>897</v>
      </c>
      <c r="N1509">
        <v>1200</v>
      </c>
      <c r="O1509" t="s">
        <v>1247</v>
      </c>
      <c r="P1509">
        <v>0.77184077012610497</v>
      </c>
      <c r="Q1509">
        <v>0.94590563303136699</v>
      </c>
      <c r="R1509">
        <v>0.237450703439373</v>
      </c>
      <c r="S1509">
        <v>9.2451852130007506E-2</v>
      </c>
      <c r="T1509">
        <v>-2.6932352338498502</v>
      </c>
      <c r="U1509">
        <v>2.6932352338498502</v>
      </c>
      <c r="V1509">
        <v>2.8838689897581098</v>
      </c>
      <c r="W1509">
        <v>-19.47</v>
      </c>
      <c r="X1509">
        <v>1.65</v>
      </c>
      <c r="Y1509">
        <v>-58239</v>
      </c>
      <c r="Z1509">
        <v>-3640</v>
      </c>
      <c r="AA1509">
        <v>-0.18</v>
      </c>
      <c r="AB1509">
        <v>16</v>
      </c>
      <c r="AC1509">
        <v>7</v>
      </c>
      <c r="AD1509">
        <v>9</v>
      </c>
      <c r="AE1509">
        <v>43.75</v>
      </c>
      <c r="AF1509">
        <v>15</v>
      </c>
      <c r="AG1509">
        <v>2</v>
      </c>
      <c r="AH1509">
        <v>3</v>
      </c>
      <c r="AI1509">
        <v>11</v>
      </c>
    </row>
    <row r="1510" spans="1:35" x14ac:dyDescent="0.2">
      <c r="A1510" s="102">
        <v>1150</v>
      </c>
      <c r="B1510">
        <v>2327</v>
      </c>
      <c r="C1510" t="s">
        <v>1664</v>
      </c>
      <c r="D1510" t="s">
        <v>1249</v>
      </c>
      <c r="E1510">
        <v>3320</v>
      </c>
      <c r="F1510">
        <v>3360</v>
      </c>
      <c r="G1510">
        <v>300</v>
      </c>
      <c r="H1510" t="s">
        <v>1247</v>
      </c>
      <c r="I1510">
        <v>6544</v>
      </c>
      <c r="J1510" t="s">
        <v>1685</v>
      </c>
      <c r="K1510" t="s">
        <v>1261</v>
      </c>
      <c r="L1510">
        <v>2199</v>
      </c>
      <c r="M1510">
        <v>2160</v>
      </c>
      <c r="N1510">
        <v>500</v>
      </c>
      <c r="O1510" t="s">
        <v>1250</v>
      </c>
      <c r="P1510">
        <v>0.88100545581833001</v>
      </c>
      <c r="Q1510">
        <v>0.857715026489412</v>
      </c>
      <c r="R1510">
        <v>8.5754689117681193E-2</v>
      </c>
      <c r="S1510">
        <v>8.6871646202219002E-2</v>
      </c>
      <c r="T1510">
        <v>3.4143879554167</v>
      </c>
      <c r="U1510">
        <v>3.4143879554167</v>
      </c>
      <c r="V1510">
        <v>2.88255013041569</v>
      </c>
      <c r="W1510">
        <v>13.88</v>
      </c>
      <c r="X1510">
        <v>7.14</v>
      </c>
      <c r="Y1510">
        <v>-58789</v>
      </c>
      <c r="Z1510">
        <v>-4522</v>
      </c>
      <c r="AA1510">
        <v>-0.22</v>
      </c>
      <c r="AB1510">
        <v>13</v>
      </c>
      <c r="AC1510">
        <v>8</v>
      </c>
      <c r="AD1510">
        <v>5</v>
      </c>
      <c r="AE1510">
        <v>61.54</v>
      </c>
      <c r="AF1510">
        <v>8</v>
      </c>
      <c r="AG1510">
        <v>7</v>
      </c>
      <c r="AH1510">
        <v>5</v>
      </c>
      <c r="AI1510">
        <v>1</v>
      </c>
    </row>
    <row r="1511" spans="1:35" x14ac:dyDescent="0.2">
      <c r="A1511" s="102">
        <v>11</v>
      </c>
      <c r="B1511">
        <v>2413</v>
      </c>
      <c r="C1511" t="s">
        <v>1266</v>
      </c>
      <c r="D1511" t="s">
        <v>1261</v>
      </c>
      <c r="E1511">
        <v>3050</v>
      </c>
      <c r="F1511">
        <v>3055</v>
      </c>
      <c r="G1511">
        <v>300</v>
      </c>
      <c r="H1511" t="s">
        <v>1250</v>
      </c>
      <c r="I1511">
        <v>3110</v>
      </c>
      <c r="J1511" t="s">
        <v>540</v>
      </c>
      <c r="K1511" t="s">
        <v>1246</v>
      </c>
      <c r="L1511">
        <v>5020</v>
      </c>
      <c r="M1511">
        <v>5130</v>
      </c>
      <c r="N1511">
        <v>200</v>
      </c>
      <c r="O1511" t="s">
        <v>1247</v>
      </c>
      <c r="P1511">
        <v>0.65792536410998503</v>
      </c>
      <c r="Q1511">
        <v>0.96883880009887902</v>
      </c>
      <c r="R1511">
        <v>0.23803258670531</v>
      </c>
      <c r="S1511">
        <v>5.6379618421442601E-3</v>
      </c>
      <c r="T1511">
        <v>-2.1498539570951301</v>
      </c>
      <c r="U1511">
        <v>2.1498539570951301</v>
      </c>
      <c r="V1511">
        <v>2.0170983513109499</v>
      </c>
      <c r="W1511">
        <v>-18.75</v>
      </c>
      <c r="X1511">
        <v>10.67</v>
      </c>
      <c r="Y1511">
        <v>-58978</v>
      </c>
      <c r="Z1511">
        <v>-3277</v>
      </c>
      <c r="AA1511">
        <v>-0.05</v>
      </c>
      <c r="AB1511">
        <v>18</v>
      </c>
      <c r="AC1511">
        <v>9</v>
      </c>
      <c r="AD1511">
        <v>9</v>
      </c>
      <c r="AE1511">
        <v>50</v>
      </c>
      <c r="AF1511">
        <v>11</v>
      </c>
      <c r="AG1511">
        <v>6</v>
      </c>
      <c r="AH1511">
        <v>8</v>
      </c>
      <c r="AI1511">
        <v>4</v>
      </c>
    </row>
    <row r="1512" spans="1:35" x14ac:dyDescent="0.2">
      <c r="A1512" s="102">
        <v>616</v>
      </c>
      <c r="B1512">
        <v>5947</v>
      </c>
      <c r="C1512" t="s">
        <v>228</v>
      </c>
      <c r="D1512" t="s">
        <v>1446</v>
      </c>
      <c r="E1512">
        <v>8140</v>
      </c>
      <c r="F1512">
        <v>8190</v>
      </c>
      <c r="G1512">
        <v>100</v>
      </c>
      <c r="H1512" t="s">
        <v>1247</v>
      </c>
      <c r="I1512">
        <v>9706</v>
      </c>
      <c r="J1512" t="s">
        <v>1372</v>
      </c>
      <c r="K1512" t="s">
        <v>1268</v>
      </c>
      <c r="L1512">
        <v>5170</v>
      </c>
      <c r="M1512">
        <v>5120</v>
      </c>
      <c r="N1512">
        <v>200</v>
      </c>
      <c r="O1512" t="s">
        <v>1250</v>
      </c>
      <c r="P1512">
        <v>0.79055587733551702</v>
      </c>
      <c r="Q1512">
        <v>0.89755676892706404</v>
      </c>
      <c r="R1512" s="15">
        <v>0.256669833626886</v>
      </c>
      <c r="S1512">
        <v>4.1494169575912197E-2</v>
      </c>
      <c r="T1512">
        <v>1.8036461707169</v>
      </c>
      <c r="U1512">
        <v>1.8036461707169</v>
      </c>
      <c r="V1512">
        <v>1.5552604810662201</v>
      </c>
      <c r="W1512">
        <v>7.19</v>
      </c>
      <c r="X1512">
        <v>25.03</v>
      </c>
      <c r="Y1512">
        <v>-59113</v>
      </c>
      <c r="Z1512">
        <v>-11823</v>
      </c>
      <c r="AA1512">
        <v>-0.3</v>
      </c>
      <c r="AB1512">
        <v>5</v>
      </c>
      <c r="AC1512">
        <v>2</v>
      </c>
      <c r="AD1512">
        <v>3</v>
      </c>
      <c r="AE1512">
        <v>40</v>
      </c>
      <c r="AF1512">
        <v>13</v>
      </c>
      <c r="AG1512">
        <v>2</v>
      </c>
      <c r="AH1512">
        <v>2</v>
      </c>
      <c r="AI1512">
        <v>1</v>
      </c>
    </row>
    <row r="1513" spans="1:35" x14ac:dyDescent="0.2">
      <c r="A1513" s="102">
        <v>322</v>
      </c>
      <c r="B1513">
        <v>5714</v>
      </c>
      <c r="C1513" t="s">
        <v>711</v>
      </c>
      <c r="D1513" t="s">
        <v>1262</v>
      </c>
      <c r="E1513">
        <v>3905</v>
      </c>
      <c r="F1513">
        <v>3925</v>
      </c>
      <c r="G1513">
        <v>200</v>
      </c>
      <c r="H1513" t="s">
        <v>1247</v>
      </c>
      <c r="I1513">
        <v>6856</v>
      </c>
      <c r="J1513" t="s">
        <v>231</v>
      </c>
      <c r="K1513" t="s">
        <v>1252</v>
      </c>
      <c r="L1513">
        <v>6800</v>
      </c>
      <c r="M1513">
        <v>6660</v>
      </c>
      <c r="N1513">
        <v>100</v>
      </c>
      <c r="O1513" t="s">
        <v>1250</v>
      </c>
      <c r="P1513">
        <v>0.65634844928974201</v>
      </c>
      <c r="Q1513">
        <v>0.91752958347573399</v>
      </c>
      <c r="R1513">
        <v>0.33062354150732098</v>
      </c>
      <c r="S1513">
        <v>9.4233265425852104E-3</v>
      </c>
      <c r="T1513">
        <v>2.0995785975463299</v>
      </c>
      <c r="U1513">
        <v>2.0995785975463299</v>
      </c>
      <c r="V1513">
        <v>1.42315874304547</v>
      </c>
      <c r="W1513">
        <v>6.55</v>
      </c>
      <c r="X1513">
        <v>17.87</v>
      </c>
      <c r="Y1513">
        <v>-59268</v>
      </c>
      <c r="Z1513">
        <v>-4939</v>
      </c>
      <c r="AA1513">
        <v>-0.6</v>
      </c>
      <c r="AB1513">
        <v>12</v>
      </c>
      <c r="AC1513">
        <v>5</v>
      </c>
      <c r="AD1513">
        <v>7</v>
      </c>
      <c r="AE1513">
        <v>41.67</v>
      </c>
      <c r="AF1513">
        <v>10</v>
      </c>
      <c r="AG1513">
        <v>5</v>
      </c>
      <c r="AH1513">
        <v>5</v>
      </c>
      <c r="AI1513">
        <v>2</v>
      </c>
    </row>
    <row r="1514" spans="1:35" x14ac:dyDescent="0.2">
      <c r="A1514" s="102">
        <v>264</v>
      </c>
      <c r="B1514">
        <v>2768</v>
      </c>
      <c r="C1514" t="s">
        <v>2163</v>
      </c>
      <c r="D1514" t="s">
        <v>1254</v>
      </c>
      <c r="E1514">
        <v>342</v>
      </c>
      <c r="F1514">
        <v>342</v>
      </c>
      <c r="G1514">
        <v>2700</v>
      </c>
      <c r="H1514" t="s">
        <v>1250</v>
      </c>
      <c r="I1514">
        <v>7181</v>
      </c>
      <c r="J1514" t="s">
        <v>61</v>
      </c>
      <c r="K1514" t="s">
        <v>1428</v>
      </c>
      <c r="L1514">
        <v>1821</v>
      </c>
      <c r="M1514">
        <v>1836</v>
      </c>
      <c r="N1514">
        <v>500</v>
      </c>
      <c r="O1514" t="s">
        <v>1247</v>
      </c>
      <c r="P1514">
        <v>0.574041300992159</v>
      </c>
      <c r="Q1514">
        <v>0.92342441096610695</v>
      </c>
      <c r="R1514">
        <v>0.28560124886431698</v>
      </c>
      <c r="S1514">
        <v>8.2931908415359204E-2</v>
      </c>
      <c r="T1514">
        <v>-3.0396574038290301E-2</v>
      </c>
      <c r="U1514">
        <v>3.0396574038290301E-2</v>
      </c>
      <c r="V1514">
        <v>0.206307059269765</v>
      </c>
      <c r="W1514">
        <v>-0.09</v>
      </c>
      <c r="X1514">
        <v>0.59</v>
      </c>
      <c r="Y1514">
        <v>-60135</v>
      </c>
      <c r="Z1514">
        <v>-3007</v>
      </c>
      <c r="AA1514">
        <v>-0.13</v>
      </c>
      <c r="AB1514">
        <v>20</v>
      </c>
      <c r="AC1514">
        <v>10</v>
      </c>
      <c r="AD1514">
        <v>10</v>
      </c>
      <c r="AE1514">
        <v>50</v>
      </c>
      <c r="AF1514">
        <v>12</v>
      </c>
      <c r="AG1514">
        <v>6</v>
      </c>
      <c r="AH1514">
        <v>6</v>
      </c>
      <c r="AI1514">
        <v>8</v>
      </c>
    </row>
    <row r="1515" spans="1:35" x14ac:dyDescent="0.2">
      <c r="A1515" s="102">
        <v>808</v>
      </c>
      <c r="B1515">
        <v>4634</v>
      </c>
      <c r="C1515" t="s">
        <v>63</v>
      </c>
      <c r="D1515" t="s">
        <v>1271</v>
      </c>
      <c r="E1515">
        <v>2391</v>
      </c>
      <c r="F1515">
        <v>2410</v>
      </c>
      <c r="G1515">
        <v>400</v>
      </c>
      <c r="H1515" t="s">
        <v>1247</v>
      </c>
      <c r="I1515">
        <v>6770</v>
      </c>
      <c r="J1515" t="s">
        <v>22</v>
      </c>
      <c r="K1515" t="s">
        <v>1252</v>
      </c>
      <c r="L1515">
        <v>1834</v>
      </c>
      <c r="M1515">
        <v>1842</v>
      </c>
      <c r="N1515">
        <v>500</v>
      </c>
      <c r="O1515" t="s">
        <v>1250</v>
      </c>
      <c r="P1515">
        <v>0.78488848803950195</v>
      </c>
      <c r="Q1515">
        <v>0.88331018643634895</v>
      </c>
      <c r="R1515">
        <v>0.32788719697281599</v>
      </c>
      <c r="S1515">
        <v>8.8926938463870703E-2</v>
      </c>
      <c r="T1515">
        <v>1.9643901223806799</v>
      </c>
      <c r="U1515">
        <v>1.9643901223806799</v>
      </c>
      <c r="V1515">
        <v>1.94584877228157</v>
      </c>
      <c r="W1515">
        <v>14.34</v>
      </c>
      <c r="X1515">
        <v>4.46</v>
      </c>
      <c r="Y1515">
        <v>-60587</v>
      </c>
      <c r="Z1515">
        <v>-2754</v>
      </c>
      <c r="AA1515">
        <v>-0.23</v>
      </c>
      <c r="AB1515">
        <v>22</v>
      </c>
      <c r="AC1515">
        <v>11</v>
      </c>
      <c r="AD1515">
        <v>11</v>
      </c>
      <c r="AE1515">
        <v>50</v>
      </c>
      <c r="AF1515">
        <v>12</v>
      </c>
      <c r="AG1515">
        <v>6</v>
      </c>
      <c r="AH1515">
        <v>6</v>
      </c>
      <c r="AI1515">
        <v>10</v>
      </c>
    </row>
    <row r="1516" spans="1:35" x14ac:dyDescent="0.2">
      <c r="A1516" s="102">
        <v>1915</v>
      </c>
      <c r="B1516">
        <v>6988</v>
      </c>
      <c r="C1516" t="s">
        <v>62</v>
      </c>
      <c r="D1516" t="s">
        <v>1271</v>
      </c>
      <c r="E1516">
        <v>5960</v>
      </c>
      <c r="F1516">
        <v>5920</v>
      </c>
      <c r="G1516">
        <v>100</v>
      </c>
      <c r="H1516" t="s">
        <v>1247</v>
      </c>
      <c r="I1516">
        <v>7180</v>
      </c>
      <c r="J1516" t="s">
        <v>1074</v>
      </c>
      <c r="K1516" t="s">
        <v>1303</v>
      </c>
      <c r="L1516">
        <v>407</v>
      </c>
      <c r="M1516">
        <v>408</v>
      </c>
      <c r="N1516">
        <v>1500</v>
      </c>
      <c r="O1516" t="s">
        <v>1250</v>
      </c>
      <c r="P1516">
        <v>0.55184941291052203</v>
      </c>
      <c r="Q1516">
        <v>0.80295393337078202</v>
      </c>
      <c r="R1516">
        <v>2.5181533368782102E-3</v>
      </c>
      <c r="S1516">
        <v>1.09325006416362E-2</v>
      </c>
      <c r="T1516">
        <v>2.4874891210850798</v>
      </c>
      <c r="U1516">
        <v>2.4874891210850798</v>
      </c>
      <c r="V1516">
        <v>2.8754384522208598</v>
      </c>
      <c r="W1516">
        <v>8.93</v>
      </c>
      <c r="X1516">
        <v>3.38</v>
      </c>
      <c r="Y1516">
        <v>-60983</v>
      </c>
      <c r="Z1516">
        <v>-4066</v>
      </c>
      <c r="AA1516">
        <v>-0.33</v>
      </c>
      <c r="AB1516">
        <v>15</v>
      </c>
      <c r="AC1516">
        <v>8</v>
      </c>
      <c r="AD1516">
        <v>7</v>
      </c>
      <c r="AE1516">
        <v>53.33</v>
      </c>
      <c r="AF1516">
        <v>12</v>
      </c>
      <c r="AG1516">
        <v>7</v>
      </c>
      <c r="AH1516">
        <v>5</v>
      </c>
      <c r="AI1516">
        <v>3</v>
      </c>
    </row>
    <row r="1517" spans="1:35" x14ac:dyDescent="0.2">
      <c r="A1517" s="102">
        <v>396</v>
      </c>
      <c r="B1517">
        <v>7211</v>
      </c>
      <c r="C1517" t="s">
        <v>26</v>
      </c>
      <c r="D1517" t="s">
        <v>1264</v>
      </c>
      <c r="E1517">
        <v>406</v>
      </c>
      <c r="F1517">
        <v>404</v>
      </c>
      <c r="G1517">
        <v>2600</v>
      </c>
      <c r="H1517" t="s">
        <v>1247</v>
      </c>
      <c r="I1517">
        <v>9474</v>
      </c>
      <c r="J1517" t="s">
        <v>1460</v>
      </c>
      <c r="K1517" t="s">
        <v>1249</v>
      </c>
      <c r="L1517">
        <v>1466</v>
      </c>
      <c r="M1517">
        <v>1474</v>
      </c>
      <c r="N1517">
        <v>700</v>
      </c>
      <c r="O1517" t="s">
        <v>1250</v>
      </c>
      <c r="P1517">
        <v>0.94436656759154203</v>
      </c>
      <c r="Q1517">
        <v>0.91103037297429901</v>
      </c>
      <c r="R1517">
        <v>0.124235748149274</v>
      </c>
      <c r="S1517">
        <v>7.7110471846469603E-2</v>
      </c>
      <c r="T1517">
        <v>1.61977405469939</v>
      </c>
      <c r="U1517">
        <v>1.61977405469939</v>
      </c>
      <c r="V1517">
        <v>2.02900399003128</v>
      </c>
      <c r="W1517">
        <v>5.58</v>
      </c>
      <c r="X1517">
        <v>1.8</v>
      </c>
      <c r="Y1517">
        <v>-62146</v>
      </c>
      <c r="Z1517">
        <v>-4439</v>
      </c>
      <c r="AA1517">
        <v>-0.34</v>
      </c>
      <c r="AB1517">
        <v>14</v>
      </c>
      <c r="AC1517">
        <v>7</v>
      </c>
      <c r="AD1517">
        <v>7</v>
      </c>
      <c r="AE1517">
        <v>50</v>
      </c>
      <c r="AF1517">
        <v>10</v>
      </c>
      <c r="AG1517">
        <v>4</v>
      </c>
      <c r="AH1517">
        <v>7</v>
      </c>
      <c r="AI1517">
        <v>3</v>
      </c>
    </row>
    <row r="1518" spans="1:35" x14ac:dyDescent="0.2">
      <c r="A1518" s="102">
        <v>836</v>
      </c>
      <c r="B1518">
        <v>2001</v>
      </c>
      <c r="C1518" t="s">
        <v>1167</v>
      </c>
      <c r="D1518" t="s">
        <v>1274</v>
      </c>
      <c r="E1518">
        <v>1638</v>
      </c>
      <c r="F1518">
        <v>1644</v>
      </c>
      <c r="G1518">
        <v>600</v>
      </c>
      <c r="H1518" t="s">
        <v>1247</v>
      </c>
      <c r="I1518">
        <v>4004</v>
      </c>
      <c r="J1518" t="s">
        <v>1441</v>
      </c>
      <c r="K1518" t="s">
        <v>1271</v>
      </c>
      <c r="L1518">
        <v>2670</v>
      </c>
      <c r="M1518">
        <v>2654</v>
      </c>
      <c r="N1518">
        <v>400</v>
      </c>
      <c r="O1518" t="s">
        <v>1250</v>
      </c>
      <c r="P1518">
        <v>0.81752214169397397</v>
      </c>
      <c r="Q1518">
        <v>0.881328103240271</v>
      </c>
      <c r="R1518">
        <v>1.73625255501671E-2</v>
      </c>
      <c r="S1518">
        <v>3.5663291494492502E-2</v>
      </c>
      <c r="T1518">
        <v>1.21002427370302</v>
      </c>
      <c r="U1518">
        <v>1.21002427370302</v>
      </c>
      <c r="V1518">
        <v>1.3089919460794901</v>
      </c>
      <c r="W1518">
        <v>4.9800000000000004</v>
      </c>
      <c r="X1518">
        <v>7.08</v>
      </c>
      <c r="Y1518">
        <v>-62859</v>
      </c>
      <c r="Z1518">
        <v>-2993</v>
      </c>
      <c r="AA1518">
        <v>-0.28999999999999998</v>
      </c>
      <c r="AB1518">
        <v>21</v>
      </c>
      <c r="AC1518">
        <v>9</v>
      </c>
      <c r="AD1518">
        <v>12</v>
      </c>
      <c r="AE1518">
        <v>42.86</v>
      </c>
      <c r="AF1518">
        <v>10</v>
      </c>
      <c r="AG1518">
        <v>8</v>
      </c>
      <c r="AH1518">
        <v>9</v>
      </c>
      <c r="AI1518">
        <v>4</v>
      </c>
    </row>
    <row r="1519" spans="1:35" x14ac:dyDescent="0.2">
      <c r="A1519" s="102">
        <v>170</v>
      </c>
      <c r="B1519">
        <v>6370</v>
      </c>
      <c r="C1519" t="s">
        <v>1490</v>
      </c>
      <c r="D1519" t="s">
        <v>1259</v>
      </c>
      <c r="E1519">
        <v>3220</v>
      </c>
      <c r="F1519">
        <v>3220</v>
      </c>
      <c r="G1519">
        <v>300</v>
      </c>
      <c r="H1519" t="s">
        <v>1250</v>
      </c>
      <c r="I1519">
        <v>6976</v>
      </c>
      <c r="J1519" t="s">
        <v>776</v>
      </c>
      <c r="K1519" t="s">
        <v>1252</v>
      </c>
      <c r="L1519">
        <v>3460</v>
      </c>
      <c r="M1519">
        <v>3535</v>
      </c>
      <c r="N1519">
        <v>300</v>
      </c>
      <c r="O1519" t="s">
        <v>1247</v>
      </c>
      <c r="P1519">
        <v>0.71057239517859305</v>
      </c>
      <c r="Q1519">
        <v>0.93417959905204895</v>
      </c>
      <c r="R1519">
        <v>3.48987958964651E-2</v>
      </c>
      <c r="S1519">
        <v>2.13675858443168E-3</v>
      </c>
      <c r="T1519">
        <v>-1.50804501955021</v>
      </c>
      <c r="U1519">
        <v>1.50804501955021</v>
      </c>
      <c r="V1519">
        <v>1.2734579794712599</v>
      </c>
      <c r="W1519">
        <v>-10.29</v>
      </c>
      <c r="X1519">
        <v>8.91</v>
      </c>
      <c r="Y1519">
        <v>-62938</v>
      </c>
      <c r="Z1519">
        <v>-3147</v>
      </c>
      <c r="AA1519">
        <v>-0.22</v>
      </c>
      <c r="AB1519">
        <v>20</v>
      </c>
      <c r="AC1519">
        <v>12</v>
      </c>
      <c r="AD1519">
        <v>8</v>
      </c>
      <c r="AE1519">
        <v>60</v>
      </c>
      <c r="AF1519">
        <v>10</v>
      </c>
      <c r="AG1519">
        <v>10</v>
      </c>
      <c r="AH1519">
        <v>6</v>
      </c>
      <c r="AI1519">
        <v>4</v>
      </c>
    </row>
    <row r="1520" spans="1:35" x14ac:dyDescent="0.2">
      <c r="A1520" s="102">
        <v>575</v>
      </c>
      <c r="B1520">
        <v>2607</v>
      </c>
      <c r="C1520" t="s">
        <v>1275</v>
      </c>
      <c r="D1520" t="s">
        <v>1274</v>
      </c>
      <c r="E1520">
        <v>2750</v>
      </c>
      <c r="F1520">
        <v>2752</v>
      </c>
      <c r="G1520">
        <v>300</v>
      </c>
      <c r="H1520" t="s">
        <v>1247</v>
      </c>
      <c r="I1520">
        <v>7201</v>
      </c>
      <c r="J1520" t="s">
        <v>1288</v>
      </c>
      <c r="K1520" t="s">
        <v>1264</v>
      </c>
      <c r="L1520">
        <v>502.7</v>
      </c>
      <c r="M1520">
        <v>504.1</v>
      </c>
      <c r="N1520">
        <v>1600</v>
      </c>
      <c r="O1520" t="s">
        <v>1250</v>
      </c>
      <c r="P1520">
        <v>0.87551248178837504</v>
      </c>
      <c r="Q1520">
        <v>0.89989466241765903</v>
      </c>
      <c r="R1520">
        <v>0.41297300782238699</v>
      </c>
      <c r="S1520">
        <v>1.553179420792E-2</v>
      </c>
      <c r="T1520">
        <v>2.76881454417614</v>
      </c>
      <c r="U1520">
        <v>2.76881454417614</v>
      </c>
      <c r="V1520">
        <v>2.9201490680217099</v>
      </c>
      <c r="W1520">
        <v>13.59</v>
      </c>
      <c r="X1520">
        <v>2.31</v>
      </c>
      <c r="Y1520">
        <v>-63657</v>
      </c>
      <c r="Z1520">
        <v>-2546</v>
      </c>
      <c r="AA1520">
        <v>-0.09</v>
      </c>
      <c r="AB1520">
        <v>25</v>
      </c>
      <c r="AC1520">
        <v>11</v>
      </c>
      <c r="AD1520">
        <v>14</v>
      </c>
      <c r="AE1520">
        <v>44</v>
      </c>
      <c r="AF1520">
        <v>11</v>
      </c>
      <c r="AG1520">
        <v>8</v>
      </c>
      <c r="AH1520">
        <v>8</v>
      </c>
      <c r="AI1520">
        <v>9</v>
      </c>
    </row>
    <row r="1521" spans="1:35" x14ac:dyDescent="0.2">
      <c r="A1521" s="102">
        <v>1830</v>
      </c>
      <c r="B1521">
        <v>7269</v>
      </c>
      <c r="C1521" t="s">
        <v>1158</v>
      </c>
      <c r="D1521" t="s">
        <v>1264</v>
      </c>
      <c r="E1521">
        <v>4882</v>
      </c>
      <c r="F1521">
        <v>4835</v>
      </c>
      <c r="G1521">
        <v>200</v>
      </c>
      <c r="H1521" t="s">
        <v>1250</v>
      </c>
      <c r="I1521">
        <v>9505</v>
      </c>
      <c r="J1521" t="s">
        <v>1603</v>
      </c>
      <c r="K1521" t="s">
        <v>1305</v>
      </c>
      <c r="L1521">
        <v>833</v>
      </c>
      <c r="M1521">
        <v>829</v>
      </c>
      <c r="N1521">
        <v>1200</v>
      </c>
      <c r="O1521" t="s">
        <v>1247</v>
      </c>
      <c r="P1521">
        <v>0.60726546691941596</v>
      </c>
      <c r="Q1521">
        <v>0.80914408787294201</v>
      </c>
      <c r="R1521">
        <v>0.30725845875343299</v>
      </c>
      <c r="S1521">
        <v>7.9206396710875801E-2</v>
      </c>
      <c r="T1521">
        <v>-0.76776216400146102</v>
      </c>
      <c r="U1521">
        <v>0.76776216400146102</v>
      </c>
      <c r="V1521">
        <v>0.76951619438821495</v>
      </c>
      <c r="W1521">
        <v>-3.5</v>
      </c>
      <c r="X1521">
        <v>2.87</v>
      </c>
      <c r="Y1521">
        <v>-64225</v>
      </c>
      <c r="Z1521">
        <v>-2569</v>
      </c>
      <c r="AA1521">
        <v>-0.31</v>
      </c>
      <c r="AB1521">
        <v>25</v>
      </c>
      <c r="AC1521">
        <v>11</v>
      </c>
      <c r="AD1521">
        <v>14</v>
      </c>
      <c r="AE1521">
        <v>44</v>
      </c>
      <c r="AF1521">
        <v>11</v>
      </c>
      <c r="AG1521">
        <v>8</v>
      </c>
      <c r="AH1521">
        <v>9</v>
      </c>
      <c r="AI1521">
        <v>8</v>
      </c>
    </row>
    <row r="1522" spans="1:35" x14ac:dyDescent="0.2">
      <c r="A1522" s="102">
        <v>1286</v>
      </c>
      <c r="B1522">
        <v>4114</v>
      </c>
      <c r="C1522" t="s">
        <v>1401</v>
      </c>
      <c r="D1522" t="s">
        <v>1271</v>
      </c>
      <c r="E1522">
        <v>6050</v>
      </c>
      <c r="F1522">
        <v>6030</v>
      </c>
      <c r="G1522">
        <v>100</v>
      </c>
      <c r="H1522" t="s">
        <v>1250</v>
      </c>
      <c r="I1522">
        <v>7202</v>
      </c>
      <c r="J1522" t="s">
        <v>783</v>
      </c>
      <c r="K1522" t="s">
        <v>1264</v>
      </c>
      <c r="L1522">
        <v>1141.5</v>
      </c>
      <c r="M1522">
        <v>1139.5</v>
      </c>
      <c r="N1522">
        <v>500</v>
      </c>
      <c r="O1522" t="s">
        <v>1247</v>
      </c>
      <c r="P1522">
        <v>0.83270336621364305</v>
      </c>
      <c r="Q1522">
        <v>0.84846876090986001</v>
      </c>
      <c r="R1522" s="15">
        <v>3.9007522426104203E-2</v>
      </c>
      <c r="S1522">
        <v>2.4586666617329299E-2</v>
      </c>
      <c r="T1522">
        <v>-0.19407074761992399</v>
      </c>
      <c r="U1522">
        <v>0.19407074761992399</v>
      </c>
      <c r="V1522">
        <v>6.6654715157163202E-2</v>
      </c>
      <c r="W1522">
        <v>-0.85</v>
      </c>
      <c r="X1522">
        <v>5.51</v>
      </c>
      <c r="Y1522">
        <v>-64364</v>
      </c>
      <c r="Z1522">
        <v>-3786</v>
      </c>
      <c r="AA1522">
        <v>-0.19</v>
      </c>
      <c r="AB1522">
        <v>17</v>
      </c>
      <c r="AC1522">
        <v>9</v>
      </c>
      <c r="AD1522">
        <v>8</v>
      </c>
      <c r="AE1522">
        <v>52.94</v>
      </c>
      <c r="AF1522">
        <v>12</v>
      </c>
      <c r="AG1522">
        <v>5</v>
      </c>
      <c r="AH1522">
        <v>5</v>
      </c>
      <c r="AI1522">
        <v>7</v>
      </c>
    </row>
    <row r="1523" spans="1:35" x14ac:dyDescent="0.2">
      <c r="A1523" s="102">
        <v>1442</v>
      </c>
      <c r="B1523">
        <v>1332</v>
      </c>
      <c r="C1523" t="s">
        <v>1667</v>
      </c>
      <c r="D1523" t="s">
        <v>1366</v>
      </c>
      <c r="E1523">
        <v>608</v>
      </c>
      <c r="F1523">
        <v>594</v>
      </c>
      <c r="G1523">
        <v>1600</v>
      </c>
      <c r="H1523" t="s">
        <v>1247</v>
      </c>
      <c r="I1523">
        <v>7276</v>
      </c>
      <c r="J1523" t="s">
        <v>1299</v>
      </c>
      <c r="K1523" t="s">
        <v>1252</v>
      </c>
      <c r="L1523">
        <v>4650</v>
      </c>
      <c r="M1523">
        <v>4640</v>
      </c>
      <c r="N1523">
        <v>200</v>
      </c>
      <c r="O1523" t="s">
        <v>1250</v>
      </c>
      <c r="P1523">
        <v>0.71719321258063196</v>
      </c>
      <c r="Q1523">
        <v>0.83867018237542101</v>
      </c>
      <c r="R1523">
        <v>9.0285671614369498E-2</v>
      </c>
      <c r="S1523">
        <v>5.9549362450000802E-2</v>
      </c>
      <c r="T1523">
        <v>1.18866031793439</v>
      </c>
      <c r="U1523">
        <v>1.18866031793439</v>
      </c>
      <c r="V1523">
        <v>1.6345058518725499</v>
      </c>
      <c r="W1523">
        <v>6.7</v>
      </c>
      <c r="X1523">
        <v>2.41</v>
      </c>
      <c r="Y1523">
        <v>-64492</v>
      </c>
      <c r="Z1523">
        <v>-3071</v>
      </c>
      <c r="AA1523">
        <v>-0.5</v>
      </c>
      <c r="AB1523">
        <v>21</v>
      </c>
      <c r="AC1523">
        <v>10</v>
      </c>
      <c r="AD1523">
        <v>11</v>
      </c>
      <c r="AE1523">
        <v>47.62</v>
      </c>
      <c r="AF1523">
        <v>9</v>
      </c>
      <c r="AG1523">
        <v>6</v>
      </c>
      <c r="AH1523">
        <v>8</v>
      </c>
      <c r="AI1523">
        <v>7</v>
      </c>
    </row>
    <row r="1524" spans="1:35" x14ac:dyDescent="0.2">
      <c r="A1524" s="102">
        <v>734</v>
      </c>
      <c r="B1524">
        <v>1969</v>
      </c>
      <c r="C1524" t="s">
        <v>1610</v>
      </c>
      <c r="D1524" t="s">
        <v>1257</v>
      </c>
      <c r="E1524">
        <v>1855</v>
      </c>
      <c r="F1524">
        <v>1860</v>
      </c>
      <c r="G1524">
        <v>600</v>
      </c>
      <c r="H1524" t="s">
        <v>1247</v>
      </c>
      <c r="I1524">
        <v>9706</v>
      </c>
      <c r="J1524" t="s">
        <v>1372</v>
      </c>
      <c r="K1524" t="s">
        <v>1268</v>
      </c>
      <c r="L1524">
        <v>5170</v>
      </c>
      <c r="M1524">
        <v>5120</v>
      </c>
      <c r="N1524">
        <v>200</v>
      </c>
      <c r="O1524" t="s">
        <v>1250</v>
      </c>
      <c r="P1524">
        <v>0.61853936235742901</v>
      </c>
      <c r="Q1524">
        <v>0.88885096455660795</v>
      </c>
      <c r="R1524">
        <v>0.19897473701270399</v>
      </c>
      <c r="S1524">
        <v>4.4641585800242398E-3</v>
      </c>
      <c r="T1524">
        <v>1.0607311149851</v>
      </c>
      <c r="U1524">
        <v>1.0607311149851</v>
      </c>
      <c r="V1524">
        <v>0.85505822552476496</v>
      </c>
      <c r="W1524">
        <v>5.23</v>
      </c>
      <c r="X1524">
        <v>8.98</v>
      </c>
      <c r="Y1524">
        <v>-64839</v>
      </c>
      <c r="Z1524">
        <v>-3602</v>
      </c>
      <c r="AA1524">
        <v>-0.13</v>
      </c>
      <c r="AB1524">
        <v>18</v>
      </c>
      <c r="AC1524">
        <v>9</v>
      </c>
      <c r="AD1524">
        <v>9</v>
      </c>
      <c r="AE1524">
        <v>50</v>
      </c>
      <c r="AF1524">
        <v>14</v>
      </c>
      <c r="AG1524">
        <v>6</v>
      </c>
      <c r="AH1524">
        <v>6</v>
      </c>
      <c r="AI1524">
        <v>6</v>
      </c>
    </row>
    <row r="1525" spans="1:35" x14ac:dyDescent="0.2">
      <c r="A1525" s="102">
        <v>296</v>
      </c>
      <c r="B1525">
        <v>1833</v>
      </c>
      <c r="C1525" t="s">
        <v>1696</v>
      </c>
      <c r="D1525" t="s">
        <v>1257</v>
      </c>
      <c r="E1525">
        <v>2819</v>
      </c>
      <c r="F1525">
        <v>2828</v>
      </c>
      <c r="G1525">
        <v>300</v>
      </c>
      <c r="H1525" t="s">
        <v>1247</v>
      </c>
      <c r="I1525">
        <v>4927</v>
      </c>
      <c r="J1525" t="s">
        <v>1530</v>
      </c>
      <c r="K1525" t="s">
        <v>1271</v>
      </c>
      <c r="L1525">
        <v>2259</v>
      </c>
      <c r="M1525">
        <v>2254</v>
      </c>
      <c r="N1525">
        <v>400</v>
      </c>
      <c r="O1525" t="s">
        <v>1250</v>
      </c>
      <c r="P1525">
        <v>0.81730405855381705</v>
      </c>
      <c r="Q1525">
        <v>0.91921349711717104</v>
      </c>
      <c r="R1525">
        <v>0.30454248081735302</v>
      </c>
      <c r="S1525">
        <v>2.5695637901069199E-2</v>
      </c>
      <c r="T1525">
        <v>1.56134179666974</v>
      </c>
      <c r="U1525">
        <v>1.56134179666974</v>
      </c>
      <c r="V1525">
        <v>1.5188901094808001</v>
      </c>
      <c r="W1525">
        <v>6.3</v>
      </c>
      <c r="X1525">
        <v>6.27</v>
      </c>
      <c r="Y1525">
        <v>-64929</v>
      </c>
      <c r="Z1525">
        <v>-4638</v>
      </c>
      <c r="AA1525">
        <v>-0.23</v>
      </c>
      <c r="AB1525">
        <v>14</v>
      </c>
      <c r="AC1525">
        <v>7</v>
      </c>
      <c r="AD1525">
        <v>7</v>
      </c>
      <c r="AE1525">
        <v>50</v>
      </c>
      <c r="AF1525">
        <v>11</v>
      </c>
      <c r="AG1525">
        <v>6</v>
      </c>
      <c r="AH1525">
        <v>6</v>
      </c>
      <c r="AI1525">
        <v>2</v>
      </c>
    </row>
    <row r="1526" spans="1:35" x14ac:dyDescent="0.2">
      <c r="A1526" s="102">
        <v>1753</v>
      </c>
      <c r="B1526">
        <v>4569</v>
      </c>
      <c r="C1526" t="s">
        <v>1514</v>
      </c>
      <c r="D1526" t="s">
        <v>1269</v>
      </c>
      <c r="E1526">
        <v>2127</v>
      </c>
      <c r="F1526">
        <v>2136</v>
      </c>
      <c r="G1526">
        <v>500</v>
      </c>
      <c r="H1526" t="s">
        <v>1247</v>
      </c>
      <c r="I1526">
        <v>8570</v>
      </c>
      <c r="J1526" t="s">
        <v>1697</v>
      </c>
      <c r="K1526" t="s">
        <v>1253</v>
      </c>
      <c r="L1526">
        <v>1821</v>
      </c>
      <c r="M1526">
        <v>1779</v>
      </c>
      <c r="N1526">
        <v>600</v>
      </c>
      <c r="O1526" t="s">
        <v>1250</v>
      </c>
      <c r="P1526">
        <v>0.72901535064138001</v>
      </c>
      <c r="Q1526">
        <v>0.81515807709556398</v>
      </c>
      <c r="R1526">
        <v>9.4521225274434004E-2</v>
      </c>
      <c r="S1526">
        <v>4.6943458152449498E-2</v>
      </c>
      <c r="T1526">
        <v>1.3561804418948999</v>
      </c>
      <c r="U1526">
        <v>1.3561804418948999</v>
      </c>
      <c r="V1526">
        <v>0.73057362802717396</v>
      </c>
      <c r="W1526">
        <v>5.29</v>
      </c>
      <c r="X1526">
        <v>0.06</v>
      </c>
      <c r="Y1526">
        <v>-65307</v>
      </c>
      <c r="Z1526">
        <v>-3265</v>
      </c>
      <c r="AA1526">
        <v>-0.12</v>
      </c>
      <c r="AB1526">
        <v>20</v>
      </c>
      <c r="AC1526">
        <v>11</v>
      </c>
      <c r="AD1526">
        <v>9</v>
      </c>
      <c r="AE1526">
        <v>55</v>
      </c>
      <c r="AF1526">
        <v>13</v>
      </c>
      <c r="AG1526">
        <v>5</v>
      </c>
      <c r="AH1526">
        <v>5</v>
      </c>
      <c r="AI1526">
        <v>10</v>
      </c>
    </row>
    <row r="1527" spans="1:35" x14ac:dyDescent="0.2">
      <c r="A1527" s="102">
        <v>691</v>
      </c>
      <c r="B1527">
        <v>7327</v>
      </c>
      <c r="C1527" t="s">
        <v>1497</v>
      </c>
      <c r="D1527" t="s">
        <v>1303</v>
      </c>
      <c r="E1527">
        <v>2561</v>
      </c>
      <c r="F1527">
        <v>2566</v>
      </c>
      <c r="G1527">
        <v>400</v>
      </c>
      <c r="H1527" t="s">
        <v>1247</v>
      </c>
      <c r="I1527">
        <v>9603</v>
      </c>
      <c r="J1527" t="s">
        <v>1422</v>
      </c>
      <c r="K1527" t="s">
        <v>1261</v>
      </c>
      <c r="L1527">
        <v>2468</v>
      </c>
      <c r="M1527">
        <v>2475</v>
      </c>
      <c r="N1527">
        <v>400</v>
      </c>
      <c r="O1527" t="s">
        <v>1250</v>
      </c>
      <c r="P1527">
        <v>0.95842133064489499</v>
      </c>
      <c r="Q1527">
        <v>0.89207083434807299</v>
      </c>
      <c r="R1527">
        <v>6.6763370971650804E-2</v>
      </c>
      <c r="S1527">
        <v>5.68487703093883E-2</v>
      </c>
      <c r="T1527">
        <v>1.14148429145532</v>
      </c>
      <c r="U1527">
        <v>1.14148429145532</v>
      </c>
      <c r="V1527">
        <v>0.76266472484771797</v>
      </c>
      <c r="W1527">
        <v>3.33</v>
      </c>
      <c r="X1527">
        <v>3.55</v>
      </c>
      <c r="Y1527">
        <v>-65352</v>
      </c>
      <c r="Z1527">
        <v>-16338</v>
      </c>
      <c r="AA1527">
        <v>-0.72</v>
      </c>
      <c r="AB1527">
        <v>4</v>
      </c>
      <c r="AC1527">
        <v>2</v>
      </c>
      <c r="AD1527">
        <v>2</v>
      </c>
      <c r="AE1527">
        <v>50</v>
      </c>
      <c r="AF1527">
        <v>16</v>
      </c>
      <c r="AG1527">
        <v>0</v>
      </c>
      <c r="AH1527">
        <v>1</v>
      </c>
      <c r="AI1527">
        <v>3</v>
      </c>
    </row>
    <row r="1528" spans="1:35" x14ac:dyDescent="0.2">
      <c r="A1528" s="102">
        <v>1586</v>
      </c>
      <c r="B1528">
        <v>6471</v>
      </c>
      <c r="C1528" t="s">
        <v>1101</v>
      </c>
      <c r="D1528" t="s">
        <v>1259</v>
      </c>
      <c r="E1528">
        <v>903</v>
      </c>
      <c r="F1528">
        <v>901</v>
      </c>
      <c r="G1528">
        <v>1000</v>
      </c>
      <c r="H1528" t="s">
        <v>1247</v>
      </c>
      <c r="I1528">
        <v>6770</v>
      </c>
      <c r="J1528" t="s">
        <v>22</v>
      </c>
      <c r="K1528" t="s">
        <v>1252</v>
      </c>
      <c r="L1528">
        <v>1834</v>
      </c>
      <c r="M1528">
        <v>1842</v>
      </c>
      <c r="N1528">
        <v>500</v>
      </c>
      <c r="O1528" t="s">
        <v>1250</v>
      </c>
      <c r="P1528">
        <v>0.89189873366416095</v>
      </c>
      <c r="Q1528">
        <v>0.82866863534951196</v>
      </c>
      <c r="R1528">
        <v>0.45688726827002302</v>
      </c>
      <c r="S1528">
        <v>9.9985098745739298E-2</v>
      </c>
      <c r="T1528">
        <v>1.9440079037984801</v>
      </c>
      <c r="U1528">
        <v>1.9440079037984801</v>
      </c>
      <c r="V1528">
        <v>2.1661918507442302</v>
      </c>
      <c r="W1528">
        <v>11.17</v>
      </c>
      <c r="X1528">
        <v>2.17</v>
      </c>
      <c r="Y1528">
        <v>-65702</v>
      </c>
      <c r="Z1528">
        <v>-3129</v>
      </c>
      <c r="AA1528">
        <v>-0.17</v>
      </c>
      <c r="AB1528">
        <v>21</v>
      </c>
      <c r="AC1528">
        <v>10</v>
      </c>
      <c r="AD1528">
        <v>11</v>
      </c>
      <c r="AE1528">
        <v>47.62</v>
      </c>
      <c r="AF1528">
        <v>13</v>
      </c>
      <c r="AG1528">
        <v>7</v>
      </c>
      <c r="AH1528">
        <v>6</v>
      </c>
      <c r="AI1528">
        <v>8</v>
      </c>
    </row>
    <row r="1529" spans="1:35" x14ac:dyDescent="0.2">
      <c r="A1529" s="102">
        <v>1342</v>
      </c>
      <c r="B1529">
        <v>6995</v>
      </c>
      <c r="C1529" t="s">
        <v>48</v>
      </c>
      <c r="D1529" t="s">
        <v>1264</v>
      </c>
      <c r="E1529">
        <v>1819</v>
      </c>
      <c r="F1529">
        <v>1810</v>
      </c>
      <c r="G1529">
        <v>600</v>
      </c>
      <c r="H1529" t="s">
        <v>1250</v>
      </c>
      <c r="I1529">
        <v>7984</v>
      </c>
      <c r="J1529" t="s">
        <v>825</v>
      </c>
      <c r="K1529" t="s">
        <v>1270</v>
      </c>
      <c r="L1529">
        <v>1580</v>
      </c>
      <c r="M1529">
        <v>1594</v>
      </c>
      <c r="N1529">
        <v>700</v>
      </c>
      <c r="O1529" t="s">
        <v>1247</v>
      </c>
      <c r="P1529">
        <v>0.79142146952292103</v>
      </c>
      <c r="Q1529">
        <v>0.84483872433121499</v>
      </c>
      <c r="R1529">
        <v>0.42749639577401899</v>
      </c>
      <c r="S1529">
        <v>9.6963702202012295E-2</v>
      </c>
      <c r="T1529">
        <v>-2.0073556506830901</v>
      </c>
      <c r="U1529">
        <v>2.0073556506830901</v>
      </c>
      <c r="V1529">
        <v>1.94831799109068</v>
      </c>
      <c r="W1529">
        <v>-11.02</v>
      </c>
      <c r="X1529">
        <v>2.74</v>
      </c>
      <c r="Y1529">
        <v>-65960</v>
      </c>
      <c r="Z1529">
        <v>-3880</v>
      </c>
      <c r="AA1529">
        <v>-0.17</v>
      </c>
      <c r="AB1529">
        <v>17</v>
      </c>
      <c r="AC1529">
        <v>9</v>
      </c>
      <c r="AD1529">
        <v>8</v>
      </c>
      <c r="AE1529">
        <v>52.94</v>
      </c>
      <c r="AF1529">
        <v>11</v>
      </c>
      <c r="AG1529">
        <v>5</v>
      </c>
      <c r="AH1529">
        <v>6</v>
      </c>
      <c r="AI1529">
        <v>6</v>
      </c>
    </row>
    <row r="1530" spans="1:35" x14ac:dyDescent="0.2">
      <c r="A1530" s="102">
        <v>849</v>
      </c>
      <c r="B1530">
        <v>4118</v>
      </c>
      <c r="C1530" t="s">
        <v>1494</v>
      </c>
      <c r="D1530" t="s">
        <v>1271</v>
      </c>
      <c r="E1530">
        <v>3310</v>
      </c>
      <c r="F1530">
        <v>3315</v>
      </c>
      <c r="G1530">
        <v>300</v>
      </c>
      <c r="H1530" t="s">
        <v>1247</v>
      </c>
      <c r="I1530">
        <v>7731</v>
      </c>
      <c r="J1530" t="s">
        <v>1495</v>
      </c>
      <c r="K1530" t="s">
        <v>1256</v>
      </c>
      <c r="L1530">
        <v>1188</v>
      </c>
      <c r="M1530">
        <v>1186</v>
      </c>
      <c r="N1530">
        <v>800</v>
      </c>
      <c r="O1530" t="s">
        <v>1250</v>
      </c>
      <c r="P1530">
        <v>0.75777591543009304</v>
      </c>
      <c r="Q1530">
        <v>0.88035411366476601</v>
      </c>
      <c r="R1530">
        <v>0.34876684777377198</v>
      </c>
      <c r="S1530">
        <v>7.9969401436571594E-2</v>
      </c>
      <c r="T1530">
        <v>2.0593463817478899</v>
      </c>
      <c r="U1530">
        <v>2.0593463817478899</v>
      </c>
      <c r="V1530">
        <v>1.92264695940752</v>
      </c>
      <c r="W1530">
        <v>9.0299999999999994</v>
      </c>
      <c r="X1530">
        <v>4.5999999999999996</v>
      </c>
      <c r="Y1530">
        <v>-66079</v>
      </c>
      <c r="Z1530">
        <v>-3887</v>
      </c>
      <c r="AA1530">
        <v>-0.16</v>
      </c>
      <c r="AB1530">
        <v>17</v>
      </c>
      <c r="AC1530">
        <v>5</v>
      </c>
      <c r="AD1530">
        <v>12</v>
      </c>
      <c r="AE1530">
        <v>29.41</v>
      </c>
      <c r="AF1530">
        <v>15</v>
      </c>
      <c r="AG1530">
        <v>3</v>
      </c>
      <c r="AH1530">
        <v>2</v>
      </c>
      <c r="AI1530">
        <v>12</v>
      </c>
    </row>
    <row r="1531" spans="1:35" x14ac:dyDescent="0.2">
      <c r="A1531" s="102">
        <v>181</v>
      </c>
      <c r="B1531">
        <v>4204</v>
      </c>
      <c r="C1531" t="s">
        <v>227</v>
      </c>
      <c r="D1531" t="s">
        <v>1271</v>
      </c>
      <c r="E1531">
        <v>1795</v>
      </c>
      <c r="F1531">
        <v>1793</v>
      </c>
      <c r="G1531">
        <v>500</v>
      </c>
      <c r="H1531" t="s">
        <v>1250</v>
      </c>
      <c r="I1531">
        <v>5947</v>
      </c>
      <c r="J1531" t="s">
        <v>228</v>
      </c>
      <c r="K1531" t="s">
        <v>1446</v>
      </c>
      <c r="L1531">
        <v>8140</v>
      </c>
      <c r="M1531">
        <v>8190</v>
      </c>
      <c r="N1531">
        <v>100</v>
      </c>
      <c r="O1531" t="s">
        <v>1247</v>
      </c>
      <c r="P1531">
        <v>0.62641059463525905</v>
      </c>
      <c r="Q1531">
        <v>0.93198694909735202</v>
      </c>
      <c r="R1531">
        <v>6.7762964168146405E-4</v>
      </c>
      <c r="S1531">
        <v>1.0778045497343001E-3</v>
      </c>
      <c r="T1531">
        <v>-1.2228533265063799</v>
      </c>
      <c r="U1531">
        <v>1.2228533265063799</v>
      </c>
      <c r="V1531">
        <v>0.93326637634910004</v>
      </c>
      <c r="W1531">
        <v>-3.9</v>
      </c>
      <c r="X1531">
        <v>9.4600000000000009</v>
      </c>
      <c r="Y1531">
        <v>-66469</v>
      </c>
      <c r="Z1531">
        <v>-4431</v>
      </c>
      <c r="AA1531">
        <v>-0.05</v>
      </c>
      <c r="AB1531">
        <v>15</v>
      </c>
      <c r="AC1531">
        <v>8</v>
      </c>
      <c r="AD1531">
        <v>7</v>
      </c>
      <c r="AE1531">
        <v>53.33</v>
      </c>
      <c r="AF1531">
        <v>16</v>
      </c>
      <c r="AG1531">
        <v>5</v>
      </c>
      <c r="AH1531">
        <v>2</v>
      </c>
      <c r="AI1531">
        <v>8</v>
      </c>
    </row>
    <row r="1532" spans="1:35" x14ac:dyDescent="0.2">
      <c r="A1532" s="102">
        <v>415</v>
      </c>
      <c r="B1532">
        <v>6302</v>
      </c>
      <c r="C1532" t="s">
        <v>1506</v>
      </c>
      <c r="D1532" t="s">
        <v>1259</v>
      </c>
      <c r="E1532">
        <v>2675</v>
      </c>
      <c r="F1532">
        <v>2636</v>
      </c>
      <c r="G1532">
        <v>400</v>
      </c>
      <c r="H1532" t="s">
        <v>1247</v>
      </c>
      <c r="I1532">
        <v>7201</v>
      </c>
      <c r="J1532" t="s">
        <v>1288</v>
      </c>
      <c r="K1532" t="s">
        <v>1264</v>
      </c>
      <c r="L1532">
        <v>502.7</v>
      </c>
      <c r="M1532">
        <v>504.1</v>
      </c>
      <c r="N1532">
        <v>2100</v>
      </c>
      <c r="O1532" t="s">
        <v>1250</v>
      </c>
      <c r="P1532">
        <v>0.91759311803076005</v>
      </c>
      <c r="Q1532">
        <v>0.90996512167489996</v>
      </c>
      <c r="R1532">
        <v>0.326041977424603</v>
      </c>
      <c r="S1532">
        <v>6.5244419027960104E-2</v>
      </c>
      <c r="T1532">
        <v>1.9958846281303999</v>
      </c>
      <c r="U1532">
        <v>1.9958846281303999</v>
      </c>
      <c r="V1532">
        <v>2.3429539421427599</v>
      </c>
      <c r="W1532">
        <v>7.6</v>
      </c>
      <c r="X1532">
        <v>0.4</v>
      </c>
      <c r="Y1532">
        <v>-67305</v>
      </c>
      <c r="Z1532">
        <v>-3205</v>
      </c>
      <c r="AA1532">
        <v>-0.18</v>
      </c>
      <c r="AB1532">
        <v>21</v>
      </c>
      <c r="AC1532">
        <v>10</v>
      </c>
      <c r="AD1532">
        <v>11</v>
      </c>
      <c r="AE1532">
        <v>47.62</v>
      </c>
      <c r="AF1532">
        <v>14</v>
      </c>
      <c r="AG1532">
        <v>6</v>
      </c>
      <c r="AH1532">
        <v>6</v>
      </c>
      <c r="AI1532">
        <v>9</v>
      </c>
    </row>
    <row r="1533" spans="1:35" x14ac:dyDescent="0.2">
      <c r="A1533" s="102">
        <v>698</v>
      </c>
      <c r="B1533">
        <v>1414</v>
      </c>
      <c r="C1533" t="s">
        <v>1427</v>
      </c>
      <c r="D1533" t="s">
        <v>1257</v>
      </c>
      <c r="E1533">
        <v>4215</v>
      </c>
      <c r="F1533">
        <v>4285</v>
      </c>
      <c r="G1533">
        <v>200</v>
      </c>
      <c r="H1533" t="s">
        <v>1250</v>
      </c>
      <c r="I1533">
        <v>8031</v>
      </c>
      <c r="J1533" t="s">
        <v>832</v>
      </c>
      <c r="K1533" t="s">
        <v>1254</v>
      </c>
      <c r="L1533">
        <v>1938</v>
      </c>
      <c r="M1533">
        <v>1942</v>
      </c>
      <c r="N1533">
        <v>400</v>
      </c>
      <c r="O1533" t="s">
        <v>1247</v>
      </c>
      <c r="P1533">
        <v>0.54578721608724901</v>
      </c>
      <c r="Q1533">
        <v>0.89114334836351095</v>
      </c>
      <c r="R1533">
        <v>0.22572147874896001</v>
      </c>
      <c r="S1533">
        <v>3.4921718708659101E-2</v>
      </c>
      <c r="T1533">
        <v>-1.35608770500385</v>
      </c>
      <c r="U1533">
        <v>1.35608770500385</v>
      </c>
      <c r="V1533">
        <v>1.5721272521883001</v>
      </c>
      <c r="W1533">
        <v>-3.91</v>
      </c>
      <c r="X1533">
        <v>9.36</v>
      </c>
      <c r="Y1533">
        <v>-67326</v>
      </c>
      <c r="Z1533">
        <v>-4208</v>
      </c>
      <c r="AA1533">
        <v>-0.17</v>
      </c>
      <c r="AB1533">
        <v>16</v>
      </c>
      <c r="AC1533">
        <v>7</v>
      </c>
      <c r="AD1533">
        <v>9</v>
      </c>
      <c r="AE1533">
        <v>43.75</v>
      </c>
      <c r="AF1533">
        <v>13</v>
      </c>
      <c r="AG1533">
        <v>5</v>
      </c>
      <c r="AH1533">
        <v>5</v>
      </c>
      <c r="AI1533">
        <v>6</v>
      </c>
    </row>
    <row r="1534" spans="1:35" x14ac:dyDescent="0.2">
      <c r="A1534" s="102">
        <v>755</v>
      </c>
      <c r="B1534">
        <v>1414</v>
      </c>
      <c r="C1534" t="s">
        <v>1427</v>
      </c>
      <c r="D1534" t="s">
        <v>1257</v>
      </c>
      <c r="E1534">
        <v>4215</v>
      </c>
      <c r="F1534">
        <v>4285</v>
      </c>
      <c r="G1534">
        <v>100</v>
      </c>
      <c r="H1534" t="s">
        <v>1250</v>
      </c>
      <c r="I1534">
        <v>4521</v>
      </c>
      <c r="J1534" t="s">
        <v>675</v>
      </c>
      <c r="K1534" t="s">
        <v>1269</v>
      </c>
      <c r="L1534">
        <v>5780</v>
      </c>
      <c r="M1534">
        <v>5820</v>
      </c>
      <c r="N1534">
        <v>100</v>
      </c>
      <c r="O1534" t="s">
        <v>1247</v>
      </c>
      <c r="P1534">
        <v>0.58534008448089603</v>
      </c>
      <c r="Q1534">
        <v>0.88741298375109501</v>
      </c>
      <c r="R1534">
        <v>0.40565048168852902</v>
      </c>
      <c r="S1534">
        <v>6.6109412433140502E-2</v>
      </c>
      <c r="T1534">
        <v>-0.93574522592351395</v>
      </c>
      <c r="U1534">
        <v>0.93574522592351395</v>
      </c>
      <c r="V1534">
        <v>1.3710137054248599</v>
      </c>
      <c r="W1534">
        <v>-2.65</v>
      </c>
      <c r="X1534">
        <v>26.37</v>
      </c>
      <c r="Y1534">
        <v>-68819</v>
      </c>
      <c r="Z1534">
        <v>-13764</v>
      </c>
      <c r="AA1534">
        <v>-0.9</v>
      </c>
      <c r="AB1534">
        <v>5</v>
      </c>
      <c r="AC1534">
        <v>3</v>
      </c>
      <c r="AD1534">
        <v>2</v>
      </c>
      <c r="AE1534">
        <v>60</v>
      </c>
      <c r="AF1534">
        <v>13</v>
      </c>
      <c r="AG1534">
        <v>1</v>
      </c>
      <c r="AH1534">
        <v>2</v>
      </c>
      <c r="AI1534">
        <v>2</v>
      </c>
    </row>
    <row r="1535" spans="1:35" x14ac:dyDescent="0.2">
      <c r="A1535" s="102">
        <v>20</v>
      </c>
      <c r="B1535">
        <v>5214</v>
      </c>
      <c r="C1535" t="s">
        <v>1529</v>
      </c>
      <c r="D1535" t="s">
        <v>1246</v>
      </c>
      <c r="E1535">
        <v>2056</v>
      </c>
      <c r="F1535">
        <v>2043</v>
      </c>
      <c r="G1535">
        <v>500</v>
      </c>
      <c r="H1535" t="s">
        <v>1250</v>
      </c>
      <c r="I1535">
        <v>7261</v>
      </c>
      <c r="J1535" t="s">
        <v>1622</v>
      </c>
      <c r="K1535" t="s">
        <v>1264</v>
      </c>
      <c r="L1535">
        <v>903</v>
      </c>
      <c r="M1535">
        <v>897</v>
      </c>
      <c r="N1535">
        <v>1100</v>
      </c>
      <c r="O1535" t="s">
        <v>1247</v>
      </c>
      <c r="P1535">
        <v>0.68706354868529895</v>
      </c>
      <c r="Q1535">
        <v>0.96330982331196502</v>
      </c>
      <c r="R1535">
        <v>0.37127002601874998</v>
      </c>
      <c r="S1535">
        <v>2.2402737927516701E-2</v>
      </c>
      <c r="T1535">
        <v>-1.8218542901522901</v>
      </c>
      <c r="U1535">
        <v>1.8218542901522901</v>
      </c>
      <c r="V1535">
        <v>1.7176514523084601</v>
      </c>
      <c r="W1535">
        <v>-7.76</v>
      </c>
      <c r="X1535">
        <v>3.41</v>
      </c>
      <c r="Y1535">
        <v>-69105</v>
      </c>
      <c r="Z1535">
        <v>-3141</v>
      </c>
      <c r="AA1535">
        <v>-0.2</v>
      </c>
      <c r="AB1535">
        <v>22</v>
      </c>
      <c r="AC1535">
        <v>12</v>
      </c>
      <c r="AD1535">
        <v>10</v>
      </c>
      <c r="AE1535">
        <v>54.55</v>
      </c>
      <c r="AF1535">
        <v>12</v>
      </c>
      <c r="AG1535">
        <v>8</v>
      </c>
      <c r="AH1535">
        <v>6</v>
      </c>
      <c r="AI1535">
        <v>8</v>
      </c>
    </row>
    <row r="1536" spans="1:35" x14ac:dyDescent="0.2">
      <c r="A1536" s="102">
        <v>1541</v>
      </c>
      <c r="B1536">
        <v>2001</v>
      </c>
      <c r="C1536" t="s">
        <v>1167</v>
      </c>
      <c r="D1536" t="s">
        <v>1274</v>
      </c>
      <c r="E1536">
        <v>1638</v>
      </c>
      <c r="F1536">
        <v>1644</v>
      </c>
      <c r="G1536">
        <v>600</v>
      </c>
      <c r="H1536" t="s">
        <v>1247</v>
      </c>
      <c r="I1536">
        <v>5020</v>
      </c>
      <c r="J1536" t="s">
        <v>1586</v>
      </c>
      <c r="K1536" t="s">
        <v>1511</v>
      </c>
      <c r="L1536">
        <v>472.7</v>
      </c>
      <c r="M1536">
        <v>473.6</v>
      </c>
      <c r="N1536">
        <v>2100</v>
      </c>
      <c r="O1536" t="s">
        <v>1250</v>
      </c>
      <c r="P1536">
        <v>0.56911017397987795</v>
      </c>
      <c r="Q1536">
        <v>0.83224170813345399</v>
      </c>
      <c r="R1536">
        <v>0.27615037880849602</v>
      </c>
      <c r="S1536">
        <v>3.33153063246453E-2</v>
      </c>
      <c r="T1536">
        <v>0.17894759255996801</v>
      </c>
      <c r="U1536">
        <v>0.17894759255996801</v>
      </c>
      <c r="V1536">
        <v>0.83482632196780404</v>
      </c>
      <c r="W1536">
        <v>0.39</v>
      </c>
      <c r="X1536">
        <v>0.83</v>
      </c>
      <c r="Y1536">
        <v>-70075</v>
      </c>
      <c r="Z1536">
        <v>-3047</v>
      </c>
      <c r="AA1536">
        <v>-0.16</v>
      </c>
      <c r="AB1536">
        <v>23</v>
      </c>
      <c r="AC1536">
        <v>11</v>
      </c>
      <c r="AD1536">
        <v>12</v>
      </c>
      <c r="AE1536">
        <v>47.83</v>
      </c>
      <c r="AF1536">
        <v>13</v>
      </c>
      <c r="AG1536">
        <v>6</v>
      </c>
      <c r="AH1536">
        <v>7</v>
      </c>
      <c r="AI1536">
        <v>10</v>
      </c>
    </row>
    <row r="1537" spans="1:35" x14ac:dyDescent="0.2">
      <c r="A1537" s="102">
        <v>122</v>
      </c>
      <c r="B1537">
        <v>4118</v>
      </c>
      <c r="C1537" t="s">
        <v>1494</v>
      </c>
      <c r="D1537" t="s">
        <v>1271</v>
      </c>
      <c r="E1537">
        <v>3310</v>
      </c>
      <c r="F1537">
        <v>3315</v>
      </c>
      <c r="G1537">
        <v>300</v>
      </c>
      <c r="H1537" t="s">
        <v>1247</v>
      </c>
      <c r="I1537">
        <v>9956</v>
      </c>
      <c r="J1537" t="s">
        <v>1202</v>
      </c>
      <c r="K1537" t="s">
        <v>1272</v>
      </c>
      <c r="L1537">
        <v>1805</v>
      </c>
      <c r="M1537">
        <v>1806</v>
      </c>
      <c r="N1537">
        <v>600</v>
      </c>
      <c r="O1537" t="s">
        <v>1250</v>
      </c>
      <c r="P1537">
        <v>0.81535005755397105</v>
      </c>
      <c r="Q1537">
        <v>0.94083734030504296</v>
      </c>
      <c r="R1537">
        <v>0.17255253059248901</v>
      </c>
      <c r="S1537">
        <v>2.2762636037496699E-2</v>
      </c>
      <c r="T1537">
        <v>0.84159438904256001</v>
      </c>
      <c r="U1537">
        <v>0.84159438904256001</v>
      </c>
      <c r="V1537">
        <v>0.82764989178130899</v>
      </c>
      <c r="W1537">
        <v>3.71</v>
      </c>
      <c r="X1537">
        <v>8.9600000000000009</v>
      </c>
      <c r="Y1537">
        <v>-70436</v>
      </c>
      <c r="Z1537">
        <v>-3707</v>
      </c>
      <c r="AA1537">
        <v>-0.2</v>
      </c>
      <c r="AB1537">
        <v>19</v>
      </c>
      <c r="AC1537">
        <v>10</v>
      </c>
      <c r="AD1537">
        <v>9</v>
      </c>
      <c r="AE1537">
        <v>52.63</v>
      </c>
      <c r="AF1537">
        <v>11</v>
      </c>
      <c r="AG1537">
        <v>6</v>
      </c>
      <c r="AH1537">
        <v>4</v>
      </c>
      <c r="AI1537">
        <v>9</v>
      </c>
    </row>
    <row r="1538" spans="1:35" x14ac:dyDescent="0.2">
      <c r="A1538" s="102">
        <v>995</v>
      </c>
      <c r="B1538">
        <v>1951</v>
      </c>
      <c r="C1538" t="s">
        <v>1678</v>
      </c>
      <c r="D1538" t="s">
        <v>1257</v>
      </c>
      <c r="E1538">
        <v>2628</v>
      </c>
      <c r="F1538">
        <v>2625</v>
      </c>
      <c r="G1538">
        <v>400</v>
      </c>
      <c r="H1538" t="s">
        <v>1250</v>
      </c>
      <c r="I1538">
        <v>8086</v>
      </c>
      <c r="J1538" t="s">
        <v>1533</v>
      </c>
      <c r="K1538" t="s">
        <v>1256</v>
      </c>
      <c r="L1538">
        <v>1238</v>
      </c>
      <c r="M1538">
        <v>1237</v>
      </c>
      <c r="N1538">
        <v>800</v>
      </c>
      <c r="O1538" t="s">
        <v>1247</v>
      </c>
      <c r="P1538">
        <v>0.709069219639205</v>
      </c>
      <c r="Q1538">
        <v>0.86940201001620998</v>
      </c>
      <c r="R1538">
        <v>0.48259508528115103</v>
      </c>
      <c r="S1538">
        <v>6.5287614140449604E-2</v>
      </c>
      <c r="T1538">
        <v>-1.1004755321588999</v>
      </c>
      <c r="U1538">
        <v>1.1004755321588999</v>
      </c>
      <c r="V1538">
        <v>1.1704638913477801</v>
      </c>
      <c r="W1538">
        <v>-2.38</v>
      </c>
      <c r="X1538">
        <v>5.75</v>
      </c>
      <c r="Y1538">
        <v>-70552</v>
      </c>
      <c r="Z1538">
        <v>-4703</v>
      </c>
      <c r="AA1538">
        <v>-0.2</v>
      </c>
      <c r="AB1538">
        <v>15</v>
      </c>
      <c r="AC1538">
        <v>7</v>
      </c>
      <c r="AD1538">
        <v>8</v>
      </c>
      <c r="AE1538">
        <v>46.67</v>
      </c>
      <c r="AF1538">
        <v>13</v>
      </c>
      <c r="AG1538">
        <v>6</v>
      </c>
      <c r="AH1538">
        <v>4</v>
      </c>
      <c r="AI1538">
        <v>5</v>
      </c>
    </row>
    <row r="1539" spans="1:35" x14ac:dyDescent="0.2">
      <c r="A1539" s="102">
        <v>612</v>
      </c>
      <c r="B1539">
        <v>1951</v>
      </c>
      <c r="C1539" t="s">
        <v>1678</v>
      </c>
      <c r="D1539" t="s">
        <v>1257</v>
      </c>
      <c r="E1539">
        <v>2628</v>
      </c>
      <c r="F1539">
        <v>2625</v>
      </c>
      <c r="G1539">
        <v>400</v>
      </c>
      <c r="H1539" t="s">
        <v>1247</v>
      </c>
      <c r="I1539">
        <v>7762</v>
      </c>
      <c r="J1539" t="s">
        <v>1454</v>
      </c>
      <c r="K1539" t="s">
        <v>1256</v>
      </c>
      <c r="L1539">
        <v>484</v>
      </c>
      <c r="M1539">
        <v>480</v>
      </c>
      <c r="N1539">
        <v>2200</v>
      </c>
      <c r="O1539" t="s">
        <v>1250</v>
      </c>
      <c r="P1539">
        <v>0.86238355530252098</v>
      </c>
      <c r="Q1539">
        <v>0.89774160286520699</v>
      </c>
      <c r="R1539">
        <v>0.43143283034643098</v>
      </c>
      <c r="S1539">
        <v>1.96890511334397E-3</v>
      </c>
      <c r="T1539">
        <v>2.48030581715568</v>
      </c>
      <c r="U1539">
        <v>2.48030581715568</v>
      </c>
      <c r="V1539">
        <v>2.3318076909529699</v>
      </c>
      <c r="W1539">
        <v>11.34</v>
      </c>
      <c r="X1539">
        <v>0.56999999999999995</v>
      </c>
      <c r="Y1539">
        <v>-71230</v>
      </c>
      <c r="Z1539">
        <v>-3749</v>
      </c>
      <c r="AA1539">
        <v>-0.15</v>
      </c>
      <c r="AB1539">
        <v>19</v>
      </c>
      <c r="AC1539">
        <v>9</v>
      </c>
      <c r="AD1539">
        <v>10</v>
      </c>
      <c r="AE1539">
        <v>47.37</v>
      </c>
      <c r="AF1539">
        <v>14</v>
      </c>
      <c r="AG1539">
        <v>7</v>
      </c>
      <c r="AH1539">
        <v>5</v>
      </c>
      <c r="AI1539">
        <v>7</v>
      </c>
    </row>
    <row r="1540" spans="1:35" x14ac:dyDescent="0.2">
      <c r="A1540" s="102">
        <v>931</v>
      </c>
      <c r="B1540">
        <v>4183</v>
      </c>
      <c r="C1540" t="s">
        <v>1442</v>
      </c>
      <c r="D1540" t="s">
        <v>1271</v>
      </c>
      <c r="E1540">
        <v>2542</v>
      </c>
      <c r="F1540">
        <v>2546</v>
      </c>
      <c r="G1540">
        <v>400</v>
      </c>
      <c r="H1540" t="s">
        <v>1247</v>
      </c>
      <c r="I1540">
        <v>5991</v>
      </c>
      <c r="J1540" t="s">
        <v>1077</v>
      </c>
      <c r="K1540" t="s">
        <v>1446</v>
      </c>
      <c r="L1540">
        <v>903</v>
      </c>
      <c r="M1540">
        <v>905</v>
      </c>
      <c r="N1540">
        <v>1100</v>
      </c>
      <c r="O1540" t="s">
        <v>1250</v>
      </c>
      <c r="P1540">
        <v>0.83162019792060904</v>
      </c>
      <c r="Q1540">
        <v>0.87388280955211495</v>
      </c>
      <c r="R1540">
        <v>0.117876898999529</v>
      </c>
      <c r="S1540">
        <v>2.8252363932503199E-2</v>
      </c>
      <c r="T1540">
        <v>0.95873957488853201</v>
      </c>
      <c r="U1540">
        <v>0.95873957488853201</v>
      </c>
      <c r="V1540">
        <v>0.65659922421071604</v>
      </c>
      <c r="W1540">
        <v>2.78</v>
      </c>
      <c r="X1540">
        <v>2.25</v>
      </c>
      <c r="Y1540">
        <v>-71834</v>
      </c>
      <c r="Z1540">
        <v>-4226</v>
      </c>
      <c r="AA1540">
        <v>-0.18</v>
      </c>
      <c r="AB1540">
        <v>17</v>
      </c>
      <c r="AC1540">
        <v>7</v>
      </c>
      <c r="AD1540">
        <v>10</v>
      </c>
      <c r="AE1540">
        <v>41.18</v>
      </c>
      <c r="AF1540">
        <v>14</v>
      </c>
      <c r="AG1540">
        <v>5</v>
      </c>
      <c r="AH1540">
        <v>3</v>
      </c>
      <c r="AI1540">
        <v>9</v>
      </c>
    </row>
    <row r="1541" spans="1:35" x14ac:dyDescent="0.2">
      <c r="A1541" s="102">
        <v>1888</v>
      </c>
      <c r="B1541">
        <v>4553</v>
      </c>
      <c r="C1541" t="s">
        <v>1198</v>
      </c>
      <c r="D1541" t="s">
        <v>1269</v>
      </c>
      <c r="E1541">
        <v>2385</v>
      </c>
      <c r="F1541">
        <v>2408</v>
      </c>
      <c r="G1541">
        <v>400</v>
      </c>
      <c r="H1541" t="s">
        <v>1250</v>
      </c>
      <c r="I1541">
        <v>5703</v>
      </c>
      <c r="J1541" t="s">
        <v>219</v>
      </c>
      <c r="K1541" t="s">
        <v>1262</v>
      </c>
      <c r="L1541">
        <v>214</v>
      </c>
      <c r="M1541">
        <v>217</v>
      </c>
      <c r="N1541">
        <v>4400</v>
      </c>
      <c r="O1541" t="s">
        <v>1247</v>
      </c>
      <c r="P1541">
        <v>0.85720568015933996</v>
      </c>
      <c r="Q1541">
        <v>0.80458173702829605</v>
      </c>
      <c r="R1541">
        <v>3.4001921328627102E-2</v>
      </c>
      <c r="S1541">
        <v>3.9534970141684098E-2</v>
      </c>
      <c r="T1541">
        <v>-2.6143144462277599</v>
      </c>
      <c r="U1541">
        <v>2.6143144462277599</v>
      </c>
      <c r="V1541">
        <v>2.7411200977936301</v>
      </c>
      <c r="W1541">
        <v>-10.130000000000001</v>
      </c>
      <c r="X1541">
        <v>0.87</v>
      </c>
      <c r="Y1541">
        <v>-71916</v>
      </c>
      <c r="Z1541">
        <v>-4495</v>
      </c>
      <c r="AA1541">
        <v>-0.28000000000000003</v>
      </c>
      <c r="AB1541">
        <v>16</v>
      </c>
      <c r="AC1541">
        <v>5</v>
      </c>
      <c r="AD1541">
        <v>11</v>
      </c>
      <c r="AE1541">
        <v>31.25</v>
      </c>
      <c r="AF1541">
        <v>12</v>
      </c>
      <c r="AG1541">
        <v>5</v>
      </c>
      <c r="AH1541">
        <v>6</v>
      </c>
      <c r="AI1541">
        <v>5</v>
      </c>
    </row>
    <row r="1542" spans="1:35" x14ac:dyDescent="0.2">
      <c r="A1542" s="102">
        <v>315</v>
      </c>
      <c r="B1542">
        <v>3865</v>
      </c>
      <c r="C1542" t="s">
        <v>1197</v>
      </c>
      <c r="D1542" t="s">
        <v>1463</v>
      </c>
      <c r="E1542">
        <v>489</v>
      </c>
      <c r="F1542">
        <v>492</v>
      </c>
      <c r="G1542">
        <v>2100</v>
      </c>
      <c r="H1542" t="s">
        <v>1247</v>
      </c>
      <c r="I1542">
        <v>8242</v>
      </c>
      <c r="J1542" t="s">
        <v>857</v>
      </c>
      <c r="K1542" t="s">
        <v>1272</v>
      </c>
      <c r="L1542">
        <v>930</v>
      </c>
      <c r="M1542">
        <v>944</v>
      </c>
      <c r="N1542">
        <v>1100</v>
      </c>
      <c r="O1542" t="s">
        <v>1250</v>
      </c>
      <c r="P1542">
        <v>0.95285627928933603</v>
      </c>
      <c r="Q1542">
        <v>0.91786850442364198</v>
      </c>
      <c r="R1542">
        <v>4.3306728610857402E-2</v>
      </c>
      <c r="S1542">
        <v>1.1100322665546401E-3</v>
      </c>
      <c r="T1542">
        <v>2.0136018797632498</v>
      </c>
      <c r="U1542">
        <v>2.0136018797632498</v>
      </c>
      <c r="V1542">
        <v>2.2423474162875401</v>
      </c>
      <c r="W1542">
        <v>9.6</v>
      </c>
      <c r="X1542">
        <v>0.5</v>
      </c>
      <c r="Y1542">
        <v>-71938</v>
      </c>
      <c r="Z1542">
        <v>-3426</v>
      </c>
      <c r="AA1542">
        <v>-0.12</v>
      </c>
      <c r="AB1542">
        <v>21</v>
      </c>
      <c r="AC1542">
        <v>8</v>
      </c>
      <c r="AD1542">
        <v>13</v>
      </c>
      <c r="AE1542">
        <v>38.1</v>
      </c>
      <c r="AF1542">
        <v>12</v>
      </c>
      <c r="AG1542">
        <v>7</v>
      </c>
      <c r="AH1542">
        <v>7</v>
      </c>
      <c r="AI1542">
        <v>7</v>
      </c>
    </row>
    <row r="1543" spans="1:35" x14ac:dyDescent="0.2">
      <c r="A1543" s="102">
        <v>1473</v>
      </c>
      <c r="B1543">
        <v>1824</v>
      </c>
      <c r="C1543" t="s">
        <v>222</v>
      </c>
      <c r="D1543" t="s">
        <v>1257</v>
      </c>
      <c r="E1543">
        <v>1069</v>
      </c>
      <c r="F1543">
        <v>1054</v>
      </c>
      <c r="G1543">
        <v>800</v>
      </c>
      <c r="H1543" t="s">
        <v>1247</v>
      </c>
      <c r="I1543">
        <v>9783</v>
      </c>
      <c r="J1543" t="s">
        <v>2164</v>
      </c>
      <c r="K1543" t="s">
        <v>1261</v>
      </c>
      <c r="L1543">
        <v>2946</v>
      </c>
      <c r="M1543">
        <v>2925</v>
      </c>
      <c r="N1543">
        <v>300</v>
      </c>
      <c r="O1543" t="s">
        <v>1250</v>
      </c>
      <c r="P1543">
        <v>0.54924528622290103</v>
      </c>
      <c r="Q1543">
        <v>0.83667804030544102</v>
      </c>
      <c r="R1543">
        <v>0.29555740492154797</v>
      </c>
      <c r="S1543">
        <v>8.3793287306301395E-2</v>
      </c>
      <c r="T1543">
        <v>0.37273699342202099</v>
      </c>
      <c r="U1543">
        <v>0.37273699342202099</v>
      </c>
      <c r="V1543">
        <v>0.46669817111748102</v>
      </c>
      <c r="W1543">
        <v>1.37</v>
      </c>
      <c r="X1543">
        <v>3.91</v>
      </c>
      <c r="Y1543">
        <v>-73459</v>
      </c>
      <c r="Z1543">
        <v>-3673</v>
      </c>
      <c r="AA1543">
        <v>-0.17</v>
      </c>
      <c r="AB1543">
        <v>20</v>
      </c>
      <c r="AC1543">
        <v>10</v>
      </c>
      <c r="AD1543">
        <v>10</v>
      </c>
      <c r="AE1543">
        <v>50</v>
      </c>
      <c r="AF1543">
        <v>13</v>
      </c>
      <c r="AG1543">
        <v>8</v>
      </c>
      <c r="AH1543">
        <v>7</v>
      </c>
      <c r="AI1543">
        <v>5</v>
      </c>
    </row>
    <row r="1544" spans="1:35" x14ac:dyDescent="0.2">
      <c r="A1544" s="102">
        <v>1092</v>
      </c>
      <c r="B1544">
        <v>5020</v>
      </c>
      <c r="C1544" t="s">
        <v>1586</v>
      </c>
      <c r="D1544" t="s">
        <v>1511</v>
      </c>
      <c r="E1544">
        <v>472.7</v>
      </c>
      <c r="F1544">
        <v>473.6</v>
      </c>
      <c r="G1544">
        <v>1800</v>
      </c>
      <c r="H1544" t="s">
        <v>1247</v>
      </c>
      <c r="I1544">
        <v>7751</v>
      </c>
      <c r="J1544" t="s">
        <v>1687</v>
      </c>
      <c r="K1544" t="s">
        <v>1252</v>
      </c>
      <c r="L1544">
        <v>2780</v>
      </c>
      <c r="M1544">
        <v>2776</v>
      </c>
      <c r="N1544">
        <v>300</v>
      </c>
      <c r="O1544" t="s">
        <v>1250</v>
      </c>
      <c r="P1544">
        <v>0.75531616805383395</v>
      </c>
      <c r="Q1544">
        <v>0.86111060140127804</v>
      </c>
      <c r="R1544">
        <v>0.350723125953666</v>
      </c>
      <c r="S1544">
        <v>7.0816331824723302E-3</v>
      </c>
      <c r="T1544">
        <v>1.39716415585454</v>
      </c>
      <c r="U1544">
        <v>1.39716415585454</v>
      </c>
      <c r="V1544">
        <v>0.82639330865609595</v>
      </c>
      <c r="W1544">
        <v>3.72</v>
      </c>
      <c r="X1544">
        <v>2.36</v>
      </c>
      <c r="Y1544">
        <v>-73542</v>
      </c>
      <c r="Z1544">
        <v>-4326</v>
      </c>
      <c r="AA1544">
        <v>-0.32</v>
      </c>
      <c r="AB1544">
        <v>17</v>
      </c>
      <c r="AC1544">
        <v>8</v>
      </c>
      <c r="AD1544">
        <v>9</v>
      </c>
      <c r="AE1544">
        <v>47.06</v>
      </c>
      <c r="AF1544">
        <v>14</v>
      </c>
      <c r="AG1544">
        <v>5</v>
      </c>
      <c r="AH1544">
        <v>6</v>
      </c>
      <c r="AI1544">
        <v>6</v>
      </c>
    </row>
    <row r="1545" spans="1:35" x14ac:dyDescent="0.2">
      <c r="A1545" s="102">
        <v>222</v>
      </c>
      <c r="B1545">
        <v>2531</v>
      </c>
      <c r="C1545" t="s">
        <v>1273</v>
      </c>
      <c r="D1545" t="s">
        <v>1274</v>
      </c>
      <c r="E1545">
        <v>948</v>
      </c>
      <c r="F1545">
        <v>934</v>
      </c>
      <c r="G1545">
        <v>1100</v>
      </c>
      <c r="H1545" t="s">
        <v>1250</v>
      </c>
      <c r="I1545">
        <v>7261</v>
      </c>
      <c r="J1545" t="s">
        <v>1622</v>
      </c>
      <c r="K1545" t="s">
        <v>1264</v>
      </c>
      <c r="L1545">
        <v>903</v>
      </c>
      <c r="M1545">
        <v>897</v>
      </c>
      <c r="N1545">
        <v>1100</v>
      </c>
      <c r="O1545" t="s">
        <v>1247</v>
      </c>
      <c r="P1545">
        <v>0.65773784973055904</v>
      </c>
      <c r="Q1545">
        <v>0.92770848560831698</v>
      </c>
      <c r="R1545">
        <v>0.47351794402514302</v>
      </c>
      <c r="S1545">
        <v>1.1556667602317799E-3</v>
      </c>
      <c r="T1545">
        <v>-1.0154702479447699</v>
      </c>
      <c r="U1545">
        <v>1.0154702479447699</v>
      </c>
      <c r="V1545">
        <v>0.39388141487020001</v>
      </c>
      <c r="W1545">
        <v>-2.89</v>
      </c>
      <c r="X1545">
        <v>3.96</v>
      </c>
      <c r="Y1545">
        <v>-73559</v>
      </c>
      <c r="Z1545">
        <v>-3065</v>
      </c>
      <c r="AA1545">
        <v>-0.23</v>
      </c>
      <c r="AB1545">
        <v>24</v>
      </c>
      <c r="AC1545">
        <v>12</v>
      </c>
      <c r="AD1545">
        <v>12</v>
      </c>
      <c r="AE1545">
        <v>50</v>
      </c>
      <c r="AF1545">
        <v>10</v>
      </c>
      <c r="AG1545">
        <v>9</v>
      </c>
      <c r="AH1545">
        <v>9</v>
      </c>
      <c r="AI1545">
        <v>6</v>
      </c>
    </row>
    <row r="1546" spans="1:35" x14ac:dyDescent="0.2">
      <c r="A1546" s="102">
        <v>1465</v>
      </c>
      <c r="B1546">
        <v>2427</v>
      </c>
      <c r="C1546" t="s">
        <v>1513</v>
      </c>
      <c r="D1546" t="s">
        <v>1261</v>
      </c>
      <c r="E1546">
        <v>957</v>
      </c>
      <c r="F1546">
        <v>979</v>
      </c>
      <c r="G1546">
        <v>900</v>
      </c>
      <c r="H1546" t="s">
        <v>1250</v>
      </c>
      <c r="I1546">
        <v>5233</v>
      </c>
      <c r="J1546" t="s">
        <v>1447</v>
      </c>
      <c r="K1546" t="s">
        <v>1246</v>
      </c>
      <c r="L1546">
        <v>2932</v>
      </c>
      <c r="M1546">
        <v>2913</v>
      </c>
      <c r="N1546">
        <v>300</v>
      </c>
      <c r="O1546" t="s">
        <v>1247</v>
      </c>
      <c r="P1546">
        <v>0.89954764136458798</v>
      </c>
      <c r="Q1546">
        <v>0.83701184194377198</v>
      </c>
      <c r="R1546">
        <v>6.1212184480606197E-2</v>
      </c>
      <c r="S1546" s="15">
        <v>5.8593553503809299E-2</v>
      </c>
      <c r="T1546">
        <v>-1.2747361534225701</v>
      </c>
      <c r="U1546">
        <v>1.2747361534225701</v>
      </c>
      <c r="V1546">
        <v>2.1709716572223101</v>
      </c>
      <c r="W1546">
        <v>-5.84</v>
      </c>
      <c r="X1546">
        <v>0.82</v>
      </c>
      <c r="Y1546">
        <v>-73734</v>
      </c>
      <c r="Z1546">
        <v>-3511</v>
      </c>
      <c r="AA1546">
        <v>-0.2</v>
      </c>
      <c r="AB1546">
        <v>21</v>
      </c>
      <c r="AC1546">
        <v>12</v>
      </c>
      <c r="AD1546">
        <v>9</v>
      </c>
      <c r="AE1546">
        <v>57.14</v>
      </c>
      <c r="AF1546">
        <v>10</v>
      </c>
      <c r="AG1546">
        <v>9</v>
      </c>
      <c r="AH1546">
        <v>9</v>
      </c>
      <c r="AI1546">
        <v>3</v>
      </c>
    </row>
    <row r="1547" spans="1:35" x14ac:dyDescent="0.2">
      <c r="A1547" s="102">
        <v>26</v>
      </c>
      <c r="B1547">
        <v>6981</v>
      </c>
      <c r="C1547" t="s">
        <v>1434</v>
      </c>
      <c r="D1547" t="s">
        <v>1252</v>
      </c>
      <c r="E1547">
        <v>6251</v>
      </c>
      <c r="F1547">
        <v>6256</v>
      </c>
      <c r="G1547">
        <v>100</v>
      </c>
      <c r="H1547" t="s">
        <v>1250</v>
      </c>
      <c r="I1547">
        <v>8253</v>
      </c>
      <c r="J1547" t="s">
        <v>527</v>
      </c>
      <c r="K1547" t="s">
        <v>1253</v>
      </c>
      <c r="L1547">
        <v>1841</v>
      </c>
      <c r="M1547">
        <v>1816</v>
      </c>
      <c r="N1547">
        <v>300</v>
      </c>
      <c r="O1547" t="s">
        <v>1247</v>
      </c>
      <c r="P1547">
        <v>0.64837169738585199</v>
      </c>
      <c r="Q1547">
        <v>0.96222696923643602</v>
      </c>
      <c r="R1547">
        <v>0.28655132928558003</v>
      </c>
      <c r="S1547">
        <v>2.13909661224083E-4</v>
      </c>
      <c r="T1547">
        <v>-0.90785317472882399</v>
      </c>
      <c r="U1547">
        <v>0.90785317472882399</v>
      </c>
      <c r="V1547">
        <v>1.06409331997031</v>
      </c>
      <c r="W1547">
        <v>-3.07</v>
      </c>
      <c r="X1547">
        <v>12.92</v>
      </c>
      <c r="Y1547">
        <v>-73804</v>
      </c>
      <c r="Z1547">
        <v>-5677</v>
      </c>
      <c r="AA1547">
        <v>-0.25</v>
      </c>
      <c r="AB1547">
        <v>13</v>
      </c>
      <c r="AC1547">
        <v>7</v>
      </c>
      <c r="AD1547">
        <v>6</v>
      </c>
      <c r="AE1547">
        <v>53.85</v>
      </c>
      <c r="AF1547">
        <v>13</v>
      </c>
      <c r="AG1547">
        <v>4</v>
      </c>
      <c r="AH1547">
        <v>3</v>
      </c>
      <c r="AI1547">
        <v>6</v>
      </c>
    </row>
    <row r="1548" spans="1:35" x14ac:dyDescent="0.2">
      <c r="A1548" s="102">
        <v>1614</v>
      </c>
      <c r="B1548">
        <v>4114</v>
      </c>
      <c r="C1548" t="s">
        <v>1401</v>
      </c>
      <c r="D1548" t="s">
        <v>1271</v>
      </c>
      <c r="E1548">
        <v>6050</v>
      </c>
      <c r="F1548">
        <v>6030</v>
      </c>
      <c r="G1548">
        <v>100</v>
      </c>
      <c r="H1548" t="s">
        <v>1250</v>
      </c>
      <c r="I1548">
        <v>5703</v>
      </c>
      <c r="J1548" t="s">
        <v>219</v>
      </c>
      <c r="K1548" t="s">
        <v>1262</v>
      </c>
      <c r="L1548">
        <v>214</v>
      </c>
      <c r="M1548">
        <v>217</v>
      </c>
      <c r="N1548">
        <v>2800</v>
      </c>
      <c r="O1548" t="s">
        <v>1247</v>
      </c>
      <c r="P1548">
        <v>0.79138037662498995</v>
      </c>
      <c r="Q1548">
        <v>0.82651066768204295</v>
      </c>
      <c r="R1548">
        <v>9.3712954701181406E-2</v>
      </c>
      <c r="S1548">
        <v>3.4051471448138103E-2</v>
      </c>
      <c r="T1548">
        <v>-2.1330189182002699</v>
      </c>
      <c r="U1548">
        <v>2.1330189182002699</v>
      </c>
      <c r="V1548">
        <v>1.77706379970335</v>
      </c>
      <c r="W1548">
        <v>-6.52</v>
      </c>
      <c r="X1548">
        <v>0.76</v>
      </c>
      <c r="Y1548">
        <v>-74499</v>
      </c>
      <c r="Z1548">
        <v>-4382</v>
      </c>
      <c r="AA1548">
        <v>-0.27</v>
      </c>
      <c r="AB1548">
        <v>17</v>
      </c>
      <c r="AC1548">
        <v>9</v>
      </c>
      <c r="AD1548">
        <v>8</v>
      </c>
      <c r="AE1548">
        <v>52.94</v>
      </c>
      <c r="AF1548">
        <v>12</v>
      </c>
      <c r="AG1548">
        <v>3</v>
      </c>
      <c r="AH1548">
        <v>5</v>
      </c>
      <c r="AI1548">
        <v>9</v>
      </c>
    </row>
    <row r="1549" spans="1:35" x14ac:dyDescent="0.2">
      <c r="A1549" s="102">
        <v>66</v>
      </c>
      <c r="B1549">
        <v>3105</v>
      </c>
      <c r="C1549" t="s">
        <v>47</v>
      </c>
      <c r="D1549" t="s">
        <v>1252</v>
      </c>
      <c r="E1549">
        <v>1034</v>
      </c>
      <c r="F1549">
        <v>1051</v>
      </c>
      <c r="G1549">
        <v>1000</v>
      </c>
      <c r="H1549" t="s">
        <v>1247</v>
      </c>
      <c r="I1549">
        <v>8002</v>
      </c>
      <c r="J1549" t="s">
        <v>27</v>
      </c>
      <c r="K1549" t="s">
        <v>1254</v>
      </c>
      <c r="L1549">
        <v>787.8</v>
      </c>
      <c r="M1549">
        <v>788.8</v>
      </c>
      <c r="N1549">
        <v>1300</v>
      </c>
      <c r="O1549" t="s">
        <v>1250</v>
      </c>
      <c r="P1549">
        <v>0.65166260471670701</v>
      </c>
      <c r="Q1549">
        <v>0.95201858377065396</v>
      </c>
      <c r="R1549">
        <v>3.8655904986861701E-2</v>
      </c>
      <c r="S1549">
        <v>2.5747169332041801E-2</v>
      </c>
      <c r="T1549">
        <v>2.1029821234890802</v>
      </c>
      <c r="U1549">
        <v>2.1029821234890802</v>
      </c>
      <c r="V1549">
        <v>1.7080014141274</v>
      </c>
      <c r="W1549">
        <v>5.98</v>
      </c>
      <c r="X1549">
        <v>2.4300000000000002</v>
      </c>
      <c r="Y1549">
        <v>-75014</v>
      </c>
      <c r="Z1549">
        <v>-4167</v>
      </c>
      <c r="AA1549">
        <v>-0.22</v>
      </c>
      <c r="AB1549">
        <v>18</v>
      </c>
      <c r="AC1549">
        <v>8</v>
      </c>
      <c r="AD1549">
        <v>10</v>
      </c>
      <c r="AE1549">
        <v>44.44</v>
      </c>
      <c r="AF1549">
        <v>13</v>
      </c>
      <c r="AG1549">
        <v>4</v>
      </c>
      <c r="AH1549">
        <v>5</v>
      </c>
      <c r="AI1549">
        <v>9</v>
      </c>
    </row>
    <row r="1550" spans="1:35" x14ac:dyDescent="0.2">
      <c r="A1550" s="102">
        <v>1374</v>
      </c>
      <c r="B1550">
        <v>2730</v>
      </c>
      <c r="C1550" t="s">
        <v>604</v>
      </c>
      <c r="D1550" t="s">
        <v>1272</v>
      </c>
      <c r="E1550">
        <v>1007</v>
      </c>
      <c r="F1550">
        <v>1001</v>
      </c>
      <c r="G1550">
        <v>1000</v>
      </c>
      <c r="H1550" t="s">
        <v>1250</v>
      </c>
      <c r="I1550">
        <v>4716</v>
      </c>
      <c r="J1550" t="s">
        <v>1570</v>
      </c>
      <c r="K1550" t="s">
        <v>1249</v>
      </c>
      <c r="L1550">
        <v>9540</v>
      </c>
      <c r="M1550">
        <v>9680</v>
      </c>
      <c r="N1550">
        <v>100</v>
      </c>
      <c r="O1550" t="s">
        <v>1247</v>
      </c>
      <c r="P1550">
        <v>0.74734896964982001</v>
      </c>
      <c r="Q1550">
        <v>0.84295740764467797</v>
      </c>
      <c r="R1550">
        <v>5.0649842387915603E-2</v>
      </c>
      <c r="S1550">
        <v>4.85941991368753E-2</v>
      </c>
      <c r="T1550">
        <v>-2.8275705865093199</v>
      </c>
      <c r="U1550">
        <v>2.8275705865093199</v>
      </c>
      <c r="V1550">
        <v>2.5217384108399399</v>
      </c>
      <c r="W1550">
        <v>-14.89</v>
      </c>
      <c r="X1550">
        <v>3.41</v>
      </c>
      <c r="Y1550">
        <v>-75128</v>
      </c>
      <c r="Z1550">
        <v>-3266</v>
      </c>
      <c r="AA1550">
        <v>-0.15</v>
      </c>
      <c r="AB1550">
        <v>23</v>
      </c>
      <c r="AC1550">
        <v>11</v>
      </c>
      <c r="AD1550">
        <v>12</v>
      </c>
      <c r="AE1550">
        <v>47.83</v>
      </c>
      <c r="AF1550">
        <v>13</v>
      </c>
      <c r="AG1550">
        <v>6</v>
      </c>
      <c r="AH1550">
        <v>7</v>
      </c>
      <c r="AI1550">
        <v>10</v>
      </c>
    </row>
    <row r="1551" spans="1:35" x14ac:dyDescent="0.2">
      <c r="A1551" s="102">
        <v>1489</v>
      </c>
      <c r="B1551">
        <v>1812</v>
      </c>
      <c r="C1551" t="s">
        <v>1344</v>
      </c>
      <c r="D1551" t="s">
        <v>1257</v>
      </c>
      <c r="E1551">
        <v>1270</v>
      </c>
      <c r="F1551">
        <v>1260</v>
      </c>
      <c r="G1551">
        <v>800</v>
      </c>
      <c r="H1551" t="s">
        <v>1247</v>
      </c>
      <c r="I1551">
        <v>3099</v>
      </c>
      <c r="J1551" t="s">
        <v>34</v>
      </c>
      <c r="K1551" t="s">
        <v>1272</v>
      </c>
      <c r="L1551">
        <v>805</v>
      </c>
      <c r="M1551">
        <v>797</v>
      </c>
      <c r="N1551">
        <v>1300</v>
      </c>
      <c r="O1551" t="s">
        <v>1250</v>
      </c>
      <c r="P1551">
        <v>0.76802379358056705</v>
      </c>
      <c r="Q1551">
        <v>0.835547423327614</v>
      </c>
      <c r="R1551">
        <v>0.21467100909426901</v>
      </c>
      <c r="S1551">
        <v>8.8019711560247696E-2</v>
      </c>
      <c r="T1551">
        <v>0.57879001535177499</v>
      </c>
      <c r="U1551">
        <v>0.57879001535177499</v>
      </c>
      <c r="V1551">
        <v>0.69240113249611801</v>
      </c>
      <c r="W1551">
        <v>3.32</v>
      </c>
      <c r="X1551">
        <v>2.79</v>
      </c>
      <c r="Y1551">
        <v>-75175</v>
      </c>
      <c r="Z1551">
        <v>-3007</v>
      </c>
      <c r="AA1551">
        <v>-0.17</v>
      </c>
      <c r="AB1551">
        <v>25</v>
      </c>
      <c r="AC1551">
        <v>10</v>
      </c>
      <c r="AD1551">
        <v>15</v>
      </c>
      <c r="AE1551">
        <v>40</v>
      </c>
      <c r="AF1551">
        <v>11</v>
      </c>
      <c r="AG1551">
        <v>8</v>
      </c>
      <c r="AH1551">
        <v>11</v>
      </c>
      <c r="AI1551">
        <v>6</v>
      </c>
    </row>
    <row r="1552" spans="1:35" x14ac:dyDescent="0.2">
      <c r="A1552" s="102">
        <v>782</v>
      </c>
      <c r="B1552">
        <v>5714</v>
      </c>
      <c r="C1552" t="s">
        <v>711</v>
      </c>
      <c r="D1552" t="s">
        <v>1262</v>
      </c>
      <c r="E1552">
        <v>3905</v>
      </c>
      <c r="F1552">
        <v>3925</v>
      </c>
      <c r="G1552">
        <v>200</v>
      </c>
      <c r="H1552" t="s">
        <v>1247</v>
      </c>
      <c r="I1552">
        <v>8020</v>
      </c>
      <c r="J1552" t="s">
        <v>1364</v>
      </c>
      <c r="K1552" t="s">
        <v>1254</v>
      </c>
      <c r="L1552">
        <v>1293</v>
      </c>
      <c r="M1552">
        <v>1311</v>
      </c>
      <c r="N1552">
        <v>600</v>
      </c>
      <c r="O1552" t="s">
        <v>1250</v>
      </c>
      <c r="P1552">
        <v>0.70993161872071997</v>
      </c>
      <c r="Q1552">
        <v>0.88528467202526995</v>
      </c>
      <c r="R1552">
        <v>0.34605149774658001</v>
      </c>
      <c r="S1552">
        <v>8.3249576438481198E-3</v>
      </c>
      <c r="T1552">
        <v>2.3123070539312098</v>
      </c>
      <c r="U1552">
        <v>2.3123070539312098</v>
      </c>
      <c r="V1552">
        <v>3.3622766726717499</v>
      </c>
      <c r="W1552">
        <v>5.72</v>
      </c>
      <c r="X1552">
        <v>0.2</v>
      </c>
      <c r="Y1552">
        <v>-75318</v>
      </c>
      <c r="Z1552">
        <v>-5380</v>
      </c>
      <c r="AA1552">
        <v>-0.2</v>
      </c>
      <c r="AB1552">
        <v>14</v>
      </c>
      <c r="AC1552">
        <v>6</v>
      </c>
      <c r="AD1552">
        <v>8</v>
      </c>
      <c r="AE1552">
        <v>42.86</v>
      </c>
      <c r="AF1552">
        <v>13</v>
      </c>
      <c r="AG1552">
        <v>4</v>
      </c>
      <c r="AH1552">
        <v>3</v>
      </c>
      <c r="AI1552">
        <v>7</v>
      </c>
    </row>
    <row r="1553" spans="1:35" x14ac:dyDescent="0.2">
      <c r="A1553" s="102">
        <v>980</v>
      </c>
      <c r="B1553">
        <v>1963</v>
      </c>
      <c r="C1553" t="s">
        <v>1496</v>
      </c>
      <c r="D1553" t="s">
        <v>1257</v>
      </c>
      <c r="E1553">
        <v>1541</v>
      </c>
      <c r="F1553">
        <v>1566</v>
      </c>
      <c r="G1553">
        <v>500</v>
      </c>
      <c r="H1553" t="s">
        <v>1250</v>
      </c>
      <c r="I1553">
        <v>8309</v>
      </c>
      <c r="J1553" t="s">
        <v>866</v>
      </c>
      <c r="K1553" t="s">
        <v>1303</v>
      </c>
      <c r="L1553">
        <v>4021</v>
      </c>
      <c r="M1553">
        <v>4053</v>
      </c>
      <c r="N1553">
        <v>200</v>
      </c>
      <c r="O1553" t="s">
        <v>1247</v>
      </c>
      <c r="P1553">
        <v>0.87111170015476602</v>
      </c>
      <c r="Q1553">
        <v>0.87040066226143897</v>
      </c>
      <c r="R1553">
        <v>0.17110486679068901</v>
      </c>
      <c r="S1553">
        <v>3.56993353298595E-3</v>
      </c>
      <c r="T1553">
        <v>-0.89742799262032702</v>
      </c>
      <c r="U1553">
        <v>0.89742799262032702</v>
      </c>
      <c r="V1553">
        <v>0.791392567345371</v>
      </c>
      <c r="W1553">
        <v>-2.46</v>
      </c>
      <c r="X1553">
        <v>3.4</v>
      </c>
      <c r="Y1553">
        <v>-75870</v>
      </c>
      <c r="Z1553">
        <v>-3794</v>
      </c>
      <c r="AA1553">
        <v>-0.14000000000000001</v>
      </c>
      <c r="AB1553">
        <v>20</v>
      </c>
      <c r="AC1553">
        <v>12</v>
      </c>
      <c r="AD1553">
        <v>8</v>
      </c>
      <c r="AE1553">
        <v>60</v>
      </c>
      <c r="AF1553">
        <v>13</v>
      </c>
      <c r="AG1553">
        <v>7</v>
      </c>
      <c r="AH1553">
        <v>7</v>
      </c>
      <c r="AI1553">
        <v>6</v>
      </c>
    </row>
    <row r="1554" spans="1:35" x14ac:dyDescent="0.2">
      <c r="A1554" s="102">
        <v>664</v>
      </c>
      <c r="B1554">
        <v>6201</v>
      </c>
      <c r="C1554" t="s">
        <v>1619</v>
      </c>
      <c r="D1554" t="s">
        <v>1264</v>
      </c>
      <c r="E1554">
        <v>6380</v>
      </c>
      <c r="F1554">
        <v>6370</v>
      </c>
      <c r="G1554">
        <v>100</v>
      </c>
      <c r="H1554" t="s">
        <v>1247</v>
      </c>
      <c r="I1554">
        <v>6592</v>
      </c>
      <c r="J1554" t="s">
        <v>1474</v>
      </c>
      <c r="K1554" t="s">
        <v>1252</v>
      </c>
      <c r="L1554">
        <v>4185</v>
      </c>
      <c r="M1554">
        <v>4120</v>
      </c>
      <c r="N1554">
        <v>200</v>
      </c>
      <c r="O1554" t="s">
        <v>1250</v>
      </c>
      <c r="P1554">
        <v>0.74245349523543802</v>
      </c>
      <c r="Q1554">
        <v>0.89445710533745204</v>
      </c>
      <c r="R1554">
        <v>5.3893330984997501E-4</v>
      </c>
      <c r="S1554">
        <v>5.7658705933662903E-3</v>
      </c>
      <c r="T1554">
        <v>1.02866624089394</v>
      </c>
      <c r="U1554">
        <v>1.02866624089394</v>
      </c>
      <c r="V1554">
        <v>0.48855704378391601</v>
      </c>
      <c r="W1554">
        <v>2.73</v>
      </c>
      <c r="X1554">
        <v>29.36</v>
      </c>
      <c r="Y1554">
        <v>-76108</v>
      </c>
      <c r="Z1554">
        <v>-12685</v>
      </c>
      <c r="AA1554">
        <v>-1.04</v>
      </c>
      <c r="AB1554">
        <v>6</v>
      </c>
      <c r="AC1554">
        <v>2</v>
      </c>
      <c r="AD1554">
        <v>4</v>
      </c>
      <c r="AE1554">
        <v>33.33</v>
      </c>
      <c r="AF1554">
        <v>12</v>
      </c>
      <c r="AG1554">
        <v>1</v>
      </c>
      <c r="AH1554">
        <v>2</v>
      </c>
      <c r="AI1554">
        <v>3</v>
      </c>
    </row>
    <row r="1555" spans="1:35" x14ac:dyDescent="0.2">
      <c r="A1555" s="102">
        <v>319</v>
      </c>
      <c r="B1555">
        <v>2531</v>
      </c>
      <c r="C1555" t="s">
        <v>1273</v>
      </c>
      <c r="D1555" t="s">
        <v>1274</v>
      </c>
      <c r="E1555">
        <v>948</v>
      </c>
      <c r="F1555">
        <v>934</v>
      </c>
      <c r="G1555">
        <v>1100</v>
      </c>
      <c r="H1555" t="s">
        <v>1250</v>
      </c>
      <c r="I1555">
        <v>9501</v>
      </c>
      <c r="J1555" t="s">
        <v>1307</v>
      </c>
      <c r="K1555" t="s">
        <v>1305</v>
      </c>
      <c r="L1555">
        <v>437</v>
      </c>
      <c r="M1555">
        <v>435</v>
      </c>
      <c r="N1555">
        <v>2400</v>
      </c>
      <c r="O1555" t="s">
        <v>1247</v>
      </c>
      <c r="P1555">
        <v>0.75312844758675701</v>
      </c>
      <c r="Q1555">
        <v>0.91758969450751604</v>
      </c>
      <c r="R1555">
        <v>0.25485792152026698</v>
      </c>
      <c r="S1555">
        <v>3.3768895488087897E-2</v>
      </c>
      <c r="T1555">
        <v>-0.71448349801296196</v>
      </c>
      <c r="U1555">
        <v>0.71448349801296196</v>
      </c>
      <c r="V1555">
        <v>0.14718477855933901</v>
      </c>
      <c r="W1555">
        <v>-2.16</v>
      </c>
      <c r="X1555">
        <v>1.62</v>
      </c>
      <c r="Y1555">
        <v>-76198</v>
      </c>
      <c r="Z1555">
        <v>-4482</v>
      </c>
      <c r="AA1555">
        <v>-0.23</v>
      </c>
      <c r="AB1555">
        <v>17</v>
      </c>
      <c r="AC1555">
        <v>9</v>
      </c>
      <c r="AD1555">
        <v>8</v>
      </c>
      <c r="AE1555">
        <v>52.94</v>
      </c>
      <c r="AF1555">
        <v>11</v>
      </c>
      <c r="AG1555">
        <v>6</v>
      </c>
      <c r="AH1555">
        <v>5</v>
      </c>
      <c r="AI1555">
        <v>6</v>
      </c>
    </row>
    <row r="1556" spans="1:35" x14ac:dyDescent="0.2">
      <c r="A1556" s="102">
        <v>641</v>
      </c>
      <c r="B1556">
        <v>3407</v>
      </c>
      <c r="C1556" t="s">
        <v>1375</v>
      </c>
      <c r="D1556" t="s">
        <v>1271</v>
      </c>
      <c r="E1556">
        <v>1022</v>
      </c>
      <c r="F1556">
        <v>1018.5</v>
      </c>
      <c r="G1556">
        <v>900</v>
      </c>
      <c r="H1556" t="s">
        <v>1250</v>
      </c>
      <c r="I1556">
        <v>9072</v>
      </c>
      <c r="J1556" t="s">
        <v>1367</v>
      </c>
      <c r="K1556" t="s">
        <v>1368</v>
      </c>
      <c r="L1556">
        <v>2406</v>
      </c>
      <c r="M1556">
        <v>2397</v>
      </c>
      <c r="N1556">
        <v>400</v>
      </c>
      <c r="O1556" t="s">
        <v>1247</v>
      </c>
      <c r="P1556">
        <v>0.971170504581641</v>
      </c>
      <c r="Q1556">
        <v>0.89630639727322403</v>
      </c>
      <c r="R1556">
        <v>1.1731451195401701E-3</v>
      </c>
      <c r="S1556">
        <v>7.3688449902130401E-2</v>
      </c>
      <c r="T1556">
        <v>-1.7481571945415</v>
      </c>
      <c r="U1556">
        <v>1.7481571945415</v>
      </c>
      <c r="V1556">
        <v>1.72398197671297</v>
      </c>
      <c r="W1556">
        <v>-5.18</v>
      </c>
      <c r="X1556">
        <v>4.4000000000000004</v>
      </c>
      <c r="Y1556">
        <v>-77253</v>
      </c>
      <c r="Z1556">
        <v>-4544</v>
      </c>
      <c r="AA1556">
        <v>-0.28999999999999998</v>
      </c>
      <c r="AB1556">
        <v>17</v>
      </c>
      <c r="AC1556">
        <v>7</v>
      </c>
      <c r="AD1556">
        <v>10</v>
      </c>
      <c r="AE1556">
        <v>41.18</v>
      </c>
      <c r="AF1556">
        <v>15</v>
      </c>
      <c r="AG1556">
        <v>4</v>
      </c>
      <c r="AH1556">
        <v>4</v>
      </c>
      <c r="AI1556">
        <v>9</v>
      </c>
    </row>
    <row r="1557" spans="1:35" x14ac:dyDescent="0.2">
      <c r="A1557" s="102">
        <v>593</v>
      </c>
      <c r="B1557">
        <v>3863</v>
      </c>
      <c r="C1557" t="s">
        <v>1464</v>
      </c>
      <c r="D1557" t="s">
        <v>1463</v>
      </c>
      <c r="E1557">
        <v>1709</v>
      </c>
      <c r="F1557">
        <v>1705</v>
      </c>
      <c r="G1557">
        <v>600</v>
      </c>
      <c r="H1557" t="s">
        <v>1247</v>
      </c>
      <c r="I1557">
        <v>9003</v>
      </c>
      <c r="J1557" t="s">
        <v>1480</v>
      </c>
      <c r="K1557" t="s">
        <v>1368</v>
      </c>
      <c r="L1557">
        <v>2700</v>
      </c>
      <c r="M1557">
        <v>2712</v>
      </c>
      <c r="N1557">
        <v>400</v>
      </c>
      <c r="O1557" t="s">
        <v>1250</v>
      </c>
      <c r="P1557">
        <v>0.90295386738333905</v>
      </c>
      <c r="Q1557">
        <v>0.89905408125026098</v>
      </c>
      <c r="R1557">
        <v>5.3862420756822002E-2</v>
      </c>
      <c r="S1557">
        <v>3.3475079223217297E-2</v>
      </c>
      <c r="T1557">
        <v>0.395241339563002</v>
      </c>
      <c r="U1557">
        <v>0.395241339563002</v>
      </c>
      <c r="V1557">
        <v>1.0779787265677001</v>
      </c>
      <c r="W1557">
        <v>0.57999999999999996</v>
      </c>
      <c r="X1557">
        <v>5.7</v>
      </c>
      <c r="Y1557">
        <v>-77768</v>
      </c>
      <c r="Z1557">
        <v>-6481</v>
      </c>
      <c r="AA1557">
        <v>-0.34</v>
      </c>
      <c r="AB1557">
        <v>12</v>
      </c>
      <c r="AC1557">
        <v>7</v>
      </c>
      <c r="AD1557">
        <v>5</v>
      </c>
      <c r="AE1557">
        <v>58.33</v>
      </c>
      <c r="AF1557">
        <v>14</v>
      </c>
      <c r="AG1557">
        <v>2</v>
      </c>
      <c r="AH1557">
        <v>3</v>
      </c>
      <c r="AI1557">
        <v>7</v>
      </c>
    </row>
    <row r="1558" spans="1:35" x14ac:dyDescent="0.2">
      <c r="A1558" s="102">
        <v>1159</v>
      </c>
      <c r="B1558">
        <v>4114</v>
      </c>
      <c r="C1558" t="s">
        <v>1401</v>
      </c>
      <c r="D1558" t="s">
        <v>1271</v>
      </c>
      <c r="E1558">
        <v>6050</v>
      </c>
      <c r="F1558">
        <v>6030</v>
      </c>
      <c r="G1558">
        <v>100</v>
      </c>
      <c r="H1558" t="s">
        <v>1247</v>
      </c>
      <c r="I1558">
        <v>8242</v>
      </c>
      <c r="J1558" t="s">
        <v>857</v>
      </c>
      <c r="K1558" t="s">
        <v>1272</v>
      </c>
      <c r="L1558">
        <v>930</v>
      </c>
      <c r="M1558">
        <v>944</v>
      </c>
      <c r="N1558">
        <v>600</v>
      </c>
      <c r="O1558" t="s">
        <v>1250</v>
      </c>
      <c r="P1558">
        <v>0.92441841363090405</v>
      </c>
      <c r="Q1558">
        <v>0.85685293044247202</v>
      </c>
      <c r="R1558">
        <v>5.2651860379947001E-3</v>
      </c>
      <c r="S1558">
        <v>3.9240594676387103E-2</v>
      </c>
      <c r="T1558">
        <v>1.9876515812247799</v>
      </c>
      <c r="U1558">
        <v>1.9876515812247799</v>
      </c>
      <c r="V1558">
        <v>2.2903572143761499</v>
      </c>
      <c r="W1558">
        <v>11.17</v>
      </c>
      <c r="X1558">
        <v>6.07</v>
      </c>
      <c r="Y1558">
        <v>-77986</v>
      </c>
      <c r="Z1558">
        <v>-4587</v>
      </c>
      <c r="AA1558">
        <v>-0.22</v>
      </c>
      <c r="AB1558">
        <v>17</v>
      </c>
      <c r="AC1558">
        <v>9</v>
      </c>
      <c r="AD1558">
        <v>8</v>
      </c>
      <c r="AE1558">
        <v>52.94</v>
      </c>
      <c r="AF1558">
        <v>11</v>
      </c>
      <c r="AG1558">
        <v>5</v>
      </c>
      <c r="AH1558">
        <v>6</v>
      </c>
      <c r="AI1558">
        <v>6</v>
      </c>
    </row>
    <row r="1559" spans="1:35" x14ac:dyDescent="0.2">
      <c r="A1559" s="102">
        <v>312</v>
      </c>
      <c r="B1559">
        <v>3231</v>
      </c>
      <c r="C1559" t="s">
        <v>440</v>
      </c>
      <c r="D1559" t="s">
        <v>1268</v>
      </c>
      <c r="E1559">
        <v>2737</v>
      </c>
      <c r="F1559">
        <v>2725</v>
      </c>
      <c r="G1559">
        <v>400</v>
      </c>
      <c r="H1559" t="s">
        <v>1250</v>
      </c>
      <c r="I1559">
        <v>6967</v>
      </c>
      <c r="J1559" t="s">
        <v>774</v>
      </c>
      <c r="K1559" t="s">
        <v>1252</v>
      </c>
      <c r="L1559">
        <v>1370</v>
      </c>
      <c r="M1559">
        <v>1384</v>
      </c>
      <c r="N1559">
        <v>800</v>
      </c>
      <c r="O1559" t="s">
        <v>1247</v>
      </c>
      <c r="P1559">
        <v>0.61999297851729296</v>
      </c>
      <c r="Q1559">
        <v>0.91794947518465597</v>
      </c>
      <c r="R1559">
        <v>0.240805296527976</v>
      </c>
      <c r="S1559">
        <v>5.0304062086172399E-2</v>
      </c>
      <c r="T1559">
        <v>-1.2609170297240999</v>
      </c>
      <c r="U1559">
        <v>1.2609170297240999</v>
      </c>
      <c r="V1559">
        <v>0.97668346168276499</v>
      </c>
      <c r="W1559">
        <v>-10.53</v>
      </c>
      <c r="X1559">
        <v>1.58</v>
      </c>
      <c r="Y1559">
        <v>-78047</v>
      </c>
      <c r="Z1559">
        <v>-5203</v>
      </c>
      <c r="AA1559">
        <v>-0.28999999999999998</v>
      </c>
      <c r="AB1559">
        <v>15</v>
      </c>
      <c r="AC1559">
        <v>8</v>
      </c>
      <c r="AD1559">
        <v>7</v>
      </c>
      <c r="AE1559">
        <v>53.33</v>
      </c>
      <c r="AF1559">
        <v>11</v>
      </c>
      <c r="AG1559">
        <v>6</v>
      </c>
      <c r="AH1559">
        <v>3</v>
      </c>
      <c r="AI1559">
        <v>6</v>
      </c>
    </row>
    <row r="1560" spans="1:35" x14ac:dyDescent="0.2">
      <c r="A1560" s="102">
        <v>1346</v>
      </c>
      <c r="B1560">
        <v>6268</v>
      </c>
      <c r="C1560" t="s">
        <v>1674</v>
      </c>
      <c r="D1560" t="s">
        <v>1259</v>
      </c>
      <c r="E1560">
        <v>3195</v>
      </c>
      <c r="F1560">
        <v>3225</v>
      </c>
      <c r="G1560">
        <v>200</v>
      </c>
      <c r="H1560" t="s">
        <v>1247</v>
      </c>
      <c r="I1560">
        <v>6856</v>
      </c>
      <c r="J1560" t="s">
        <v>231</v>
      </c>
      <c r="K1560" t="s">
        <v>1252</v>
      </c>
      <c r="L1560">
        <v>6800</v>
      </c>
      <c r="M1560">
        <v>6660</v>
      </c>
      <c r="N1560">
        <v>100</v>
      </c>
      <c r="O1560" t="s">
        <v>1250</v>
      </c>
      <c r="P1560">
        <v>0.56695376061991498</v>
      </c>
      <c r="Q1560">
        <v>0.84448911351519895</v>
      </c>
      <c r="R1560" s="15">
        <v>2.2977729086857E-2</v>
      </c>
      <c r="S1560">
        <v>4.1129256857870902E-2</v>
      </c>
      <c r="T1560">
        <v>1.8899931682645399</v>
      </c>
      <c r="U1560">
        <v>1.8899931682645399</v>
      </c>
      <c r="V1560">
        <v>1.13596083521322</v>
      </c>
      <c r="W1560">
        <v>5.09</v>
      </c>
      <c r="X1560">
        <v>3.15</v>
      </c>
      <c r="Y1560">
        <v>-78885</v>
      </c>
      <c r="Z1560">
        <v>-7171</v>
      </c>
      <c r="AA1560">
        <v>-0.47</v>
      </c>
      <c r="AB1560">
        <v>11</v>
      </c>
      <c r="AC1560">
        <v>5</v>
      </c>
      <c r="AD1560">
        <v>6</v>
      </c>
      <c r="AE1560">
        <v>45.45</v>
      </c>
      <c r="AF1560">
        <v>10</v>
      </c>
      <c r="AG1560">
        <v>5</v>
      </c>
      <c r="AH1560">
        <v>4</v>
      </c>
      <c r="AI1560">
        <v>2</v>
      </c>
    </row>
    <row r="1561" spans="1:35" x14ac:dyDescent="0.2">
      <c r="A1561" s="102">
        <v>55</v>
      </c>
      <c r="B1561">
        <v>2413</v>
      </c>
      <c r="C1561" t="s">
        <v>1266</v>
      </c>
      <c r="D1561" t="s">
        <v>1261</v>
      </c>
      <c r="E1561">
        <v>3050</v>
      </c>
      <c r="F1561">
        <v>3055</v>
      </c>
      <c r="G1561">
        <v>300</v>
      </c>
      <c r="H1561" t="s">
        <v>1250</v>
      </c>
      <c r="I1561">
        <v>4217</v>
      </c>
      <c r="J1561" t="s">
        <v>1105</v>
      </c>
      <c r="K1561" t="s">
        <v>1271</v>
      </c>
      <c r="L1561">
        <v>4610</v>
      </c>
      <c r="M1561">
        <v>4610</v>
      </c>
      <c r="N1561">
        <v>200</v>
      </c>
      <c r="O1561" t="s">
        <v>1247</v>
      </c>
      <c r="P1561">
        <v>0.73683288115606904</v>
      </c>
      <c r="Q1561">
        <v>0.95449757164859605</v>
      </c>
      <c r="R1561">
        <v>1.16629315016378E-2</v>
      </c>
      <c r="S1561">
        <v>3.1134428068536502E-2</v>
      </c>
      <c r="T1561">
        <v>-1.5125641965957899</v>
      </c>
      <c r="U1561">
        <v>1.5125641965957899</v>
      </c>
      <c r="V1561">
        <v>1.4895069780612999</v>
      </c>
      <c r="W1561">
        <v>-11.42</v>
      </c>
      <c r="X1561">
        <v>0.6</v>
      </c>
      <c r="Y1561">
        <v>-79522</v>
      </c>
      <c r="Z1561">
        <v>-3615</v>
      </c>
      <c r="AA1561">
        <v>-0.15</v>
      </c>
      <c r="AB1561">
        <v>22</v>
      </c>
      <c r="AC1561">
        <v>9</v>
      </c>
      <c r="AD1561">
        <v>13</v>
      </c>
      <c r="AE1561">
        <v>40.909999999999997</v>
      </c>
      <c r="AF1561">
        <v>10</v>
      </c>
      <c r="AG1561">
        <v>9</v>
      </c>
      <c r="AH1561">
        <v>10</v>
      </c>
      <c r="AI1561">
        <v>3</v>
      </c>
    </row>
    <row r="1562" spans="1:35" x14ac:dyDescent="0.2">
      <c r="A1562" s="102">
        <v>539</v>
      </c>
      <c r="B1562">
        <v>2267</v>
      </c>
      <c r="C1562" t="s">
        <v>1491</v>
      </c>
      <c r="D1562" t="s">
        <v>1274</v>
      </c>
      <c r="E1562">
        <v>5400</v>
      </c>
      <c r="F1562">
        <v>5410</v>
      </c>
      <c r="G1562">
        <v>200</v>
      </c>
      <c r="H1562" t="s">
        <v>1247</v>
      </c>
      <c r="I1562">
        <v>3865</v>
      </c>
      <c r="J1562" t="s">
        <v>1197</v>
      </c>
      <c r="K1562" t="s">
        <v>1463</v>
      </c>
      <c r="L1562">
        <v>489</v>
      </c>
      <c r="M1562">
        <v>492</v>
      </c>
      <c r="N1562">
        <v>2200</v>
      </c>
      <c r="O1562" t="s">
        <v>1250</v>
      </c>
      <c r="P1562">
        <v>0.901032322842931</v>
      </c>
      <c r="Q1562">
        <v>0.90186371806272303</v>
      </c>
      <c r="R1562">
        <v>0.24787821370521099</v>
      </c>
      <c r="S1562">
        <v>2.4812513625458699E-3</v>
      </c>
      <c r="T1562">
        <v>0.226619917884015</v>
      </c>
      <c r="U1562">
        <v>0.226619917884015</v>
      </c>
      <c r="V1562">
        <v>0.135269937469056</v>
      </c>
      <c r="W1562">
        <v>0.52</v>
      </c>
      <c r="X1562">
        <v>0.04</v>
      </c>
      <c r="Y1562">
        <v>-79672</v>
      </c>
      <c r="Z1562">
        <v>-3464</v>
      </c>
      <c r="AA1562">
        <v>-0.06</v>
      </c>
      <c r="AB1562">
        <v>23</v>
      </c>
      <c r="AC1562">
        <v>10</v>
      </c>
      <c r="AD1562">
        <v>13</v>
      </c>
      <c r="AE1562">
        <v>43.48</v>
      </c>
      <c r="AF1562">
        <v>12</v>
      </c>
      <c r="AG1562">
        <v>8</v>
      </c>
      <c r="AH1562">
        <v>8</v>
      </c>
      <c r="AI1562">
        <v>7</v>
      </c>
    </row>
    <row r="1563" spans="1:35" x14ac:dyDescent="0.2">
      <c r="A1563" s="102">
        <v>537</v>
      </c>
      <c r="B1563">
        <v>1332</v>
      </c>
      <c r="C1563" t="s">
        <v>1667</v>
      </c>
      <c r="D1563" t="s">
        <v>1366</v>
      </c>
      <c r="E1563">
        <v>608</v>
      </c>
      <c r="F1563">
        <v>594</v>
      </c>
      <c r="G1563">
        <v>1800</v>
      </c>
      <c r="H1563" t="s">
        <v>1247</v>
      </c>
      <c r="I1563">
        <v>7201</v>
      </c>
      <c r="J1563" t="s">
        <v>1288</v>
      </c>
      <c r="K1563" t="s">
        <v>1264</v>
      </c>
      <c r="L1563">
        <v>502.7</v>
      </c>
      <c r="M1563">
        <v>504.1</v>
      </c>
      <c r="N1563">
        <v>2100</v>
      </c>
      <c r="O1563" t="s">
        <v>1250</v>
      </c>
      <c r="P1563">
        <v>0.62679333682251703</v>
      </c>
      <c r="Q1563">
        <v>0.90200083359402305</v>
      </c>
      <c r="R1563">
        <v>0.20209176436939599</v>
      </c>
      <c r="S1563">
        <v>1.0952904798716301E-2</v>
      </c>
      <c r="T1563">
        <v>2.3840849379526499</v>
      </c>
      <c r="U1563">
        <v>2.3840849379526499</v>
      </c>
      <c r="V1563">
        <v>2.9119624935061701</v>
      </c>
      <c r="W1563">
        <v>15.97</v>
      </c>
      <c r="X1563">
        <v>0.99</v>
      </c>
      <c r="Y1563">
        <v>-80195</v>
      </c>
      <c r="Z1563">
        <v>-3487</v>
      </c>
      <c r="AA1563">
        <v>-0.15</v>
      </c>
      <c r="AB1563">
        <v>23</v>
      </c>
      <c r="AC1563">
        <v>12</v>
      </c>
      <c r="AD1563">
        <v>11</v>
      </c>
      <c r="AE1563">
        <v>52.17</v>
      </c>
      <c r="AF1563">
        <v>12</v>
      </c>
      <c r="AG1563">
        <v>8</v>
      </c>
      <c r="AH1563">
        <v>7</v>
      </c>
      <c r="AI1563">
        <v>8</v>
      </c>
    </row>
    <row r="1564" spans="1:35" x14ac:dyDescent="0.2">
      <c r="A1564" s="102">
        <v>1820</v>
      </c>
      <c r="B1564">
        <v>3405</v>
      </c>
      <c r="C1564" t="s">
        <v>1950</v>
      </c>
      <c r="D1564" t="s">
        <v>1271</v>
      </c>
      <c r="E1564">
        <v>1255</v>
      </c>
      <c r="F1564">
        <v>1262</v>
      </c>
      <c r="G1564">
        <v>800</v>
      </c>
      <c r="H1564" t="s">
        <v>1247</v>
      </c>
      <c r="I1564">
        <v>4004</v>
      </c>
      <c r="J1564" t="s">
        <v>1441</v>
      </c>
      <c r="K1564" t="s">
        <v>1271</v>
      </c>
      <c r="L1564">
        <v>2670</v>
      </c>
      <c r="M1564">
        <v>2654</v>
      </c>
      <c r="N1564">
        <v>400</v>
      </c>
      <c r="O1564" t="s">
        <v>1250</v>
      </c>
      <c r="P1564">
        <v>0.53875020093271098</v>
      </c>
      <c r="Q1564">
        <v>0.80982672471551498</v>
      </c>
      <c r="R1564">
        <v>0.22582790050819401</v>
      </c>
      <c r="S1564">
        <v>9.2985249758004596E-2</v>
      </c>
      <c r="T1564">
        <v>0.53398356395076196</v>
      </c>
      <c r="U1564">
        <v>0.53398356395076196</v>
      </c>
      <c r="V1564">
        <v>0.54673236049840701</v>
      </c>
      <c r="W1564">
        <v>2.75</v>
      </c>
      <c r="X1564">
        <v>4.9000000000000004</v>
      </c>
      <c r="Y1564">
        <v>-80855</v>
      </c>
      <c r="Z1564">
        <v>-4043</v>
      </c>
      <c r="AA1564">
        <v>-0.19</v>
      </c>
      <c r="AB1564">
        <v>20</v>
      </c>
      <c r="AC1564">
        <v>10</v>
      </c>
      <c r="AD1564">
        <v>10</v>
      </c>
      <c r="AE1564">
        <v>50</v>
      </c>
      <c r="AF1564">
        <v>11</v>
      </c>
      <c r="AG1564">
        <v>6</v>
      </c>
      <c r="AH1564">
        <v>8</v>
      </c>
      <c r="AI1564">
        <v>6</v>
      </c>
    </row>
    <row r="1565" spans="1:35" x14ac:dyDescent="0.2">
      <c r="A1565" s="102">
        <v>1179</v>
      </c>
      <c r="B1565">
        <v>5803</v>
      </c>
      <c r="C1565" t="s">
        <v>24</v>
      </c>
      <c r="D1565" t="s">
        <v>1262</v>
      </c>
      <c r="E1565">
        <v>381</v>
      </c>
      <c r="F1565">
        <v>387</v>
      </c>
      <c r="G1565">
        <v>2800</v>
      </c>
      <c r="H1565" t="s">
        <v>1250</v>
      </c>
      <c r="I1565">
        <v>7186</v>
      </c>
      <c r="J1565" t="s">
        <v>543</v>
      </c>
      <c r="K1565" t="s">
        <v>1303</v>
      </c>
      <c r="L1565">
        <v>419</v>
      </c>
      <c r="M1565">
        <v>420</v>
      </c>
      <c r="N1565">
        <v>2600</v>
      </c>
      <c r="O1565" t="s">
        <v>1247</v>
      </c>
      <c r="P1565">
        <v>0.797890506960798</v>
      </c>
      <c r="Q1565">
        <v>0.85598756158302303</v>
      </c>
      <c r="R1565">
        <v>0.36893211322287001</v>
      </c>
      <c r="S1565">
        <v>8.1189399040976301E-2</v>
      </c>
      <c r="T1565">
        <v>-1.5357014867476799</v>
      </c>
      <c r="U1565">
        <v>1.5357014867476799</v>
      </c>
      <c r="V1565">
        <v>1.65315634940963</v>
      </c>
      <c r="W1565">
        <v>-9.43</v>
      </c>
      <c r="X1565">
        <v>0.77</v>
      </c>
      <c r="Y1565">
        <v>-81180</v>
      </c>
      <c r="Z1565">
        <v>-4510</v>
      </c>
      <c r="AA1565">
        <v>-0.25</v>
      </c>
      <c r="AB1565">
        <v>18</v>
      </c>
      <c r="AC1565">
        <v>9</v>
      </c>
      <c r="AD1565">
        <v>9</v>
      </c>
      <c r="AE1565">
        <v>50</v>
      </c>
      <c r="AF1565">
        <v>11</v>
      </c>
      <c r="AG1565">
        <v>8</v>
      </c>
      <c r="AH1565">
        <v>7</v>
      </c>
      <c r="AI1565">
        <v>3</v>
      </c>
    </row>
    <row r="1566" spans="1:35" x14ac:dyDescent="0.2">
      <c r="A1566" s="102">
        <v>1798</v>
      </c>
      <c r="B1566">
        <v>7272</v>
      </c>
      <c r="C1566" t="s">
        <v>1453</v>
      </c>
      <c r="D1566" t="s">
        <v>1264</v>
      </c>
      <c r="E1566">
        <v>1933</v>
      </c>
      <c r="F1566">
        <v>1932</v>
      </c>
      <c r="G1566">
        <v>600</v>
      </c>
      <c r="H1566" t="s">
        <v>1250</v>
      </c>
      <c r="I1566">
        <v>9142</v>
      </c>
      <c r="J1566" t="s">
        <v>922</v>
      </c>
      <c r="K1566" t="s">
        <v>1368</v>
      </c>
      <c r="L1566">
        <v>3585</v>
      </c>
      <c r="M1566">
        <v>3645</v>
      </c>
      <c r="N1566">
        <v>300</v>
      </c>
      <c r="O1566" t="s">
        <v>1247</v>
      </c>
      <c r="P1566">
        <v>0.65333764371049596</v>
      </c>
      <c r="Q1566">
        <v>0.81180255850609895</v>
      </c>
      <c r="R1566">
        <v>0.206922522890678</v>
      </c>
      <c r="S1566">
        <v>6.5632930835964904E-3</v>
      </c>
      <c r="T1566">
        <v>-2.4160049234037002</v>
      </c>
      <c r="U1566">
        <v>2.4160049234037002</v>
      </c>
      <c r="V1566">
        <v>2.2512292326123098</v>
      </c>
      <c r="W1566">
        <v>-11.8</v>
      </c>
      <c r="X1566">
        <v>6.01</v>
      </c>
      <c r="Y1566">
        <v>-81439</v>
      </c>
      <c r="Z1566">
        <v>-4286</v>
      </c>
      <c r="AA1566">
        <v>-7.0000000000000007E-2</v>
      </c>
      <c r="AB1566">
        <v>19</v>
      </c>
      <c r="AC1566">
        <v>9</v>
      </c>
      <c r="AD1566">
        <v>10</v>
      </c>
      <c r="AE1566">
        <v>47.37</v>
      </c>
      <c r="AF1566">
        <v>13</v>
      </c>
      <c r="AG1566">
        <v>7</v>
      </c>
      <c r="AH1566">
        <v>7</v>
      </c>
      <c r="AI1566">
        <v>5</v>
      </c>
    </row>
    <row r="1567" spans="1:35" x14ac:dyDescent="0.2">
      <c r="A1567" s="102">
        <v>780</v>
      </c>
      <c r="B1567">
        <v>3863</v>
      </c>
      <c r="C1567" t="s">
        <v>1464</v>
      </c>
      <c r="D1567" t="s">
        <v>1463</v>
      </c>
      <c r="E1567">
        <v>1709</v>
      </c>
      <c r="F1567">
        <v>1705</v>
      </c>
      <c r="G1567">
        <v>500</v>
      </c>
      <c r="H1567" t="s">
        <v>1247</v>
      </c>
      <c r="I1567">
        <v>7276</v>
      </c>
      <c r="J1567" t="s">
        <v>1299</v>
      </c>
      <c r="K1567" t="s">
        <v>1252</v>
      </c>
      <c r="L1567">
        <v>4650</v>
      </c>
      <c r="M1567">
        <v>4640</v>
      </c>
      <c r="N1567">
        <v>200</v>
      </c>
      <c r="O1567" t="s">
        <v>1250</v>
      </c>
      <c r="P1567">
        <v>0.89519514952018797</v>
      </c>
      <c r="Q1567">
        <v>0.88538934707134398</v>
      </c>
      <c r="R1567">
        <v>7.3091341725456298E-3</v>
      </c>
      <c r="S1567">
        <v>8.3767438452166304E-2</v>
      </c>
      <c r="T1567">
        <v>0.88026613044638002</v>
      </c>
      <c r="U1567">
        <v>0.88026613044638002</v>
      </c>
      <c r="V1567">
        <v>1.02595729715469</v>
      </c>
      <c r="W1567">
        <v>4.42</v>
      </c>
      <c r="X1567">
        <v>8.14</v>
      </c>
      <c r="Y1567">
        <v>-81950</v>
      </c>
      <c r="Z1567">
        <v>-5854</v>
      </c>
      <c r="AA1567">
        <v>-0.32</v>
      </c>
      <c r="AB1567">
        <v>14</v>
      </c>
      <c r="AC1567">
        <v>7</v>
      </c>
      <c r="AD1567">
        <v>7</v>
      </c>
      <c r="AE1567">
        <v>50</v>
      </c>
      <c r="AF1567">
        <v>10</v>
      </c>
      <c r="AG1567">
        <v>6</v>
      </c>
      <c r="AH1567">
        <v>4</v>
      </c>
      <c r="AI1567">
        <v>4</v>
      </c>
    </row>
    <row r="1568" spans="1:35" x14ac:dyDescent="0.2">
      <c r="A1568" s="102">
        <v>971</v>
      </c>
      <c r="B1568">
        <v>4613</v>
      </c>
      <c r="C1568" t="s">
        <v>224</v>
      </c>
      <c r="D1568" t="s">
        <v>1271</v>
      </c>
      <c r="E1568">
        <v>2515</v>
      </c>
      <c r="F1568">
        <v>2556</v>
      </c>
      <c r="G1568">
        <v>200</v>
      </c>
      <c r="H1568" t="s">
        <v>1250</v>
      </c>
      <c r="I1568">
        <v>6201</v>
      </c>
      <c r="J1568" t="s">
        <v>1619</v>
      </c>
      <c r="K1568" t="s">
        <v>1264</v>
      </c>
      <c r="L1568">
        <v>6380</v>
      </c>
      <c r="M1568">
        <v>6370</v>
      </c>
      <c r="N1568">
        <v>100</v>
      </c>
      <c r="O1568" t="s">
        <v>1247</v>
      </c>
      <c r="P1568">
        <v>0.56279999588252405</v>
      </c>
      <c r="Q1568">
        <v>0.87096125156869897</v>
      </c>
      <c r="R1568">
        <v>0.14767771019207601</v>
      </c>
      <c r="S1568">
        <v>4.4622975169920302E-2</v>
      </c>
      <c r="T1568">
        <v>-1.55789671365909</v>
      </c>
      <c r="U1568">
        <v>1.55789671365909</v>
      </c>
      <c r="V1568">
        <v>1.74242927598111</v>
      </c>
      <c r="W1568">
        <v>-4.7</v>
      </c>
      <c r="X1568">
        <v>19.75</v>
      </c>
      <c r="Y1568">
        <v>-82039</v>
      </c>
      <c r="Z1568">
        <v>-10255</v>
      </c>
      <c r="AA1568">
        <v>-0.53</v>
      </c>
      <c r="AB1568">
        <v>8</v>
      </c>
      <c r="AC1568">
        <v>3</v>
      </c>
      <c r="AD1568">
        <v>5</v>
      </c>
      <c r="AE1568">
        <v>37.5</v>
      </c>
      <c r="AF1568">
        <v>13</v>
      </c>
      <c r="AG1568">
        <v>2</v>
      </c>
      <c r="AH1568">
        <v>2</v>
      </c>
      <c r="AI1568">
        <v>4</v>
      </c>
    </row>
    <row r="1569" spans="1:35" x14ac:dyDescent="0.2">
      <c r="A1569" s="102">
        <v>934</v>
      </c>
      <c r="B1569">
        <v>4183</v>
      </c>
      <c r="C1569" t="s">
        <v>1442</v>
      </c>
      <c r="D1569" t="s">
        <v>1271</v>
      </c>
      <c r="E1569">
        <v>2542</v>
      </c>
      <c r="F1569">
        <v>2546</v>
      </c>
      <c r="G1569">
        <v>400</v>
      </c>
      <c r="H1569" t="s">
        <v>1247</v>
      </c>
      <c r="I1569">
        <v>7762</v>
      </c>
      <c r="J1569" t="s">
        <v>1454</v>
      </c>
      <c r="K1569" t="s">
        <v>1256</v>
      </c>
      <c r="L1569">
        <v>484</v>
      </c>
      <c r="M1569">
        <v>480</v>
      </c>
      <c r="N1569">
        <v>2100</v>
      </c>
      <c r="O1569" t="s">
        <v>1250</v>
      </c>
      <c r="P1569">
        <v>0.67531470592068898</v>
      </c>
      <c r="Q1569">
        <v>0.87368800405955405</v>
      </c>
      <c r="R1569">
        <v>0.350497780559832</v>
      </c>
      <c r="S1569">
        <v>2.39342829388554E-3</v>
      </c>
      <c r="T1569">
        <v>2.9261882486237099</v>
      </c>
      <c r="U1569">
        <v>2.9261882486237099</v>
      </c>
      <c r="V1569">
        <v>2.78993593305665</v>
      </c>
      <c r="W1569">
        <v>13.93</v>
      </c>
      <c r="X1569">
        <v>1.02</v>
      </c>
      <c r="Y1569">
        <v>-82253</v>
      </c>
      <c r="Z1569">
        <v>-5484</v>
      </c>
      <c r="AA1569">
        <v>-0.32</v>
      </c>
      <c r="AB1569">
        <v>15</v>
      </c>
      <c r="AC1569">
        <v>8</v>
      </c>
      <c r="AD1569">
        <v>7</v>
      </c>
      <c r="AE1569">
        <v>53.33</v>
      </c>
      <c r="AF1569">
        <v>14</v>
      </c>
      <c r="AG1569">
        <v>3</v>
      </c>
      <c r="AH1569">
        <v>5</v>
      </c>
      <c r="AI1569">
        <v>7</v>
      </c>
    </row>
    <row r="1570" spans="1:35" x14ac:dyDescent="0.2">
      <c r="A1570" s="102">
        <v>1763</v>
      </c>
      <c r="B1570">
        <v>5706</v>
      </c>
      <c r="C1570" t="s">
        <v>1584</v>
      </c>
      <c r="D1570" t="s">
        <v>1262</v>
      </c>
      <c r="E1570">
        <v>2957</v>
      </c>
      <c r="F1570">
        <v>2990</v>
      </c>
      <c r="G1570">
        <v>300</v>
      </c>
      <c r="H1570" t="s">
        <v>1247</v>
      </c>
      <c r="I1570">
        <v>7282</v>
      </c>
      <c r="J1570" t="s">
        <v>1498</v>
      </c>
      <c r="K1570" t="s">
        <v>1264</v>
      </c>
      <c r="L1570">
        <v>2517</v>
      </c>
      <c r="M1570">
        <v>2535</v>
      </c>
      <c r="N1570">
        <v>400</v>
      </c>
      <c r="O1570" t="s">
        <v>1250</v>
      </c>
      <c r="P1570">
        <v>0.62480332480367895</v>
      </c>
      <c r="Q1570">
        <v>0.81438727644972997</v>
      </c>
      <c r="R1570">
        <v>0.120099959776934</v>
      </c>
      <c r="S1570">
        <v>5.4070456037947502E-2</v>
      </c>
      <c r="T1570">
        <v>1.6022088205538501</v>
      </c>
      <c r="U1570">
        <v>1.6022088205538501</v>
      </c>
      <c r="V1570">
        <v>1.3167249247005599</v>
      </c>
      <c r="W1570">
        <v>8.25</v>
      </c>
      <c r="X1570">
        <v>13.04</v>
      </c>
      <c r="Y1570">
        <v>-82643</v>
      </c>
      <c r="Z1570">
        <v>-5165</v>
      </c>
      <c r="AA1570">
        <v>-0.15</v>
      </c>
      <c r="AB1570">
        <v>16</v>
      </c>
      <c r="AC1570">
        <v>8</v>
      </c>
      <c r="AD1570">
        <v>8</v>
      </c>
      <c r="AE1570">
        <v>50</v>
      </c>
      <c r="AF1570">
        <v>10</v>
      </c>
      <c r="AG1570">
        <v>6</v>
      </c>
      <c r="AH1570">
        <v>6</v>
      </c>
      <c r="AI1570">
        <v>4</v>
      </c>
    </row>
    <row r="1571" spans="1:35" x14ac:dyDescent="0.2">
      <c r="A1571" s="102">
        <v>333</v>
      </c>
      <c r="B1571">
        <v>2371</v>
      </c>
      <c r="C1571" t="s">
        <v>591</v>
      </c>
      <c r="D1571" t="s">
        <v>1261</v>
      </c>
      <c r="E1571">
        <v>2851</v>
      </c>
      <c r="F1571">
        <v>2815</v>
      </c>
      <c r="G1571">
        <v>300</v>
      </c>
      <c r="H1571" t="s">
        <v>1250</v>
      </c>
      <c r="I1571">
        <v>4217</v>
      </c>
      <c r="J1571" t="s">
        <v>1105</v>
      </c>
      <c r="K1571" t="s">
        <v>1271</v>
      </c>
      <c r="L1571">
        <v>4610</v>
      </c>
      <c r="M1571">
        <v>4610</v>
      </c>
      <c r="N1571">
        <v>200</v>
      </c>
      <c r="O1571" t="s">
        <v>1247</v>
      </c>
      <c r="P1571">
        <v>0.77235263009192701</v>
      </c>
      <c r="Q1571">
        <v>0.91624960469312899</v>
      </c>
      <c r="R1571">
        <v>0.17561233311105601</v>
      </c>
      <c r="S1571">
        <v>5.2143567616462001E-2</v>
      </c>
      <c r="T1571">
        <v>-1.2128910908419199</v>
      </c>
      <c r="U1571">
        <v>1.2128910908419199</v>
      </c>
      <c r="V1571">
        <v>1.0213869854476101</v>
      </c>
      <c r="W1571">
        <v>-8.8699999999999992</v>
      </c>
      <c r="X1571">
        <v>8.41</v>
      </c>
      <c r="Y1571">
        <v>-83772</v>
      </c>
      <c r="Z1571">
        <v>-3989</v>
      </c>
      <c r="AA1571">
        <v>-0.22</v>
      </c>
      <c r="AB1571">
        <v>21</v>
      </c>
      <c r="AC1571">
        <v>10</v>
      </c>
      <c r="AD1571">
        <v>11</v>
      </c>
      <c r="AE1571">
        <v>47.62</v>
      </c>
      <c r="AF1571">
        <v>11</v>
      </c>
      <c r="AG1571">
        <v>10</v>
      </c>
      <c r="AH1571">
        <v>9</v>
      </c>
      <c r="AI1571">
        <v>2</v>
      </c>
    </row>
    <row r="1572" spans="1:35" x14ac:dyDescent="0.2">
      <c r="A1572" s="102">
        <v>1284</v>
      </c>
      <c r="B1572">
        <v>6592</v>
      </c>
      <c r="C1572" t="s">
        <v>1474</v>
      </c>
      <c r="D1572" t="s">
        <v>1252</v>
      </c>
      <c r="E1572">
        <v>4185</v>
      </c>
      <c r="F1572">
        <v>4120</v>
      </c>
      <c r="G1572">
        <v>200</v>
      </c>
      <c r="H1572" t="s">
        <v>1247</v>
      </c>
      <c r="I1572">
        <v>7313</v>
      </c>
      <c r="J1572" t="s">
        <v>1200</v>
      </c>
      <c r="K1572" t="s">
        <v>1264</v>
      </c>
      <c r="L1572">
        <v>3085</v>
      </c>
      <c r="M1572">
        <v>3105</v>
      </c>
      <c r="N1572">
        <v>300</v>
      </c>
      <c r="O1572" t="s">
        <v>1250</v>
      </c>
      <c r="P1572">
        <v>0.77656356251904302</v>
      </c>
      <c r="Q1572">
        <v>0.84863572551280497</v>
      </c>
      <c r="R1572">
        <v>2.0227192056075E-2</v>
      </c>
      <c r="S1572">
        <v>3.4086850574316402E-2</v>
      </c>
      <c r="T1572">
        <v>1.0371003855260099</v>
      </c>
      <c r="U1572">
        <v>1.0371003855260099</v>
      </c>
      <c r="V1572">
        <v>1.45041205564385</v>
      </c>
      <c r="W1572">
        <v>3.85</v>
      </c>
      <c r="X1572">
        <v>13.05</v>
      </c>
      <c r="Y1572">
        <v>-83781</v>
      </c>
      <c r="Z1572">
        <v>-13964</v>
      </c>
      <c r="AA1572">
        <v>-0.85</v>
      </c>
      <c r="AB1572">
        <v>6</v>
      </c>
      <c r="AC1572">
        <v>2</v>
      </c>
      <c r="AD1572">
        <v>4</v>
      </c>
      <c r="AE1572">
        <v>33.33</v>
      </c>
      <c r="AF1572">
        <v>14</v>
      </c>
      <c r="AG1572">
        <v>1</v>
      </c>
      <c r="AH1572">
        <v>2</v>
      </c>
      <c r="AI1572">
        <v>3</v>
      </c>
    </row>
    <row r="1573" spans="1:35" x14ac:dyDescent="0.2">
      <c r="A1573" s="102">
        <v>5</v>
      </c>
      <c r="B1573">
        <v>5214</v>
      </c>
      <c r="C1573" t="s">
        <v>1529</v>
      </c>
      <c r="D1573" t="s">
        <v>1246</v>
      </c>
      <c r="E1573">
        <v>2056</v>
      </c>
      <c r="F1573">
        <v>2043</v>
      </c>
      <c r="G1573">
        <v>500</v>
      </c>
      <c r="H1573" t="s">
        <v>1247</v>
      </c>
      <c r="I1573">
        <v>5406</v>
      </c>
      <c r="J1573" t="s">
        <v>1582</v>
      </c>
      <c r="K1573" t="s">
        <v>1301</v>
      </c>
      <c r="L1573">
        <v>452</v>
      </c>
      <c r="M1573">
        <v>448</v>
      </c>
      <c r="N1573">
        <v>2300</v>
      </c>
      <c r="O1573" t="s">
        <v>1250</v>
      </c>
      <c r="P1573">
        <v>0.90983355874037997</v>
      </c>
      <c r="Q1573">
        <v>0.97401823197560899</v>
      </c>
      <c r="R1573">
        <v>0.10644459086812</v>
      </c>
      <c r="S1573">
        <v>4.5483667683902099E-4</v>
      </c>
      <c r="T1573">
        <v>2.3558612329218902</v>
      </c>
      <c r="U1573">
        <v>2.3558612329218902</v>
      </c>
      <c r="V1573">
        <v>2.2532888172567702</v>
      </c>
      <c r="W1573">
        <v>8.24</v>
      </c>
      <c r="X1573">
        <v>0.87</v>
      </c>
      <c r="Y1573">
        <v>-84608</v>
      </c>
      <c r="Z1573">
        <v>-4453</v>
      </c>
      <c r="AA1573">
        <v>-0.18</v>
      </c>
      <c r="AB1573">
        <v>19</v>
      </c>
      <c r="AC1573">
        <v>9</v>
      </c>
      <c r="AD1573">
        <v>10</v>
      </c>
      <c r="AE1573">
        <v>47.37</v>
      </c>
      <c r="AF1573">
        <v>9</v>
      </c>
      <c r="AG1573">
        <v>8</v>
      </c>
      <c r="AH1573">
        <v>8</v>
      </c>
      <c r="AI1573">
        <v>3</v>
      </c>
    </row>
    <row r="1574" spans="1:35" x14ac:dyDescent="0.2">
      <c r="A1574" s="102">
        <v>274</v>
      </c>
      <c r="B1574">
        <v>4555</v>
      </c>
      <c r="C1574" t="s">
        <v>679</v>
      </c>
      <c r="D1574" t="s">
        <v>1269</v>
      </c>
      <c r="E1574">
        <v>7040</v>
      </c>
      <c r="F1574">
        <v>7000</v>
      </c>
      <c r="G1574">
        <v>100</v>
      </c>
      <c r="H1574" t="s">
        <v>1250</v>
      </c>
      <c r="I1574">
        <v>8586</v>
      </c>
      <c r="J1574" t="s">
        <v>1362</v>
      </c>
      <c r="K1574" t="s">
        <v>1253</v>
      </c>
      <c r="L1574">
        <v>3070</v>
      </c>
      <c r="M1574">
        <v>3060</v>
      </c>
      <c r="N1574">
        <v>200</v>
      </c>
      <c r="O1574" t="s">
        <v>1247</v>
      </c>
      <c r="P1574">
        <v>0.88298945599055201</v>
      </c>
      <c r="Q1574">
        <v>0.92189208509310205</v>
      </c>
      <c r="R1574">
        <v>0.204941797778004</v>
      </c>
      <c r="S1574">
        <v>1.9984349061979101E-2</v>
      </c>
      <c r="T1574">
        <v>-1.79688922406087</v>
      </c>
      <c r="U1574">
        <v>1.79688922406087</v>
      </c>
      <c r="V1574">
        <v>1.9414037530173001</v>
      </c>
      <c r="W1574">
        <v>-5.17</v>
      </c>
      <c r="X1574">
        <v>12.57</v>
      </c>
      <c r="Y1574">
        <v>-84629</v>
      </c>
      <c r="Z1574">
        <v>-9403</v>
      </c>
      <c r="AA1574">
        <v>-0.31</v>
      </c>
      <c r="AB1574">
        <v>9</v>
      </c>
      <c r="AC1574">
        <v>5</v>
      </c>
      <c r="AD1574">
        <v>4</v>
      </c>
      <c r="AE1574">
        <v>55.56</v>
      </c>
      <c r="AF1574">
        <v>12</v>
      </c>
      <c r="AG1574">
        <v>3</v>
      </c>
      <c r="AH1574">
        <v>3</v>
      </c>
      <c r="AI1574">
        <v>3</v>
      </c>
    </row>
    <row r="1575" spans="1:35" x14ac:dyDescent="0.2">
      <c r="A1575" s="102">
        <v>428</v>
      </c>
      <c r="B1575">
        <v>2607</v>
      </c>
      <c r="C1575" t="s">
        <v>1275</v>
      </c>
      <c r="D1575" t="s">
        <v>1274</v>
      </c>
      <c r="E1575">
        <v>2750</v>
      </c>
      <c r="F1575">
        <v>2752</v>
      </c>
      <c r="G1575">
        <v>400</v>
      </c>
      <c r="H1575" t="s">
        <v>1247</v>
      </c>
      <c r="I1575">
        <v>8273</v>
      </c>
      <c r="J1575" t="s">
        <v>1370</v>
      </c>
      <c r="K1575" t="s">
        <v>1272</v>
      </c>
      <c r="L1575">
        <v>3340</v>
      </c>
      <c r="M1575">
        <v>3310</v>
      </c>
      <c r="N1575">
        <v>300</v>
      </c>
      <c r="O1575" t="s">
        <v>1250</v>
      </c>
      <c r="P1575">
        <v>0.92628537910616904</v>
      </c>
      <c r="Q1575">
        <v>0.90948207283276095</v>
      </c>
      <c r="R1575">
        <v>3.7760951775800099E-2</v>
      </c>
      <c r="S1575">
        <v>2.74295394736736E-2</v>
      </c>
      <c r="T1575">
        <v>1.7316115675646</v>
      </c>
      <c r="U1575">
        <v>1.7316115675646</v>
      </c>
      <c r="V1575">
        <v>1.6321504038657</v>
      </c>
      <c r="W1575">
        <v>7.61</v>
      </c>
      <c r="X1575">
        <v>10.86</v>
      </c>
      <c r="Y1575">
        <v>-85127</v>
      </c>
      <c r="Z1575">
        <v>-7094</v>
      </c>
      <c r="AA1575">
        <v>-0.54</v>
      </c>
      <c r="AB1575">
        <v>12</v>
      </c>
      <c r="AC1575">
        <v>6</v>
      </c>
      <c r="AD1575">
        <v>6</v>
      </c>
      <c r="AE1575">
        <v>50</v>
      </c>
      <c r="AF1575">
        <v>15</v>
      </c>
      <c r="AG1575">
        <v>2</v>
      </c>
      <c r="AH1575">
        <v>3</v>
      </c>
      <c r="AI1575">
        <v>7</v>
      </c>
    </row>
    <row r="1576" spans="1:35" x14ac:dyDescent="0.2">
      <c r="A1576" s="102">
        <v>1688</v>
      </c>
      <c r="B1576">
        <v>4452</v>
      </c>
      <c r="C1576" t="s">
        <v>1479</v>
      </c>
      <c r="D1576" t="s">
        <v>1271</v>
      </c>
      <c r="E1576">
        <v>8485</v>
      </c>
      <c r="F1576">
        <v>8407</v>
      </c>
      <c r="G1576">
        <v>100</v>
      </c>
      <c r="H1576" t="s">
        <v>1250</v>
      </c>
      <c r="I1576">
        <v>6305</v>
      </c>
      <c r="J1576" t="s">
        <v>29</v>
      </c>
      <c r="K1576" t="s">
        <v>1259</v>
      </c>
      <c r="L1576">
        <v>2936</v>
      </c>
      <c r="M1576">
        <v>2953</v>
      </c>
      <c r="N1576">
        <v>300</v>
      </c>
      <c r="O1576" t="s">
        <v>1247</v>
      </c>
      <c r="P1576">
        <v>0.88070886276915195</v>
      </c>
      <c r="Q1576">
        <v>0.82064198843118696</v>
      </c>
      <c r="R1576">
        <v>6.9468497345818803E-3</v>
      </c>
      <c r="S1576">
        <v>3.9426062717270997E-2</v>
      </c>
      <c r="T1576">
        <v>-0.245746990505571</v>
      </c>
      <c r="U1576">
        <v>0.245746990505571</v>
      </c>
      <c r="V1576">
        <v>6.5647564289423796E-2</v>
      </c>
      <c r="W1576">
        <v>-1.08</v>
      </c>
      <c r="X1576">
        <v>5.38</v>
      </c>
      <c r="Y1576">
        <v>-85256</v>
      </c>
      <c r="Z1576">
        <v>-7751</v>
      </c>
      <c r="AA1576">
        <v>-0.43</v>
      </c>
      <c r="AB1576">
        <v>11</v>
      </c>
      <c r="AC1576">
        <v>5</v>
      </c>
      <c r="AD1576">
        <v>6</v>
      </c>
      <c r="AE1576">
        <v>45.45</v>
      </c>
      <c r="AF1576">
        <v>10</v>
      </c>
      <c r="AG1576">
        <v>4</v>
      </c>
      <c r="AH1576">
        <v>4</v>
      </c>
      <c r="AI1576">
        <v>3</v>
      </c>
    </row>
    <row r="1577" spans="1:35" x14ac:dyDescent="0.2">
      <c r="A1577" s="102">
        <v>267</v>
      </c>
      <c r="B1577">
        <v>2331</v>
      </c>
      <c r="C1577" t="s">
        <v>1396</v>
      </c>
      <c r="D1577" t="s">
        <v>1261</v>
      </c>
      <c r="E1577">
        <v>5490</v>
      </c>
      <c r="F1577">
        <v>5530</v>
      </c>
      <c r="G1577">
        <v>100</v>
      </c>
      <c r="H1577" t="s">
        <v>1247</v>
      </c>
      <c r="I1577">
        <v>9684</v>
      </c>
      <c r="J1577" t="s">
        <v>1431</v>
      </c>
      <c r="K1577" t="s">
        <v>1249</v>
      </c>
      <c r="L1577">
        <v>4980</v>
      </c>
      <c r="M1577">
        <v>4945</v>
      </c>
      <c r="N1577">
        <v>100</v>
      </c>
      <c r="O1577" t="s">
        <v>1250</v>
      </c>
      <c r="P1577">
        <v>0.70014752319652995</v>
      </c>
      <c r="Q1577">
        <v>0.92333733088900105</v>
      </c>
      <c r="R1577">
        <v>0.22405591401250799</v>
      </c>
      <c r="S1577">
        <v>1.51743377358188E-2</v>
      </c>
      <c r="T1577">
        <v>0.74808466950877395</v>
      </c>
      <c r="U1577">
        <v>0.74808466950877395</v>
      </c>
      <c r="V1577">
        <v>0.64768860814956597</v>
      </c>
      <c r="W1577">
        <v>2.44</v>
      </c>
      <c r="X1577">
        <v>10.58</v>
      </c>
      <c r="Y1577">
        <v>-85378</v>
      </c>
      <c r="Z1577">
        <v>-5692</v>
      </c>
      <c r="AA1577">
        <v>0.01</v>
      </c>
      <c r="AB1577">
        <v>15</v>
      </c>
      <c r="AC1577">
        <v>9</v>
      </c>
      <c r="AD1577">
        <v>6</v>
      </c>
      <c r="AE1577">
        <v>60</v>
      </c>
      <c r="AF1577">
        <v>7</v>
      </c>
      <c r="AG1577">
        <v>9</v>
      </c>
      <c r="AH1577">
        <v>6</v>
      </c>
      <c r="AI1577">
        <v>0</v>
      </c>
    </row>
    <row r="1578" spans="1:35" x14ac:dyDescent="0.2">
      <c r="A1578" s="102">
        <v>599</v>
      </c>
      <c r="B1578">
        <v>2001</v>
      </c>
      <c r="C1578" t="s">
        <v>1167</v>
      </c>
      <c r="D1578" t="s">
        <v>1274</v>
      </c>
      <c r="E1578">
        <v>1638</v>
      </c>
      <c r="F1578">
        <v>1644</v>
      </c>
      <c r="G1578">
        <v>600</v>
      </c>
      <c r="H1578" t="s">
        <v>1247</v>
      </c>
      <c r="I1578">
        <v>5401</v>
      </c>
      <c r="J1578" t="s">
        <v>1587</v>
      </c>
      <c r="K1578" t="s">
        <v>1301</v>
      </c>
      <c r="L1578">
        <v>1366.5</v>
      </c>
      <c r="M1578">
        <v>1349.5</v>
      </c>
      <c r="N1578">
        <v>700</v>
      </c>
      <c r="O1578" t="s">
        <v>1250</v>
      </c>
      <c r="P1578">
        <v>0.75721982738147398</v>
      </c>
      <c r="Q1578">
        <v>0.89857432507006796</v>
      </c>
      <c r="R1578">
        <v>0.17801675466362499</v>
      </c>
      <c r="S1578">
        <v>3.9492304162385403E-2</v>
      </c>
      <c r="T1578">
        <v>3.0903097231598902</v>
      </c>
      <c r="U1578">
        <v>3.0903097231598902</v>
      </c>
      <c r="V1578">
        <v>3.2414255536257199</v>
      </c>
      <c r="W1578">
        <v>13.18</v>
      </c>
      <c r="X1578">
        <v>4.2300000000000004</v>
      </c>
      <c r="Y1578">
        <v>-85426</v>
      </c>
      <c r="Z1578">
        <v>-4496</v>
      </c>
      <c r="AA1578">
        <v>-0.21</v>
      </c>
      <c r="AB1578">
        <v>19</v>
      </c>
      <c r="AC1578">
        <v>8</v>
      </c>
      <c r="AD1578">
        <v>11</v>
      </c>
      <c r="AE1578">
        <v>42.11</v>
      </c>
      <c r="AF1578">
        <v>15</v>
      </c>
      <c r="AG1578">
        <v>4</v>
      </c>
      <c r="AH1578">
        <v>5</v>
      </c>
      <c r="AI1578">
        <v>10</v>
      </c>
    </row>
    <row r="1579" spans="1:35" x14ac:dyDescent="0.2">
      <c r="A1579" s="102">
        <v>592</v>
      </c>
      <c r="B1579">
        <v>5401</v>
      </c>
      <c r="C1579" t="s">
        <v>1587</v>
      </c>
      <c r="D1579" t="s">
        <v>1301</v>
      </c>
      <c r="E1579">
        <v>1366.5</v>
      </c>
      <c r="F1579">
        <v>1349.5</v>
      </c>
      <c r="G1579">
        <v>700</v>
      </c>
      <c r="H1579" t="s">
        <v>1250</v>
      </c>
      <c r="I1579">
        <v>7181</v>
      </c>
      <c r="J1579" t="s">
        <v>61</v>
      </c>
      <c r="K1579" t="s">
        <v>1428</v>
      </c>
      <c r="L1579">
        <v>1821</v>
      </c>
      <c r="M1579">
        <v>1836</v>
      </c>
      <c r="N1579">
        <v>500</v>
      </c>
      <c r="O1579" t="s">
        <v>1247</v>
      </c>
      <c r="P1579">
        <v>0.72425426336282706</v>
      </c>
      <c r="Q1579">
        <v>0.89915758628411302</v>
      </c>
      <c r="R1579">
        <v>0.102888595822339</v>
      </c>
      <c r="S1579">
        <v>1.04385548778251E-2</v>
      </c>
      <c r="T1579">
        <v>-3.0775824005009</v>
      </c>
      <c r="U1579">
        <v>3.0775824005009</v>
      </c>
      <c r="V1579">
        <v>3.0383615735943699</v>
      </c>
      <c r="W1579">
        <v>-17.100000000000001</v>
      </c>
      <c r="X1579">
        <v>2.9</v>
      </c>
      <c r="Y1579">
        <v>-85486</v>
      </c>
      <c r="Z1579">
        <v>-4499</v>
      </c>
      <c r="AA1579">
        <v>-0.26</v>
      </c>
      <c r="AB1579">
        <v>19</v>
      </c>
      <c r="AC1579">
        <v>9</v>
      </c>
      <c r="AD1579">
        <v>10</v>
      </c>
      <c r="AE1579">
        <v>47.37</v>
      </c>
      <c r="AF1579">
        <v>15</v>
      </c>
      <c r="AG1579">
        <v>4</v>
      </c>
      <c r="AH1579">
        <v>4</v>
      </c>
      <c r="AI1579">
        <v>11</v>
      </c>
    </row>
    <row r="1580" spans="1:35" x14ac:dyDescent="0.2">
      <c r="A1580" s="102">
        <v>730</v>
      </c>
      <c r="B1580">
        <v>3865</v>
      </c>
      <c r="C1580" t="s">
        <v>1197</v>
      </c>
      <c r="D1580" t="s">
        <v>1463</v>
      </c>
      <c r="E1580">
        <v>489</v>
      </c>
      <c r="F1580">
        <v>492</v>
      </c>
      <c r="G1580">
        <v>1800</v>
      </c>
      <c r="H1580" t="s">
        <v>1250</v>
      </c>
      <c r="I1580">
        <v>5019</v>
      </c>
      <c r="J1580" t="s">
        <v>1510</v>
      </c>
      <c r="K1580" t="s">
        <v>1511</v>
      </c>
      <c r="L1580">
        <v>2910</v>
      </c>
      <c r="M1580">
        <v>2922</v>
      </c>
      <c r="N1580">
        <v>300</v>
      </c>
      <c r="O1580" t="s">
        <v>1247</v>
      </c>
      <c r="P1580">
        <v>0.77657626082910403</v>
      </c>
      <c r="Q1580">
        <v>0.88900510164677504</v>
      </c>
      <c r="R1580">
        <v>0.153187493527039</v>
      </c>
      <c r="S1580">
        <v>1.7607118096819999E-3</v>
      </c>
      <c r="T1580">
        <v>-2.6940753906579</v>
      </c>
      <c r="U1580">
        <v>2.6940753906579</v>
      </c>
      <c r="V1580">
        <v>2.67037508900667</v>
      </c>
      <c r="W1580">
        <v>-9.83</v>
      </c>
      <c r="X1580">
        <v>1.03</v>
      </c>
      <c r="Y1580">
        <v>-85538</v>
      </c>
      <c r="Z1580">
        <v>-3719</v>
      </c>
      <c r="AA1580">
        <v>-0.19</v>
      </c>
      <c r="AB1580">
        <v>23</v>
      </c>
      <c r="AC1580">
        <v>11</v>
      </c>
      <c r="AD1580">
        <v>12</v>
      </c>
      <c r="AE1580">
        <v>47.83</v>
      </c>
      <c r="AF1580">
        <v>11</v>
      </c>
      <c r="AG1580">
        <v>10</v>
      </c>
      <c r="AH1580">
        <v>9</v>
      </c>
      <c r="AI1580">
        <v>4</v>
      </c>
    </row>
    <row r="1581" spans="1:35" x14ac:dyDescent="0.2">
      <c r="A1581" s="102">
        <v>967</v>
      </c>
      <c r="B1581">
        <v>7186</v>
      </c>
      <c r="C1581" t="s">
        <v>543</v>
      </c>
      <c r="D1581" t="s">
        <v>1303</v>
      </c>
      <c r="E1581">
        <v>419</v>
      </c>
      <c r="F1581">
        <v>420</v>
      </c>
      <c r="G1581">
        <v>2600</v>
      </c>
      <c r="H1581" t="s">
        <v>1247</v>
      </c>
      <c r="I1581">
        <v>8359</v>
      </c>
      <c r="J1581" t="s">
        <v>553</v>
      </c>
      <c r="K1581" t="s">
        <v>1303</v>
      </c>
      <c r="L1581">
        <v>402</v>
      </c>
      <c r="M1581">
        <v>401</v>
      </c>
      <c r="N1581">
        <v>2700</v>
      </c>
      <c r="O1581" t="s">
        <v>1250</v>
      </c>
      <c r="P1581">
        <v>0.94037217851860599</v>
      </c>
      <c r="Q1581">
        <v>0.87108375369962698</v>
      </c>
      <c r="R1581">
        <v>3.1598936286689902E-2</v>
      </c>
      <c r="S1581">
        <v>4.22774713248159E-2</v>
      </c>
      <c r="T1581">
        <v>2.5263083584447998</v>
      </c>
      <c r="U1581">
        <v>2.5263083584447998</v>
      </c>
      <c r="V1581">
        <v>2.5058772279733499</v>
      </c>
      <c r="W1581">
        <v>7.73</v>
      </c>
      <c r="X1581">
        <v>0.85</v>
      </c>
      <c r="Y1581">
        <v>-85624</v>
      </c>
      <c r="Z1581">
        <v>-4507</v>
      </c>
      <c r="AA1581">
        <v>-0.23</v>
      </c>
      <c r="AB1581">
        <v>19</v>
      </c>
      <c r="AC1581">
        <v>9</v>
      </c>
      <c r="AD1581">
        <v>10</v>
      </c>
      <c r="AE1581">
        <v>47.37</v>
      </c>
      <c r="AF1581">
        <v>15</v>
      </c>
      <c r="AG1581">
        <v>4</v>
      </c>
      <c r="AH1581">
        <v>4</v>
      </c>
      <c r="AI1581">
        <v>11</v>
      </c>
    </row>
    <row r="1582" spans="1:35" x14ac:dyDescent="0.2">
      <c r="A1582" s="102">
        <v>1030</v>
      </c>
      <c r="B1582">
        <v>4290</v>
      </c>
      <c r="C1582" t="s">
        <v>1302</v>
      </c>
      <c r="D1582" t="s">
        <v>1261</v>
      </c>
      <c r="E1582">
        <v>980</v>
      </c>
      <c r="F1582">
        <v>971</v>
      </c>
      <c r="G1582">
        <v>1100</v>
      </c>
      <c r="H1582" t="s">
        <v>1250</v>
      </c>
      <c r="I1582">
        <v>9746</v>
      </c>
      <c r="J1582" t="s">
        <v>1452</v>
      </c>
      <c r="K1582" t="s">
        <v>1249</v>
      </c>
      <c r="L1582">
        <v>5250</v>
      </c>
      <c r="M1582">
        <v>5300</v>
      </c>
      <c r="N1582">
        <v>200</v>
      </c>
      <c r="O1582" t="s">
        <v>1247</v>
      </c>
      <c r="P1582">
        <v>0.547223779382218</v>
      </c>
      <c r="Q1582">
        <v>0.86661007643218502</v>
      </c>
      <c r="R1582">
        <v>0.201808746411753</v>
      </c>
      <c r="S1582">
        <v>5.8176534202118997E-2</v>
      </c>
      <c r="T1582">
        <v>-0.28330269247747902</v>
      </c>
      <c r="U1582">
        <v>0.28330269247747902</v>
      </c>
      <c r="V1582">
        <v>0.23128457669775801</v>
      </c>
      <c r="W1582">
        <v>-0.86</v>
      </c>
      <c r="X1582">
        <v>0.76</v>
      </c>
      <c r="Y1582">
        <v>-85823</v>
      </c>
      <c r="Z1582">
        <v>-6130</v>
      </c>
      <c r="AA1582">
        <v>-0.34</v>
      </c>
      <c r="AB1582">
        <v>14</v>
      </c>
      <c r="AC1582">
        <v>5</v>
      </c>
      <c r="AD1582">
        <v>9</v>
      </c>
      <c r="AE1582">
        <v>35.71</v>
      </c>
      <c r="AF1582">
        <v>11</v>
      </c>
      <c r="AG1582">
        <v>4</v>
      </c>
      <c r="AH1582">
        <v>5</v>
      </c>
      <c r="AI1582">
        <v>5</v>
      </c>
    </row>
    <row r="1583" spans="1:35" x14ac:dyDescent="0.2">
      <c r="A1583" s="102">
        <v>153</v>
      </c>
      <c r="B1583">
        <v>1333</v>
      </c>
      <c r="C1583" t="s">
        <v>1365</v>
      </c>
      <c r="D1583" t="s">
        <v>1366</v>
      </c>
      <c r="E1583">
        <v>2558</v>
      </c>
      <c r="F1583">
        <v>2544</v>
      </c>
      <c r="G1583">
        <v>400</v>
      </c>
      <c r="H1583" t="s">
        <v>1247</v>
      </c>
      <c r="I1583">
        <v>2267</v>
      </c>
      <c r="J1583" t="s">
        <v>1491</v>
      </c>
      <c r="K1583" t="s">
        <v>1274</v>
      </c>
      <c r="L1583">
        <v>5400</v>
      </c>
      <c r="M1583">
        <v>5410</v>
      </c>
      <c r="N1583">
        <v>200</v>
      </c>
      <c r="O1583" t="s">
        <v>1250</v>
      </c>
      <c r="P1583">
        <v>0.93855381448052499</v>
      </c>
      <c r="Q1583">
        <v>0.93609569695511097</v>
      </c>
      <c r="R1583">
        <v>2.1068643079227198E-3</v>
      </c>
      <c r="S1583">
        <v>8.8803245812135403E-2</v>
      </c>
      <c r="T1583">
        <v>1.0514107410062501</v>
      </c>
      <c r="U1583">
        <v>1.0514107410062501</v>
      </c>
      <c r="V1583">
        <v>1.6527242714166299</v>
      </c>
      <c r="W1583">
        <v>2.1800000000000002</v>
      </c>
      <c r="X1583">
        <v>5.95</v>
      </c>
      <c r="Y1583">
        <v>-86320</v>
      </c>
      <c r="Z1583">
        <v>-8632</v>
      </c>
      <c r="AA1583">
        <v>-0.62</v>
      </c>
      <c r="AB1583">
        <v>10</v>
      </c>
      <c r="AC1583">
        <v>3</v>
      </c>
      <c r="AD1583">
        <v>7</v>
      </c>
      <c r="AE1583">
        <v>30</v>
      </c>
      <c r="AF1583">
        <v>13</v>
      </c>
      <c r="AG1583">
        <v>3</v>
      </c>
      <c r="AH1583">
        <v>3</v>
      </c>
      <c r="AI1583">
        <v>4</v>
      </c>
    </row>
    <row r="1584" spans="1:35" x14ac:dyDescent="0.2">
      <c r="A1584" s="102">
        <v>532</v>
      </c>
      <c r="B1584">
        <v>8306</v>
      </c>
      <c r="C1584" t="s">
        <v>1443</v>
      </c>
      <c r="D1584" t="s">
        <v>1303</v>
      </c>
      <c r="E1584">
        <v>564.5</v>
      </c>
      <c r="F1584">
        <v>566.29999999999995</v>
      </c>
      <c r="G1584">
        <v>1900</v>
      </c>
      <c r="H1584" t="s">
        <v>1247</v>
      </c>
      <c r="I1584">
        <v>8410</v>
      </c>
      <c r="J1584" t="s">
        <v>1461</v>
      </c>
      <c r="K1584" t="s">
        <v>1303</v>
      </c>
      <c r="L1584">
        <v>317</v>
      </c>
      <c r="M1584">
        <v>321</v>
      </c>
      <c r="N1584">
        <v>3400</v>
      </c>
      <c r="O1584" t="s">
        <v>1250</v>
      </c>
      <c r="P1584">
        <v>0.86106878557505495</v>
      </c>
      <c r="Q1584">
        <v>0.90232134864005198</v>
      </c>
      <c r="R1584">
        <v>6.6147720240000998E-2</v>
      </c>
      <c r="S1584">
        <v>4.1816655378215398E-2</v>
      </c>
      <c r="T1584">
        <v>0.77876722833747702</v>
      </c>
      <c r="U1584">
        <v>0.77876722833747702</v>
      </c>
      <c r="V1584">
        <v>0.74510629759883695</v>
      </c>
      <c r="W1584">
        <v>2.36</v>
      </c>
      <c r="X1584">
        <v>1.43</v>
      </c>
      <c r="Y1584">
        <v>-86353</v>
      </c>
      <c r="Z1584">
        <v>-5757</v>
      </c>
      <c r="AA1584">
        <v>-0.28000000000000003</v>
      </c>
      <c r="AB1584">
        <v>15</v>
      </c>
      <c r="AC1584">
        <v>7</v>
      </c>
      <c r="AD1584">
        <v>8</v>
      </c>
      <c r="AE1584">
        <v>46.67</v>
      </c>
      <c r="AF1584">
        <v>15</v>
      </c>
      <c r="AG1584">
        <v>2</v>
      </c>
      <c r="AH1584">
        <v>4</v>
      </c>
      <c r="AI1584">
        <v>9</v>
      </c>
    </row>
    <row r="1585" spans="1:35" x14ac:dyDescent="0.2">
      <c r="A1585" s="102">
        <v>1345</v>
      </c>
      <c r="B1585">
        <v>1801</v>
      </c>
      <c r="C1585" t="s">
        <v>2158</v>
      </c>
      <c r="D1585" t="s">
        <v>1257</v>
      </c>
      <c r="E1585">
        <v>4005</v>
      </c>
      <c r="F1585">
        <v>4010</v>
      </c>
      <c r="G1585">
        <v>200</v>
      </c>
      <c r="H1585" t="s">
        <v>1250</v>
      </c>
      <c r="I1585">
        <v>3405</v>
      </c>
      <c r="J1585" t="s">
        <v>1950</v>
      </c>
      <c r="K1585" t="s">
        <v>1271</v>
      </c>
      <c r="L1585">
        <v>1255</v>
      </c>
      <c r="M1585">
        <v>1262</v>
      </c>
      <c r="N1585">
        <v>600</v>
      </c>
      <c r="O1585" t="s">
        <v>1247</v>
      </c>
      <c r="P1585">
        <v>0.59450529968764898</v>
      </c>
      <c r="Q1585">
        <v>0.84460537457676499</v>
      </c>
      <c r="R1585">
        <v>0.396293659145046</v>
      </c>
      <c r="S1585">
        <v>1.4784566474636E-2</v>
      </c>
      <c r="T1585">
        <v>-1.0933949235740299</v>
      </c>
      <c r="U1585">
        <v>1.0933949235740299</v>
      </c>
      <c r="V1585">
        <v>0.65976244892844405</v>
      </c>
      <c r="W1585">
        <v>-3.59</v>
      </c>
      <c r="X1585">
        <v>5.59</v>
      </c>
      <c r="Y1585">
        <v>-87043</v>
      </c>
      <c r="Z1585">
        <v>-4352</v>
      </c>
      <c r="AA1585">
        <v>-0.34</v>
      </c>
      <c r="AB1585">
        <v>20</v>
      </c>
      <c r="AC1585">
        <v>8</v>
      </c>
      <c r="AD1585">
        <v>12</v>
      </c>
      <c r="AE1585">
        <v>40</v>
      </c>
      <c r="AF1585">
        <v>15</v>
      </c>
      <c r="AG1585">
        <v>4</v>
      </c>
      <c r="AH1585">
        <v>4</v>
      </c>
      <c r="AI1585">
        <v>12</v>
      </c>
    </row>
    <row r="1586" spans="1:35" x14ac:dyDescent="0.2">
      <c r="A1586" s="102">
        <v>1673</v>
      </c>
      <c r="B1586">
        <v>2810</v>
      </c>
      <c r="C1586" t="s">
        <v>1515</v>
      </c>
      <c r="D1586" t="s">
        <v>1274</v>
      </c>
      <c r="E1586">
        <v>3410</v>
      </c>
      <c r="F1586">
        <v>3415</v>
      </c>
      <c r="G1586">
        <v>300</v>
      </c>
      <c r="H1586" t="s">
        <v>1250</v>
      </c>
      <c r="I1586">
        <v>7261</v>
      </c>
      <c r="J1586" t="s">
        <v>1622</v>
      </c>
      <c r="K1586" t="s">
        <v>1264</v>
      </c>
      <c r="L1586">
        <v>903</v>
      </c>
      <c r="M1586">
        <v>897</v>
      </c>
      <c r="N1586">
        <v>1100</v>
      </c>
      <c r="O1586" t="s">
        <v>1247</v>
      </c>
      <c r="P1586">
        <v>0.72349315404978498</v>
      </c>
      <c r="Q1586">
        <v>0.82222729747664403</v>
      </c>
      <c r="R1586">
        <v>0.204080086926437</v>
      </c>
      <c r="S1586">
        <v>5.1375761419545002E-2</v>
      </c>
      <c r="T1586">
        <v>-1.51981587863673</v>
      </c>
      <c r="U1586">
        <v>1.51981587863673</v>
      </c>
      <c r="V1586">
        <v>1.33761994412198</v>
      </c>
      <c r="W1586">
        <v>-4.1399999999999997</v>
      </c>
      <c r="X1586">
        <v>3.69</v>
      </c>
      <c r="Y1586">
        <v>-87079</v>
      </c>
      <c r="Z1586">
        <v>-3958</v>
      </c>
      <c r="AA1586">
        <v>-0.28000000000000003</v>
      </c>
      <c r="AB1586">
        <v>22</v>
      </c>
      <c r="AC1586">
        <v>12</v>
      </c>
      <c r="AD1586">
        <v>10</v>
      </c>
      <c r="AE1586">
        <v>54.55</v>
      </c>
      <c r="AF1586">
        <v>12</v>
      </c>
      <c r="AG1586">
        <v>4</v>
      </c>
      <c r="AH1586">
        <v>7</v>
      </c>
      <c r="AI1586">
        <v>11</v>
      </c>
    </row>
    <row r="1587" spans="1:35" x14ac:dyDescent="0.2">
      <c r="A1587" s="102">
        <v>96</v>
      </c>
      <c r="B1587">
        <v>1333</v>
      </c>
      <c r="C1587" t="s">
        <v>1365</v>
      </c>
      <c r="D1587" t="s">
        <v>1366</v>
      </c>
      <c r="E1587">
        <v>2558</v>
      </c>
      <c r="F1587">
        <v>2544</v>
      </c>
      <c r="G1587">
        <v>400</v>
      </c>
      <c r="H1587" t="s">
        <v>1247</v>
      </c>
      <c r="I1587">
        <v>7201</v>
      </c>
      <c r="J1587" t="s">
        <v>1288</v>
      </c>
      <c r="K1587" t="s">
        <v>1264</v>
      </c>
      <c r="L1587">
        <v>502.7</v>
      </c>
      <c r="M1587">
        <v>504.1</v>
      </c>
      <c r="N1587">
        <v>2000</v>
      </c>
      <c r="O1587" t="s">
        <v>1250</v>
      </c>
      <c r="P1587">
        <v>0.89275400364175095</v>
      </c>
      <c r="Q1587">
        <v>0.94573396789956199</v>
      </c>
      <c r="R1587">
        <v>0.34553560770686897</v>
      </c>
      <c r="S1587">
        <v>1.9933370858039E-2</v>
      </c>
      <c r="T1587">
        <v>2.8201912298343101</v>
      </c>
      <c r="U1587">
        <v>2.8201912298343101</v>
      </c>
      <c r="V1587">
        <v>3.1773379853034198</v>
      </c>
      <c r="W1587">
        <v>13.86</v>
      </c>
      <c r="X1587">
        <v>0.92</v>
      </c>
      <c r="Y1587">
        <v>-87467</v>
      </c>
      <c r="Z1587">
        <v>-4373</v>
      </c>
      <c r="AA1587">
        <v>-0.21</v>
      </c>
      <c r="AB1587">
        <v>20</v>
      </c>
      <c r="AC1587">
        <v>10</v>
      </c>
      <c r="AD1587">
        <v>10</v>
      </c>
      <c r="AE1587">
        <v>50</v>
      </c>
      <c r="AF1587">
        <v>11</v>
      </c>
      <c r="AG1587">
        <v>8</v>
      </c>
      <c r="AH1587">
        <v>7</v>
      </c>
      <c r="AI1587">
        <v>5</v>
      </c>
    </row>
    <row r="1588" spans="1:35" x14ac:dyDescent="0.2">
      <c r="A1588" s="102">
        <v>1187</v>
      </c>
      <c r="B1588">
        <v>3099</v>
      </c>
      <c r="C1588" t="s">
        <v>34</v>
      </c>
      <c r="D1588" t="s">
        <v>1272</v>
      </c>
      <c r="E1588">
        <v>805</v>
      </c>
      <c r="F1588">
        <v>797</v>
      </c>
      <c r="G1588">
        <v>1300</v>
      </c>
      <c r="H1588" t="s">
        <v>1250</v>
      </c>
      <c r="I1588">
        <v>3865</v>
      </c>
      <c r="J1588" t="s">
        <v>1197</v>
      </c>
      <c r="K1588" t="s">
        <v>1463</v>
      </c>
      <c r="L1588">
        <v>489</v>
      </c>
      <c r="M1588">
        <v>492</v>
      </c>
      <c r="N1588">
        <v>2100</v>
      </c>
      <c r="O1588" t="s">
        <v>1247</v>
      </c>
      <c r="P1588">
        <v>0.92259181664337198</v>
      </c>
      <c r="Q1588">
        <v>0.85556371437992196</v>
      </c>
      <c r="R1588">
        <v>2.3984059752200401E-2</v>
      </c>
      <c r="S1588">
        <v>8.2930353797252804E-2</v>
      </c>
      <c r="T1588">
        <v>-1.3437934234522899</v>
      </c>
      <c r="U1588">
        <v>1.3437934234522899</v>
      </c>
      <c r="V1588">
        <v>1.1567372247712899</v>
      </c>
      <c r="W1588">
        <v>-6.2</v>
      </c>
      <c r="X1588">
        <v>0.28000000000000003</v>
      </c>
      <c r="Y1588">
        <v>-87892</v>
      </c>
      <c r="Z1588">
        <v>-4883</v>
      </c>
      <c r="AA1588">
        <v>-0.28999999999999998</v>
      </c>
      <c r="AB1588">
        <v>18</v>
      </c>
      <c r="AC1588">
        <v>8</v>
      </c>
      <c r="AD1588">
        <v>10</v>
      </c>
      <c r="AE1588">
        <v>44.44</v>
      </c>
      <c r="AF1588">
        <v>12</v>
      </c>
      <c r="AG1588">
        <v>6</v>
      </c>
      <c r="AH1588">
        <v>9</v>
      </c>
      <c r="AI1588">
        <v>3</v>
      </c>
    </row>
    <row r="1589" spans="1:35" x14ac:dyDescent="0.2">
      <c r="A1589" s="102">
        <v>620</v>
      </c>
      <c r="B1589">
        <v>4188</v>
      </c>
      <c r="C1589" t="s">
        <v>1462</v>
      </c>
      <c r="D1589" t="s">
        <v>1271</v>
      </c>
      <c r="E1589">
        <v>790.6</v>
      </c>
      <c r="F1589">
        <v>789.3</v>
      </c>
      <c r="G1589">
        <v>1200</v>
      </c>
      <c r="H1589" t="s">
        <v>1247</v>
      </c>
      <c r="I1589">
        <v>7313</v>
      </c>
      <c r="J1589" t="s">
        <v>1200</v>
      </c>
      <c r="K1589" t="s">
        <v>1264</v>
      </c>
      <c r="L1589">
        <v>3085</v>
      </c>
      <c r="M1589">
        <v>3105</v>
      </c>
      <c r="N1589">
        <v>300</v>
      </c>
      <c r="O1589" t="s">
        <v>1250</v>
      </c>
      <c r="P1589">
        <v>0.86736479869656302</v>
      </c>
      <c r="Q1589">
        <v>0.897473969486276</v>
      </c>
      <c r="R1589">
        <v>1.8133762828958701E-2</v>
      </c>
      <c r="S1589">
        <v>6.4667359794713594E-2</v>
      </c>
      <c r="T1589">
        <v>0.85815560997328899</v>
      </c>
      <c r="U1589">
        <v>0.85815560997328899</v>
      </c>
      <c r="V1589">
        <v>0.94558182173071703</v>
      </c>
      <c r="W1589">
        <v>3.09</v>
      </c>
      <c r="X1589">
        <v>1.68</v>
      </c>
      <c r="Y1589">
        <v>-88258</v>
      </c>
      <c r="Z1589">
        <v>-5884</v>
      </c>
      <c r="AA1589">
        <v>-0.38</v>
      </c>
      <c r="AB1589">
        <v>15</v>
      </c>
      <c r="AC1589">
        <v>7</v>
      </c>
      <c r="AD1589">
        <v>8</v>
      </c>
      <c r="AE1589">
        <v>46.67</v>
      </c>
      <c r="AF1589">
        <v>14</v>
      </c>
      <c r="AG1589">
        <v>4</v>
      </c>
      <c r="AH1589">
        <v>5</v>
      </c>
      <c r="AI1589">
        <v>6</v>
      </c>
    </row>
    <row r="1590" spans="1:35" x14ac:dyDescent="0.2">
      <c r="A1590" s="102">
        <v>886</v>
      </c>
      <c r="B1590">
        <v>7224</v>
      </c>
      <c r="C1590" t="s">
        <v>785</v>
      </c>
      <c r="D1590" t="s">
        <v>1264</v>
      </c>
      <c r="E1590">
        <v>1286</v>
      </c>
      <c r="F1590">
        <v>1291</v>
      </c>
      <c r="G1590">
        <v>700</v>
      </c>
      <c r="H1590" t="s">
        <v>1250</v>
      </c>
      <c r="I1590">
        <v>9810</v>
      </c>
      <c r="J1590" t="s">
        <v>1214</v>
      </c>
      <c r="K1590" t="s">
        <v>1254</v>
      </c>
      <c r="L1590">
        <v>4575</v>
      </c>
      <c r="M1590">
        <v>4615</v>
      </c>
      <c r="N1590">
        <v>200</v>
      </c>
      <c r="O1590" t="s">
        <v>1247</v>
      </c>
      <c r="P1590">
        <v>0.95900458755871498</v>
      </c>
      <c r="Q1590">
        <v>0.87790316036655502</v>
      </c>
      <c r="R1590">
        <v>8.4851982688271405E-2</v>
      </c>
      <c r="S1590">
        <v>3.7093874010710398E-3</v>
      </c>
      <c r="T1590">
        <v>-0.90033448408743899</v>
      </c>
      <c r="U1590">
        <v>0.90033448408743899</v>
      </c>
      <c r="V1590">
        <v>0.67912367471836799</v>
      </c>
      <c r="W1590">
        <v>-1.77</v>
      </c>
      <c r="X1590">
        <v>2.09</v>
      </c>
      <c r="Y1590">
        <v>-88275</v>
      </c>
      <c r="Z1590">
        <v>-4904</v>
      </c>
      <c r="AA1590">
        <v>-0.26</v>
      </c>
      <c r="AB1590">
        <v>18</v>
      </c>
      <c r="AC1590">
        <v>8</v>
      </c>
      <c r="AD1590">
        <v>10</v>
      </c>
      <c r="AE1590">
        <v>44.44</v>
      </c>
      <c r="AF1590">
        <v>12</v>
      </c>
      <c r="AG1590">
        <v>6</v>
      </c>
      <c r="AH1590">
        <v>6</v>
      </c>
      <c r="AI1590">
        <v>6</v>
      </c>
    </row>
    <row r="1591" spans="1:35" x14ac:dyDescent="0.2">
      <c r="A1591" s="102">
        <v>1647</v>
      </c>
      <c r="B1591">
        <v>7453</v>
      </c>
      <c r="C1591" t="s">
        <v>51</v>
      </c>
      <c r="D1591" t="s">
        <v>1272</v>
      </c>
      <c r="E1591">
        <v>1740</v>
      </c>
      <c r="F1591">
        <v>1726</v>
      </c>
      <c r="G1591">
        <v>600</v>
      </c>
      <c r="H1591" t="s">
        <v>1250</v>
      </c>
      <c r="I1591">
        <v>9072</v>
      </c>
      <c r="J1591" t="s">
        <v>1367</v>
      </c>
      <c r="K1591" t="s">
        <v>1368</v>
      </c>
      <c r="L1591">
        <v>2406</v>
      </c>
      <c r="M1591">
        <v>2397</v>
      </c>
      <c r="N1591">
        <v>400</v>
      </c>
      <c r="O1591" t="s">
        <v>1247</v>
      </c>
      <c r="P1591">
        <v>0.87629122753499999</v>
      </c>
      <c r="Q1591">
        <v>0.82370279161083204</v>
      </c>
      <c r="R1591">
        <v>0.34723946773751402</v>
      </c>
      <c r="S1591">
        <v>2.9238370619534299E-2</v>
      </c>
      <c r="T1591">
        <v>-1.48781337800836</v>
      </c>
      <c r="U1591">
        <v>1.48781337800836</v>
      </c>
      <c r="V1591">
        <v>1.4885388386324101</v>
      </c>
      <c r="W1591">
        <v>-18.5</v>
      </c>
      <c r="X1591">
        <v>8.01</v>
      </c>
      <c r="Y1591">
        <v>-89062</v>
      </c>
      <c r="Z1591">
        <v>-5239</v>
      </c>
      <c r="AA1591">
        <v>-0.21</v>
      </c>
      <c r="AB1591">
        <v>17</v>
      </c>
      <c r="AC1591">
        <v>8</v>
      </c>
      <c r="AD1591">
        <v>9</v>
      </c>
      <c r="AE1591">
        <v>47.06</v>
      </c>
      <c r="AF1591">
        <v>14</v>
      </c>
      <c r="AG1591">
        <v>3</v>
      </c>
      <c r="AH1591">
        <v>5</v>
      </c>
      <c r="AI1591">
        <v>9</v>
      </c>
    </row>
    <row r="1592" spans="1:35" x14ac:dyDescent="0.2">
      <c r="A1592" s="102">
        <v>129</v>
      </c>
      <c r="B1592">
        <v>6976</v>
      </c>
      <c r="C1592" t="s">
        <v>776</v>
      </c>
      <c r="D1592" t="s">
        <v>1252</v>
      </c>
      <c r="E1592">
        <v>3460</v>
      </c>
      <c r="F1592">
        <v>3535</v>
      </c>
      <c r="G1592">
        <v>300</v>
      </c>
      <c r="H1592" t="s">
        <v>1247</v>
      </c>
      <c r="I1592">
        <v>8572</v>
      </c>
      <c r="J1592" t="s">
        <v>1215</v>
      </c>
      <c r="K1592" t="s">
        <v>1253</v>
      </c>
      <c r="L1592">
        <v>519</v>
      </c>
      <c r="M1592">
        <v>517</v>
      </c>
      <c r="N1592">
        <v>2100</v>
      </c>
      <c r="O1592" t="s">
        <v>1250</v>
      </c>
      <c r="P1592">
        <v>0.91288416606387801</v>
      </c>
      <c r="Q1592">
        <v>0.93919071923720598</v>
      </c>
      <c r="R1592">
        <v>0.12579268143123101</v>
      </c>
      <c r="S1592">
        <v>5.3378067773411503E-2</v>
      </c>
      <c r="T1592">
        <v>1.1628326082195899</v>
      </c>
      <c r="U1592">
        <v>1.1628326082195899</v>
      </c>
      <c r="V1592">
        <v>0.42552773711470498</v>
      </c>
      <c r="W1592">
        <v>3.69</v>
      </c>
      <c r="X1592">
        <v>2.38</v>
      </c>
      <c r="Y1592">
        <v>-89589</v>
      </c>
      <c r="Z1592">
        <v>-4072</v>
      </c>
      <c r="AA1592">
        <v>-0.27</v>
      </c>
      <c r="AB1592">
        <v>22</v>
      </c>
      <c r="AC1592">
        <v>11</v>
      </c>
      <c r="AD1592">
        <v>11</v>
      </c>
      <c r="AE1592">
        <v>50</v>
      </c>
      <c r="AF1592">
        <v>10</v>
      </c>
      <c r="AG1592">
        <v>12</v>
      </c>
      <c r="AH1592">
        <v>7</v>
      </c>
      <c r="AI1592">
        <v>3</v>
      </c>
    </row>
    <row r="1593" spans="1:35" x14ac:dyDescent="0.2">
      <c r="A1593" s="102">
        <v>1858</v>
      </c>
      <c r="B1593">
        <v>5401</v>
      </c>
      <c r="C1593" t="s">
        <v>1587</v>
      </c>
      <c r="D1593" t="s">
        <v>1301</v>
      </c>
      <c r="E1593">
        <v>1366.5</v>
      </c>
      <c r="F1593">
        <v>1349.5</v>
      </c>
      <c r="G1593">
        <v>800</v>
      </c>
      <c r="H1593" t="s">
        <v>1250</v>
      </c>
      <c r="I1593">
        <v>6013</v>
      </c>
      <c r="J1593" t="s">
        <v>1692</v>
      </c>
      <c r="K1593" t="s">
        <v>1259</v>
      </c>
      <c r="L1593">
        <v>1245</v>
      </c>
      <c r="M1593">
        <v>1249</v>
      </c>
      <c r="N1593">
        <v>900</v>
      </c>
      <c r="O1593" t="s">
        <v>1247</v>
      </c>
      <c r="P1593">
        <v>0.65761334435947605</v>
      </c>
      <c r="Q1593">
        <v>0.80702289249146597</v>
      </c>
      <c r="R1593" s="15">
        <v>0.19079159383137101</v>
      </c>
      <c r="S1593">
        <v>6.2520621301545704E-2</v>
      </c>
      <c r="T1593">
        <v>-3.4142270036732798</v>
      </c>
      <c r="U1593">
        <v>3.4142270036732798</v>
      </c>
      <c r="V1593">
        <v>3.45821314739131</v>
      </c>
      <c r="W1593">
        <v>-17.920000000000002</v>
      </c>
      <c r="X1593">
        <v>4.12</v>
      </c>
      <c r="Y1593">
        <v>-89830</v>
      </c>
      <c r="Z1593">
        <v>-4278</v>
      </c>
      <c r="AA1593">
        <v>-0.28999999999999998</v>
      </c>
      <c r="AB1593">
        <v>21</v>
      </c>
      <c r="AC1593">
        <v>9</v>
      </c>
      <c r="AD1593">
        <v>12</v>
      </c>
      <c r="AE1593">
        <v>42.86</v>
      </c>
      <c r="AF1593">
        <v>10</v>
      </c>
      <c r="AG1593">
        <v>7</v>
      </c>
      <c r="AH1593">
        <v>7</v>
      </c>
      <c r="AI1593">
        <v>7</v>
      </c>
    </row>
    <row r="1594" spans="1:35" x14ac:dyDescent="0.2">
      <c r="A1594" s="102">
        <v>1677</v>
      </c>
      <c r="B1594">
        <v>3048</v>
      </c>
      <c r="C1594" t="s">
        <v>1564</v>
      </c>
      <c r="D1594" t="s">
        <v>1272</v>
      </c>
      <c r="E1594">
        <v>1078</v>
      </c>
      <c r="F1594">
        <v>1072</v>
      </c>
      <c r="G1594">
        <v>800</v>
      </c>
      <c r="H1594" t="s">
        <v>1250</v>
      </c>
      <c r="I1594">
        <v>4967</v>
      </c>
      <c r="J1594" t="s">
        <v>694</v>
      </c>
      <c r="K1594" t="s">
        <v>1271</v>
      </c>
      <c r="L1594">
        <v>8510</v>
      </c>
      <c r="M1594">
        <v>8500</v>
      </c>
      <c r="N1594">
        <v>100</v>
      </c>
      <c r="O1594" t="s">
        <v>1247</v>
      </c>
      <c r="P1594">
        <v>0.81481834630614602</v>
      </c>
      <c r="Q1594">
        <v>0.82194433623396301</v>
      </c>
      <c r="R1594">
        <v>0.17657110859830299</v>
      </c>
      <c r="S1594">
        <v>1.28752880985071E-2</v>
      </c>
      <c r="T1594">
        <v>-2.6882591069576902</v>
      </c>
      <c r="U1594">
        <v>2.6882591069576902</v>
      </c>
      <c r="V1594">
        <v>2.8593932800265001</v>
      </c>
      <c r="W1594">
        <v>-8</v>
      </c>
      <c r="X1594">
        <v>0.89</v>
      </c>
      <c r="Y1594">
        <v>-90271</v>
      </c>
      <c r="Z1594">
        <v>-5015</v>
      </c>
      <c r="AA1594">
        <v>-0.27</v>
      </c>
      <c r="AB1594">
        <v>18</v>
      </c>
      <c r="AC1594">
        <v>8</v>
      </c>
      <c r="AD1594">
        <v>10</v>
      </c>
      <c r="AE1594">
        <v>44.44</v>
      </c>
      <c r="AF1594">
        <v>10</v>
      </c>
      <c r="AG1594">
        <v>5</v>
      </c>
      <c r="AH1594">
        <v>6</v>
      </c>
      <c r="AI1594">
        <v>7</v>
      </c>
    </row>
    <row r="1595" spans="1:35" x14ac:dyDescent="0.2">
      <c r="A1595" s="102">
        <v>1610</v>
      </c>
      <c r="B1595">
        <v>4202</v>
      </c>
      <c r="C1595" t="s">
        <v>46</v>
      </c>
      <c r="D1595" t="s">
        <v>1271</v>
      </c>
      <c r="E1595">
        <v>1003</v>
      </c>
      <c r="F1595">
        <v>989</v>
      </c>
      <c r="G1595">
        <v>1100</v>
      </c>
      <c r="H1595" t="s">
        <v>1247</v>
      </c>
      <c r="I1595">
        <v>8358</v>
      </c>
      <c r="J1595" t="s">
        <v>1523</v>
      </c>
      <c r="K1595" t="s">
        <v>1303</v>
      </c>
      <c r="L1595">
        <v>436</v>
      </c>
      <c r="M1595">
        <v>448</v>
      </c>
      <c r="N1595">
        <v>2400</v>
      </c>
      <c r="O1595" t="s">
        <v>1250</v>
      </c>
      <c r="P1595">
        <v>0.73547036192222903</v>
      </c>
      <c r="Q1595">
        <v>0.82696441797158404</v>
      </c>
      <c r="R1595">
        <v>3.3575052955716798E-2</v>
      </c>
      <c r="S1595">
        <v>8.8990133075917993E-2</v>
      </c>
      <c r="T1595">
        <v>0.17100187108734499</v>
      </c>
      <c r="U1595">
        <v>0.17100187108734499</v>
      </c>
      <c r="V1595">
        <v>0.72468564268656999</v>
      </c>
      <c r="W1595">
        <v>1.32</v>
      </c>
      <c r="X1595">
        <v>1.17</v>
      </c>
      <c r="Y1595">
        <v>-91099</v>
      </c>
      <c r="Z1595">
        <v>-3254</v>
      </c>
      <c r="AA1595">
        <v>-0.2</v>
      </c>
      <c r="AB1595">
        <v>28</v>
      </c>
      <c r="AC1595">
        <v>14</v>
      </c>
      <c r="AD1595">
        <v>14</v>
      </c>
      <c r="AE1595">
        <v>50</v>
      </c>
      <c r="AF1595">
        <v>8</v>
      </c>
      <c r="AG1595">
        <v>11</v>
      </c>
      <c r="AH1595">
        <v>11</v>
      </c>
      <c r="AI1595">
        <v>6</v>
      </c>
    </row>
    <row r="1596" spans="1:35" x14ac:dyDescent="0.2">
      <c r="A1596" s="102">
        <v>578</v>
      </c>
      <c r="B1596">
        <v>2607</v>
      </c>
      <c r="C1596" t="s">
        <v>1275</v>
      </c>
      <c r="D1596" t="s">
        <v>1274</v>
      </c>
      <c r="E1596">
        <v>2750</v>
      </c>
      <c r="F1596">
        <v>2752</v>
      </c>
      <c r="G1596">
        <v>300</v>
      </c>
      <c r="H1596" t="s">
        <v>1250</v>
      </c>
      <c r="I1596">
        <v>7976</v>
      </c>
      <c r="J1596" t="s">
        <v>1298</v>
      </c>
      <c r="K1596" t="s">
        <v>1270</v>
      </c>
      <c r="L1596">
        <v>1589</v>
      </c>
      <c r="M1596">
        <v>1588</v>
      </c>
      <c r="N1596">
        <v>500</v>
      </c>
      <c r="O1596" t="s">
        <v>1247</v>
      </c>
      <c r="P1596">
        <v>0.90819307643528202</v>
      </c>
      <c r="Q1596">
        <v>0.89975447746194304</v>
      </c>
      <c r="R1596">
        <v>1.1489364047186E-2</v>
      </c>
      <c r="S1596">
        <v>4.3562118188995101E-2</v>
      </c>
      <c r="T1596">
        <v>-1.29335943390787</v>
      </c>
      <c r="U1596">
        <v>1.29335943390787</v>
      </c>
      <c r="V1596">
        <v>1.4372533986298099</v>
      </c>
      <c r="W1596">
        <v>-2.98</v>
      </c>
      <c r="X1596">
        <v>3.83</v>
      </c>
      <c r="Y1596">
        <v>-91101</v>
      </c>
      <c r="Z1596">
        <v>-5694</v>
      </c>
      <c r="AA1596">
        <v>-0.37</v>
      </c>
      <c r="AB1596">
        <v>16</v>
      </c>
      <c r="AC1596">
        <v>6</v>
      </c>
      <c r="AD1596">
        <v>10</v>
      </c>
      <c r="AE1596">
        <v>37.5</v>
      </c>
      <c r="AF1596">
        <v>11</v>
      </c>
      <c r="AG1596">
        <v>5</v>
      </c>
      <c r="AH1596">
        <v>8</v>
      </c>
      <c r="AI1596">
        <v>3</v>
      </c>
    </row>
    <row r="1597" spans="1:35" x14ac:dyDescent="0.2">
      <c r="A1597" s="102">
        <v>920</v>
      </c>
      <c r="B1597">
        <v>1414</v>
      </c>
      <c r="C1597" t="s">
        <v>1427</v>
      </c>
      <c r="D1597" t="s">
        <v>1257</v>
      </c>
      <c r="E1597">
        <v>4215</v>
      </c>
      <c r="F1597">
        <v>4285</v>
      </c>
      <c r="G1597">
        <v>300</v>
      </c>
      <c r="H1597" t="s">
        <v>1250</v>
      </c>
      <c r="I1597">
        <v>3938</v>
      </c>
      <c r="J1597" t="s">
        <v>1517</v>
      </c>
      <c r="K1597" t="s">
        <v>1249</v>
      </c>
      <c r="L1597">
        <v>5370</v>
      </c>
      <c r="M1597">
        <v>5370</v>
      </c>
      <c r="N1597">
        <v>200</v>
      </c>
      <c r="O1597" t="s">
        <v>1247</v>
      </c>
      <c r="P1597">
        <v>0.551548487775671</v>
      </c>
      <c r="Q1597">
        <v>0.87457424025680197</v>
      </c>
      <c r="R1597">
        <v>0.21733837169614001</v>
      </c>
      <c r="S1597">
        <v>7.4248532249663102E-2</v>
      </c>
      <c r="T1597">
        <v>-1.2970629984830799</v>
      </c>
      <c r="U1597">
        <v>1.2970629984830799</v>
      </c>
      <c r="V1597">
        <v>1.4375543226018299</v>
      </c>
      <c r="W1597">
        <v>-8.83</v>
      </c>
      <c r="X1597">
        <v>19.690000000000001</v>
      </c>
      <c r="Y1597">
        <v>-93419</v>
      </c>
      <c r="Z1597">
        <v>-7186</v>
      </c>
      <c r="AA1597">
        <v>-0.52</v>
      </c>
      <c r="AB1597">
        <v>13</v>
      </c>
      <c r="AC1597">
        <v>5</v>
      </c>
      <c r="AD1597">
        <v>8</v>
      </c>
      <c r="AE1597">
        <v>38.46</v>
      </c>
      <c r="AF1597">
        <v>11</v>
      </c>
      <c r="AG1597">
        <v>4</v>
      </c>
      <c r="AH1597">
        <v>5</v>
      </c>
      <c r="AI1597">
        <v>4</v>
      </c>
    </row>
    <row r="1598" spans="1:35" x14ac:dyDescent="0.2">
      <c r="A1598" s="102">
        <v>1739</v>
      </c>
      <c r="B1598">
        <v>6471</v>
      </c>
      <c r="C1598" t="s">
        <v>1101</v>
      </c>
      <c r="D1598" t="s">
        <v>1259</v>
      </c>
      <c r="E1598">
        <v>903</v>
      </c>
      <c r="F1598">
        <v>901</v>
      </c>
      <c r="G1598">
        <v>1100</v>
      </c>
      <c r="H1598" t="s">
        <v>1250</v>
      </c>
      <c r="I1598">
        <v>9072</v>
      </c>
      <c r="J1598" t="s">
        <v>1367</v>
      </c>
      <c r="K1598" t="s">
        <v>1368</v>
      </c>
      <c r="L1598">
        <v>2406</v>
      </c>
      <c r="M1598">
        <v>2397</v>
      </c>
      <c r="N1598">
        <v>400</v>
      </c>
      <c r="O1598" t="s">
        <v>1247</v>
      </c>
      <c r="P1598">
        <v>0.92256849522378304</v>
      </c>
      <c r="Q1598">
        <v>0.81620477981976902</v>
      </c>
      <c r="R1598">
        <v>0.25454095817498501</v>
      </c>
      <c r="S1598">
        <v>9.9698313262684898E-2</v>
      </c>
      <c r="T1598">
        <v>-0.49799705354113299</v>
      </c>
      <c r="U1598">
        <v>0.49799705354113299</v>
      </c>
      <c r="V1598">
        <v>0.36451407855836399</v>
      </c>
      <c r="W1598">
        <v>-1.62</v>
      </c>
      <c r="X1598">
        <v>3.37</v>
      </c>
      <c r="Y1598">
        <v>-93639</v>
      </c>
      <c r="Z1598">
        <v>-5852</v>
      </c>
      <c r="AA1598">
        <v>-0.37</v>
      </c>
      <c r="AB1598">
        <v>16</v>
      </c>
      <c r="AC1598">
        <v>8</v>
      </c>
      <c r="AD1598">
        <v>8</v>
      </c>
      <c r="AE1598">
        <v>50</v>
      </c>
      <c r="AF1598">
        <v>13</v>
      </c>
      <c r="AG1598">
        <v>5</v>
      </c>
      <c r="AH1598">
        <v>5</v>
      </c>
      <c r="AI1598">
        <v>6</v>
      </c>
    </row>
    <row r="1599" spans="1:35" x14ac:dyDescent="0.2">
      <c r="A1599" s="102">
        <v>1604</v>
      </c>
      <c r="B1599">
        <v>7180</v>
      </c>
      <c r="C1599" t="s">
        <v>1074</v>
      </c>
      <c r="D1599" t="s">
        <v>1303</v>
      </c>
      <c r="E1599">
        <v>407</v>
      </c>
      <c r="F1599">
        <v>408</v>
      </c>
      <c r="G1599">
        <v>2600</v>
      </c>
      <c r="H1599" t="s">
        <v>1250</v>
      </c>
      <c r="I1599">
        <v>8358</v>
      </c>
      <c r="J1599" t="s">
        <v>1523</v>
      </c>
      <c r="K1599" t="s">
        <v>1303</v>
      </c>
      <c r="L1599">
        <v>436</v>
      </c>
      <c r="M1599">
        <v>448</v>
      </c>
      <c r="N1599">
        <v>2400</v>
      </c>
      <c r="O1599" t="s">
        <v>1247</v>
      </c>
      <c r="P1599">
        <v>0.7227845090317</v>
      </c>
      <c r="Q1599">
        <v>0.82752766477409501</v>
      </c>
      <c r="R1599">
        <v>3.7677592504679801E-2</v>
      </c>
      <c r="S1599">
        <v>8.6480474520288994E-2</v>
      </c>
      <c r="T1599">
        <v>-0.74310842406289102</v>
      </c>
      <c r="U1599">
        <v>0.74310842406289102</v>
      </c>
      <c r="V1599">
        <v>0.30180722829169498</v>
      </c>
      <c r="W1599">
        <v>-5.41</v>
      </c>
      <c r="X1599">
        <v>1.34</v>
      </c>
      <c r="Y1599">
        <v>-93644</v>
      </c>
      <c r="Z1599">
        <v>-3021</v>
      </c>
      <c r="AA1599">
        <v>-0.17</v>
      </c>
      <c r="AB1599">
        <v>31</v>
      </c>
      <c r="AC1599">
        <v>15</v>
      </c>
      <c r="AD1599">
        <v>16</v>
      </c>
      <c r="AE1599">
        <v>48.39</v>
      </c>
      <c r="AF1599">
        <v>9</v>
      </c>
      <c r="AG1599">
        <v>13</v>
      </c>
      <c r="AH1599">
        <v>13</v>
      </c>
      <c r="AI1599">
        <v>5</v>
      </c>
    </row>
    <row r="1600" spans="1:35" x14ac:dyDescent="0.2">
      <c r="A1600" s="102">
        <v>1054</v>
      </c>
      <c r="B1600">
        <v>3405</v>
      </c>
      <c r="C1600" t="s">
        <v>1950</v>
      </c>
      <c r="D1600" t="s">
        <v>1271</v>
      </c>
      <c r="E1600">
        <v>1255</v>
      </c>
      <c r="F1600">
        <v>1262</v>
      </c>
      <c r="G1600">
        <v>800</v>
      </c>
      <c r="H1600" t="s">
        <v>1250</v>
      </c>
      <c r="I1600">
        <v>8086</v>
      </c>
      <c r="J1600" t="s">
        <v>1533</v>
      </c>
      <c r="K1600" t="s">
        <v>1256</v>
      </c>
      <c r="L1600">
        <v>1238</v>
      </c>
      <c r="M1600">
        <v>1237</v>
      </c>
      <c r="N1600">
        <v>800</v>
      </c>
      <c r="O1600" t="s">
        <v>1247</v>
      </c>
      <c r="P1600">
        <v>0.58153734983412297</v>
      </c>
      <c r="Q1600">
        <v>0.86380256698089597</v>
      </c>
      <c r="R1600">
        <v>0.20201717002983499</v>
      </c>
      <c r="S1600">
        <v>4.5092510493283701E-3</v>
      </c>
      <c r="T1600">
        <v>-0.77997219591713496</v>
      </c>
      <c r="U1600">
        <v>0.77997219591713496</v>
      </c>
      <c r="V1600">
        <v>0.88002303191521003</v>
      </c>
      <c r="W1600">
        <v>-1.99</v>
      </c>
      <c r="X1600">
        <v>1.98</v>
      </c>
      <c r="Y1600">
        <v>-93772</v>
      </c>
      <c r="Z1600">
        <v>-6698</v>
      </c>
      <c r="AA1600">
        <v>-0.34</v>
      </c>
      <c r="AB1600">
        <v>14</v>
      </c>
      <c r="AC1600">
        <v>6</v>
      </c>
      <c r="AD1600">
        <v>8</v>
      </c>
      <c r="AE1600">
        <v>42.86</v>
      </c>
      <c r="AF1600">
        <v>13</v>
      </c>
      <c r="AG1600">
        <v>3</v>
      </c>
      <c r="AH1600">
        <v>3</v>
      </c>
      <c r="AI1600">
        <v>8</v>
      </c>
    </row>
    <row r="1601" spans="1:35" x14ac:dyDescent="0.2">
      <c r="A1601" s="102">
        <v>801</v>
      </c>
      <c r="B1601">
        <v>1332</v>
      </c>
      <c r="C1601" t="s">
        <v>1667</v>
      </c>
      <c r="D1601" t="s">
        <v>1366</v>
      </c>
      <c r="E1601">
        <v>608</v>
      </c>
      <c r="F1601">
        <v>594</v>
      </c>
      <c r="G1601">
        <v>1800</v>
      </c>
      <c r="H1601" t="s">
        <v>1247</v>
      </c>
      <c r="I1601">
        <v>5401</v>
      </c>
      <c r="J1601" t="s">
        <v>1587</v>
      </c>
      <c r="K1601" t="s">
        <v>1301</v>
      </c>
      <c r="L1601">
        <v>1366.5</v>
      </c>
      <c r="M1601">
        <v>1349.5</v>
      </c>
      <c r="N1601">
        <v>800</v>
      </c>
      <c r="O1601" t="s">
        <v>1250</v>
      </c>
      <c r="P1601">
        <v>0.55155361507898304</v>
      </c>
      <c r="Q1601">
        <v>0.88382117901606305</v>
      </c>
      <c r="R1601">
        <v>0.23137827335943301</v>
      </c>
      <c r="S1601">
        <v>5.79046106634186E-2</v>
      </c>
      <c r="T1601">
        <v>2.5766959993295901</v>
      </c>
      <c r="U1601">
        <v>2.5766959993295901</v>
      </c>
      <c r="V1601">
        <v>3.2337864800699299</v>
      </c>
      <c r="W1601">
        <v>11.17</v>
      </c>
      <c r="X1601">
        <v>0.96</v>
      </c>
      <c r="Y1601">
        <v>-94227</v>
      </c>
      <c r="Z1601">
        <v>-3769</v>
      </c>
      <c r="AA1601">
        <v>-0.22</v>
      </c>
      <c r="AB1601">
        <v>25</v>
      </c>
      <c r="AC1601">
        <v>14</v>
      </c>
      <c r="AD1601">
        <v>11</v>
      </c>
      <c r="AE1601">
        <v>56</v>
      </c>
      <c r="AF1601">
        <v>11</v>
      </c>
      <c r="AG1601">
        <v>9</v>
      </c>
      <c r="AH1601">
        <v>9</v>
      </c>
      <c r="AI1601">
        <v>7</v>
      </c>
    </row>
    <row r="1602" spans="1:35" x14ac:dyDescent="0.2">
      <c r="A1602" s="102">
        <v>697</v>
      </c>
      <c r="B1602">
        <v>6302</v>
      </c>
      <c r="C1602" t="s">
        <v>1506</v>
      </c>
      <c r="D1602" t="s">
        <v>1259</v>
      </c>
      <c r="E1602">
        <v>2675</v>
      </c>
      <c r="F1602">
        <v>2636</v>
      </c>
      <c r="G1602">
        <v>400</v>
      </c>
      <c r="H1602" t="s">
        <v>1250</v>
      </c>
      <c r="I1602">
        <v>7211</v>
      </c>
      <c r="J1602" t="s">
        <v>26</v>
      </c>
      <c r="K1602" t="s">
        <v>1264</v>
      </c>
      <c r="L1602">
        <v>406</v>
      </c>
      <c r="M1602">
        <v>404</v>
      </c>
      <c r="N1602">
        <v>2600</v>
      </c>
      <c r="O1602" t="s">
        <v>1247</v>
      </c>
      <c r="P1602">
        <v>0.83041591369561396</v>
      </c>
      <c r="Q1602">
        <v>0.89139410775461103</v>
      </c>
      <c r="R1602">
        <v>0.42500594880168602</v>
      </c>
      <c r="S1602">
        <v>6.4331815257553798E-2</v>
      </c>
      <c r="T1602">
        <v>-0.68632840211232404</v>
      </c>
      <c r="U1602">
        <v>0.68632840211232404</v>
      </c>
      <c r="V1602">
        <v>0.48244478648914002</v>
      </c>
      <c r="W1602">
        <v>-2.7</v>
      </c>
      <c r="X1602">
        <v>0.38</v>
      </c>
      <c r="Y1602">
        <v>-94672</v>
      </c>
      <c r="Z1602">
        <v>-5917</v>
      </c>
      <c r="AA1602">
        <v>-0.37</v>
      </c>
      <c r="AB1602">
        <v>16</v>
      </c>
      <c r="AC1602">
        <v>7</v>
      </c>
      <c r="AD1602">
        <v>9</v>
      </c>
      <c r="AE1602">
        <v>43.75</v>
      </c>
      <c r="AF1602">
        <v>13</v>
      </c>
      <c r="AG1602">
        <v>5</v>
      </c>
      <c r="AH1602">
        <v>5</v>
      </c>
      <c r="AI1602">
        <v>6</v>
      </c>
    </row>
    <row r="1603" spans="1:35" x14ac:dyDescent="0.2">
      <c r="A1603" s="102">
        <v>1025</v>
      </c>
      <c r="B1603">
        <v>1721</v>
      </c>
      <c r="C1603" t="s">
        <v>1944</v>
      </c>
      <c r="D1603" t="s">
        <v>1257</v>
      </c>
      <c r="E1603">
        <v>2899</v>
      </c>
      <c r="F1603">
        <v>2855</v>
      </c>
      <c r="G1603">
        <v>300</v>
      </c>
      <c r="H1603" t="s">
        <v>1250</v>
      </c>
      <c r="I1603">
        <v>1942</v>
      </c>
      <c r="J1603" t="s">
        <v>1684</v>
      </c>
      <c r="K1603" t="s">
        <v>1257</v>
      </c>
      <c r="L1603">
        <v>1001</v>
      </c>
      <c r="M1603">
        <v>997</v>
      </c>
      <c r="N1603">
        <v>900</v>
      </c>
      <c r="O1603" t="s">
        <v>1247</v>
      </c>
      <c r="P1603">
        <v>0.55989231855493504</v>
      </c>
      <c r="Q1603">
        <v>0.86697030618926196</v>
      </c>
      <c r="R1603">
        <v>0.30001732723582297</v>
      </c>
      <c r="S1603">
        <v>6.9841995097106493E-2</v>
      </c>
      <c r="T1603">
        <v>-1.9291474096768</v>
      </c>
      <c r="U1603">
        <v>1.9291474096768</v>
      </c>
      <c r="V1603">
        <v>1.3863726051023799</v>
      </c>
      <c r="W1603">
        <v>-5.19</v>
      </c>
      <c r="X1603">
        <v>4.76</v>
      </c>
      <c r="Y1603">
        <v>-94708</v>
      </c>
      <c r="Z1603">
        <v>-5571</v>
      </c>
      <c r="AA1603">
        <v>-0.28999999999999998</v>
      </c>
      <c r="AB1603">
        <v>17</v>
      </c>
      <c r="AC1603">
        <v>7</v>
      </c>
      <c r="AD1603">
        <v>10</v>
      </c>
      <c r="AE1603">
        <v>41.18</v>
      </c>
      <c r="AF1603">
        <v>14</v>
      </c>
      <c r="AG1603">
        <v>4</v>
      </c>
      <c r="AH1603">
        <v>5</v>
      </c>
      <c r="AI1603">
        <v>8</v>
      </c>
    </row>
    <row r="1604" spans="1:35" x14ac:dyDescent="0.2">
      <c r="A1604" s="102">
        <v>897</v>
      </c>
      <c r="B1604">
        <v>6457</v>
      </c>
      <c r="C1604" t="s">
        <v>1575</v>
      </c>
      <c r="D1604" t="s">
        <v>1259</v>
      </c>
      <c r="E1604">
        <v>3170</v>
      </c>
      <c r="F1604">
        <v>3220</v>
      </c>
      <c r="G1604">
        <v>300</v>
      </c>
      <c r="H1604" t="s">
        <v>1247</v>
      </c>
      <c r="I1604">
        <v>7730</v>
      </c>
      <c r="J1604" t="s">
        <v>1521</v>
      </c>
      <c r="K1604" t="s">
        <v>1256</v>
      </c>
      <c r="L1604">
        <v>2546</v>
      </c>
      <c r="M1604">
        <v>2548</v>
      </c>
      <c r="N1604">
        <v>400</v>
      </c>
      <c r="O1604" t="s">
        <v>1250</v>
      </c>
      <c r="P1604">
        <v>0.62448863475862604</v>
      </c>
      <c r="Q1604">
        <v>0.87644419297143095</v>
      </c>
      <c r="R1604">
        <v>0.20428954641379299</v>
      </c>
      <c r="S1604">
        <v>9.56858219022797E-2</v>
      </c>
      <c r="T1604">
        <v>3.1703893548269</v>
      </c>
      <c r="U1604">
        <v>3.1703893548269</v>
      </c>
      <c r="V1604">
        <v>2.8061684623339902</v>
      </c>
      <c r="W1604">
        <v>11.06</v>
      </c>
      <c r="X1604">
        <v>5.51</v>
      </c>
      <c r="Y1604">
        <v>-95650</v>
      </c>
      <c r="Z1604">
        <v>-5034</v>
      </c>
      <c r="AA1604">
        <v>-0.27</v>
      </c>
      <c r="AB1604">
        <v>19</v>
      </c>
      <c r="AC1604">
        <v>9</v>
      </c>
      <c r="AD1604">
        <v>10</v>
      </c>
      <c r="AE1604">
        <v>47.37</v>
      </c>
      <c r="AF1604">
        <v>12</v>
      </c>
      <c r="AG1604">
        <v>7</v>
      </c>
      <c r="AH1604">
        <v>9</v>
      </c>
      <c r="AI1604">
        <v>3</v>
      </c>
    </row>
    <row r="1605" spans="1:35" x14ac:dyDescent="0.2">
      <c r="A1605" s="102">
        <v>647</v>
      </c>
      <c r="B1605">
        <v>5019</v>
      </c>
      <c r="C1605" t="s">
        <v>1510</v>
      </c>
      <c r="D1605" t="s">
        <v>1511</v>
      </c>
      <c r="E1605">
        <v>2910</v>
      </c>
      <c r="F1605">
        <v>2922</v>
      </c>
      <c r="G1605">
        <v>300</v>
      </c>
      <c r="H1605" t="s">
        <v>1247</v>
      </c>
      <c r="I1605">
        <v>9507</v>
      </c>
      <c r="J1605" t="s">
        <v>1374</v>
      </c>
      <c r="K1605" t="s">
        <v>1305</v>
      </c>
      <c r="L1605">
        <v>876</v>
      </c>
      <c r="M1605">
        <v>881</v>
      </c>
      <c r="N1605">
        <v>1000</v>
      </c>
      <c r="O1605" t="s">
        <v>1250</v>
      </c>
      <c r="P1605">
        <v>0.80199051604069305</v>
      </c>
      <c r="Q1605">
        <v>0.89612776496527702</v>
      </c>
      <c r="R1605">
        <v>0.139291092563638</v>
      </c>
      <c r="S1605">
        <v>1.80247818922557E-2</v>
      </c>
      <c r="T1605">
        <v>2.7643448446791998</v>
      </c>
      <c r="U1605">
        <v>2.7643448446791998</v>
      </c>
      <c r="V1605">
        <v>2.9156252243062699</v>
      </c>
      <c r="W1605">
        <v>12</v>
      </c>
      <c r="X1605">
        <v>0.5</v>
      </c>
      <c r="Y1605">
        <v>-95670</v>
      </c>
      <c r="Z1605">
        <v>-4784</v>
      </c>
      <c r="AA1605">
        <v>-0.27</v>
      </c>
      <c r="AB1605">
        <v>20</v>
      </c>
      <c r="AC1605">
        <v>9</v>
      </c>
      <c r="AD1605">
        <v>11</v>
      </c>
      <c r="AE1605">
        <v>45</v>
      </c>
      <c r="AF1605">
        <v>10</v>
      </c>
      <c r="AG1605">
        <v>8</v>
      </c>
      <c r="AH1605">
        <v>8</v>
      </c>
      <c r="AI1605">
        <v>4</v>
      </c>
    </row>
    <row r="1606" spans="1:35" x14ac:dyDescent="0.2">
      <c r="A1606" s="102">
        <v>1671</v>
      </c>
      <c r="B1606">
        <v>4182</v>
      </c>
      <c r="C1606" t="s">
        <v>45</v>
      </c>
      <c r="D1606" t="s">
        <v>1271</v>
      </c>
      <c r="E1606">
        <v>1836</v>
      </c>
      <c r="F1606">
        <v>1824</v>
      </c>
      <c r="G1606">
        <v>600</v>
      </c>
      <c r="H1606" t="s">
        <v>1247</v>
      </c>
      <c r="I1606">
        <v>7013</v>
      </c>
      <c r="J1606" t="s">
        <v>1683</v>
      </c>
      <c r="K1606" t="s">
        <v>1259</v>
      </c>
      <c r="L1606">
        <v>2715</v>
      </c>
      <c r="M1606">
        <v>2729</v>
      </c>
      <c r="N1606">
        <v>400</v>
      </c>
      <c r="O1606" t="s">
        <v>1250</v>
      </c>
      <c r="P1606">
        <v>0.61547062861839597</v>
      </c>
      <c r="Q1606">
        <v>0.82237516952669898</v>
      </c>
      <c r="R1606">
        <v>0.21955486522116999</v>
      </c>
      <c r="S1606">
        <v>9.0473334802830804E-2</v>
      </c>
      <c r="T1606">
        <v>1.08811685914907</v>
      </c>
      <c r="U1606">
        <v>1.08811685914907</v>
      </c>
      <c r="V1606">
        <v>0.96856041324108899</v>
      </c>
      <c r="W1606">
        <v>3.99</v>
      </c>
      <c r="X1606">
        <v>0.26</v>
      </c>
      <c r="Y1606">
        <v>-95916</v>
      </c>
      <c r="Z1606">
        <v>-5329</v>
      </c>
      <c r="AA1606">
        <v>-0.4</v>
      </c>
      <c r="AB1606">
        <v>18</v>
      </c>
      <c r="AC1606">
        <v>9</v>
      </c>
      <c r="AD1606">
        <v>9</v>
      </c>
      <c r="AE1606">
        <v>50</v>
      </c>
      <c r="AF1606">
        <v>11</v>
      </c>
      <c r="AG1606">
        <v>6</v>
      </c>
      <c r="AH1606">
        <v>5</v>
      </c>
      <c r="AI1606">
        <v>7</v>
      </c>
    </row>
    <row r="1607" spans="1:35" x14ac:dyDescent="0.2">
      <c r="A1607" s="102">
        <v>890</v>
      </c>
      <c r="B1607">
        <v>6481</v>
      </c>
      <c r="C1607" t="s">
        <v>1668</v>
      </c>
      <c r="D1607" t="s">
        <v>1259</v>
      </c>
      <c r="E1607">
        <v>2761</v>
      </c>
      <c r="F1607">
        <v>2755</v>
      </c>
      <c r="G1607">
        <v>300</v>
      </c>
      <c r="H1607" t="s">
        <v>1250</v>
      </c>
      <c r="I1607">
        <v>6592</v>
      </c>
      <c r="J1607" t="s">
        <v>1474</v>
      </c>
      <c r="K1607" t="s">
        <v>1252</v>
      </c>
      <c r="L1607">
        <v>4185</v>
      </c>
      <c r="M1607">
        <v>4120</v>
      </c>
      <c r="N1607">
        <v>200</v>
      </c>
      <c r="O1607" t="s">
        <v>1247</v>
      </c>
      <c r="P1607">
        <v>0.52803896113527804</v>
      </c>
      <c r="Q1607">
        <v>0.87720016325729899</v>
      </c>
      <c r="R1607">
        <v>2.3291287871714399E-2</v>
      </c>
      <c r="S1607">
        <v>1.9860195806156999E-3</v>
      </c>
      <c r="T1607">
        <v>-1.4875590982975599</v>
      </c>
      <c r="U1607">
        <v>1.4875590982975599</v>
      </c>
      <c r="V1607">
        <v>1.6937813779619</v>
      </c>
      <c r="W1607">
        <v>-5.56</v>
      </c>
      <c r="X1607">
        <v>0.3</v>
      </c>
      <c r="Y1607">
        <v>-97209</v>
      </c>
      <c r="Z1607">
        <v>-8837</v>
      </c>
      <c r="AA1607">
        <v>-0.59</v>
      </c>
      <c r="AB1607">
        <v>11</v>
      </c>
      <c r="AC1607">
        <v>3</v>
      </c>
      <c r="AD1607">
        <v>8</v>
      </c>
      <c r="AE1607">
        <v>27.27</v>
      </c>
      <c r="AF1607">
        <v>12</v>
      </c>
      <c r="AG1607">
        <v>3</v>
      </c>
      <c r="AH1607">
        <v>5</v>
      </c>
      <c r="AI1607">
        <v>3</v>
      </c>
    </row>
    <row r="1608" spans="1:35" x14ac:dyDescent="0.2">
      <c r="A1608" s="102">
        <v>768</v>
      </c>
      <c r="B1608">
        <v>5714</v>
      </c>
      <c r="C1608" t="s">
        <v>711</v>
      </c>
      <c r="D1608" t="s">
        <v>1262</v>
      </c>
      <c r="E1608">
        <v>3905</v>
      </c>
      <c r="F1608">
        <v>3925</v>
      </c>
      <c r="G1608">
        <v>200</v>
      </c>
      <c r="H1608" t="s">
        <v>1247</v>
      </c>
      <c r="I1608">
        <v>6448</v>
      </c>
      <c r="J1608" t="s">
        <v>439</v>
      </c>
      <c r="K1608" t="s">
        <v>1252</v>
      </c>
      <c r="L1608">
        <v>2130</v>
      </c>
      <c r="M1608">
        <v>2134</v>
      </c>
      <c r="N1608">
        <v>400</v>
      </c>
      <c r="O1608" t="s">
        <v>1250</v>
      </c>
      <c r="P1608">
        <v>0.87211442717493504</v>
      </c>
      <c r="Q1608">
        <v>0.88620254136447396</v>
      </c>
      <c r="R1608">
        <v>9.5174030052582893E-3</v>
      </c>
      <c r="S1608">
        <v>7.60248683933748E-2</v>
      </c>
      <c r="T1608">
        <v>1.6031445884211699</v>
      </c>
      <c r="U1608">
        <v>1.6031445884211699</v>
      </c>
      <c r="V1608">
        <v>1.6481823489998</v>
      </c>
      <c r="W1608">
        <v>2.19</v>
      </c>
      <c r="X1608">
        <v>8.74</v>
      </c>
      <c r="Y1608">
        <v>-98863</v>
      </c>
      <c r="Z1608">
        <v>-9886</v>
      </c>
      <c r="AA1608">
        <v>-0.51</v>
      </c>
      <c r="AB1608">
        <v>10</v>
      </c>
      <c r="AC1608">
        <v>5</v>
      </c>
      <c r="AD1608">
        <v>5</v>
      </c>
      <c r="AE1608">
        <v>50</v>
      </c>
      <c r="AF1608">
        <v>12</v>
      </c>
      <c r="AG1608">
        <v>3</v>
      </c>
      <c r="AH1608">
        <v>4</v>
      </c>
      <c r="AI1608">
        <v>3</v>
      </c>
    </row>
    <row r="1609" spans="1:35" x14ac:dyDescent="0.2">
      <c r="A1609" s="102">
        <v>189</v>
      </c>
      <c r="B1609">
        <v>4927</v>
      </c>
      <c r="C1609" t="s">
        <v>1530</v>
      </c>
      <c r="D1609" t="s">
        <v>1271</v>
      </c>
      <c r="E1609">
        <v>2259</v>
      </c>
      <c r="F1609">
        <v>2254</v>
      </c>
      <c r="G1609">
        <v>400</v>
      </c>
      <c r="H1609" t="s">
        <v>1250</v>
      </c>
      <c r="I1609">
        <v>6178</v>
      </c>
      <c r="J1609" t="s">
        <v>1700</v>
      </c>
      <c r="K1609" t="s">
        <v>1261</v>
      </c>
      <c r="L1609">
        <v>1002</v>
      </c>
      <c r="M1609">
        <v>1003.5</v>
      </c>
      <c r="N1609">
        <v>900</v>
      </c>
      <c r="O1609" t="s">
        <v>1247</v>
      </c>
      <c r="P1609">
        <v>0.76990236355268304</v>
      </c>
      <c r="Q1609">
        <v>0.93116234927168595</v>
      </c>
      <c r="R1609">
        <v>0.144494876920852</v>
      </c>
      <c r="S1609">
        <v>2.9411756503964898E-2</v>
      </c>
      <c r="T1609">
        <v>-2.4807206021670201</v>
      </c>
      <c r="U1609">
        <v>2.4807206021670201</v>
      </c>
      <c r="V1609">
        <v>2.5523752470068501</v>
      </c>
      <c r="W1609">
        <v>-11.29</v>
      </c>
      <c r="X1609">
        <v>0.17</v>
      </c>
      <c r="Y1609">
        <v>-98970</v>
      </c>
      <c r="Z1609">
        <v>-5209</v>
      </c>
      <c r="AA1609">
        <v>-0.34</v>
      </c>
      <c r="AB1609">
        <v>19</v>
      </c>
      <c r="AC1609">
        <v>7</v>
      </c>
      <c r="AD1609">
        <v>12</v>
      </c>
      <c r="AE1609">
        <v>36.840000000000003</v>
      </c>
      <c r="AF1609">
        <v>12</v>
      </c>
      <c r="AG1609">
        <v>6</v>
      </c>
      <c r="AH1609">
        <v>9</v>
      </c>
      <c r="AI1609">
        <v>4</v>
      </c>
    </row>
    <row r="1610" spans="1:35" x14ac:dyDescent="0.2">
      <c r="A1610" s="102">
        <v>499</v>
      </c>
      <c r="B1610">
        <v>2531</v>
      </c>
      <c r="C1610" t="s">
        <v>1273</v>
      </c>
      <c r="D1610" t="s">
        <v>1274</v>
      </c>
      <c r="E1610">
        <v>948</v>
      </c>
      <c r="F1610">
        <v>934</v>
      </c>
      <c r="G1610">
        <v>1000</v>
      </c>
      <c r="H1610" t="s">
        <v>1247</v>
      </c>
      <c r="I1610">
        <v>4927</v>
      </c>
      <c r="J1610" t="s">
        <v>1530</v>
      </c>
      <c r="K1610" t="s">
        <v>1271</v>
      </c>
      <c r="L1610">
        <v>2259</v>
      </c>
      <c r="M1610">
        <v>2254</v>
      </c>
      <c r="N1610">
        <v>400</v>
      </c>
      <c r="O1610" t="s">
        <v>1250</v>
      </c>
      <c r="P1610">
        <v>0.88350663353797398</v>
      </c>
      <c r="Q1610">
        <v>0.90474652091539098</v>
      </c>
      <c r="R1610">
        <v>8.0361812192683096E-2</v>
      </c>
      <c r="S1610">
        <v>6.3752521527802794E-2</v>
      </c>
      <c r="T1610">
        <v>0.90337143307230605</v>
      </c>
      <c r="U1610">
        <v>0.90337143307230605</v>
      </c>
      <c r="V1610">
        <v>1.2863564140967101</v>
      </c>
      <c r="W1610">
        <v>3.68</v>
      </c>
      <c r="X1610">
        <v>3.59</v>
      </c>
      <c r="Y1610">
        <v>-99184</v>
      </c>
      <c r="Z1610">
        <v>-4723</v>
      </c>
      <c r="AA1610">
        <v>-0.32</v>
      </c>
      <c r="AB1610">
        <v>21</v>
      </c>
      <c r="AC1610">
        <v>11</v>
      </c>
      <c r="AD1610">
        <v>10</v>
      </c>
      <c r="AE1610">
        <v>52.38</v>
      </c>
      <c r="AF1610">
        <v>13</v>
      </c>
      <c r="AG1610">
        <v>4</v>
      </c>
      <c r="AH1610">
        <v>7</v>
      </c>
      <c r="AI1610">
        <v>10</v>
      </c>
    </row>
    <row r="1611" spans="1:35" x14ac:dyDescent="0.2">
      <c r="A1611" s="102">
        <v>1899</v>
      </c>
      <c r="B1611">
        <v>4203</v>
      </c>
      <c r="C1611" t="s">
        <v>667</v>
      </c>
      <c r="D1611" t="s">
        <v>1271</v>
      </c>
      <c r="E1611">
        <v>3620</v>
      </c>
      <c r="F1611">
        <v>3610</v>
      </c>
      <c r="G1611">
        <v>300</v>
      </c>
      <c r="H1611" t="s">
        <v>1250</v>
      </c>
      <c r="I1611">
        <v>8411</v>
      </c>
      <c r="J1611" t="s">
        <v>1371</v>
      </c>
      <c r="K1611" t="s">
        <v>1303</v>
      </c>
      <c r="L1611">
        <v>159</v>
      </c>
      <c r="M1611">
        <v>159.1</v>
      </c>
      <c r="N1611">
        <v>6800</v>
      </c>
      <c r="O1611" t="s">
        <v>1247</v>
      </c>
      <c r="P1611">
        <v>0.81890442492842097</v>
      </c>
      <c r="Q1611">
        <v>0.80409974192117595</v>
      </c>
      <c r="R1611">
        <v>9.0563632690179502E-2</v>
      </c>
      <c r="S1611">
        <v>6.9516390628778194E-2</v>
      </c>
      <c r="T1611">
        <v>-2.38322513966015</v>
      </c>
      <c r="U1611">
        <v>2.38322513966015</v>
      </c>
      <c r="V1611">
        <v>2.5316605522755098</v>
      </c>
      <c r="W1611">
        <v>-11.17</v>
      </c>
      <c r="X1611">
        <v>0.1</v>
      </c>
      <c r="Y1611">
        <v>-99403</v>
      </c>
      <c r="Z1611">
        <v>-4322</v>
      </c>
      <c r="AA1611">
        <v>-0.21</v>
      </c>
      <c r="AB1611">
        <v>23</v>
      </c>
      <c r="AC1611">
        <v>12</v>
      </c>
      <c r="AD1611">
        <v>11</v>
      </c>
      <c r="AE1611">
        <v>52.17</v>
      </c>
      <c r="AF1611">
        <v>14</v>
      </c>
      <c r="AG1611">
        <v>8</v>
      </c>
      <c r="AH1611">
        <v>8</v>
      </c>
      <c r="AI1611">
        <v>7</v>
      </c>
    </row>
    <row r="1612" spans="1:35" x14ac:dyDescent="0.2">
      <c r="A1612" s="102">
        <v>899</v>
      </c>
      <c r="B1612">
        <v>7180</v>
      </c>
      <c r="C1612" t="s">
        <v>1074</v>
      </c>
      <c r="D1612" t="s">
        <v>1303</v>
      </c>
      <c r="E1612">
        <v>407</v>
      </c>
      <c r="F1612">
        <v>408</v>
      </c>
      <c r="G1612">
        <v>2000</v>
      </c>
      <c r="H1612" t="s">
        <v>1250</v>
      </c>
      <c r="I1612">
        <v>8309</v>
      </c>
      <c r="J1612" t="s">
        <v>866</v>
      </c>
      <c r="K1612" t="s">
        <v>1303</v>
      </c>
      <c r="L1612">
        <v>4021</v>
      </c>
      <c r="M1612">
        <v>4053</v>
      </c>
      <c r="N1612">
        <v>200</v>
      </c>
      <c r="O1612" t="s">
        <v>1247</v>
      </c>
      <c r="P1612">
        <v>0.70559114616930796</v>
      </c>
      <c r="Q1612">
        <v>0.87621592254344305</v>
      </c>
      <c r="R1612">
        <v>0.10601600679135199</v>
      </c>
      <c r="S1612">
        <v>2.76686919994216E-2</v>
      </c>
      <c r="T1612">
        <v>-3.2232038613566498</v>
      </c>
      <c r="U1612">
        <v>3.2232038613566498</v>
      </c>
      <c r="V1612">
        <v>2.9763076681455001</v>
      </c>
      <c r="W1612">
        <v>-11.39</v>
      </c>
      <c r="X1612">
        <v>0.67</v>
      </c>
      <c r="Y1612">
        <v>-99776</v>
      </c>
      <c r="Z1612">
        <v>-6236</v>
      </c>
      <c r="AA1612">
        <v>-0.35</v>
      </c>
      <c r="AB1612">
        <v>16</v>
      </c>
      <c r="AC1612">
        <v>7</v>
      </c>
      <c r="AD1612">
        <v>9</v>
      </c>
      <c r="AE1612">
        <v>43.75</v>
      </c>
      <c r="AF1612">
        <v>15</v>
      </c>
      <c r="AG1612">
        <v>1</v>
      </c>
      <c r="AH1612">
        <v>3</v>
      </c>
      <c r="AI1612">
        <v>12</v>
      </c>
    </row>
    <row r="1613" spans="1:35" x14ac:dyDescent="0.2">
      <c r="A1613" s="102">
        <v>1769</v>
      </c>
      <c r="B1613">
        <v>5711</v>
      </c>
      <c r="C1613" t="s">
        <v>1951</v>
      </c>
      <c r="D1613" t="s">
        <v>1262</v>
      </c>
      <c r="E1613">
        <v>2751</v>
      </c>
      <c r="F1613">
        <v>2779</v>
      </c>
      <c r="G1613">
        <v>300</v>
      </c>
      <c r="H1613" t="s">
        <v>1247</v>
      </c>
      <c r="I1613">
        <v>5801</v>
      </c>
      <c r="J1613" t="s">
        <v>1531</v>
      </c>
      <c r="K1613" t="s">
        <v>1262</v>
      </c>
      <c r="L1613">
        <v>2551</v>
      </c>
      <c r="M1613">
        <v>2552</v>
      </c>
      <c r="N1613">
        <v>300</v>
      </c>
      <c r="O1613" t="s">
        <v>1250</v>
      </c>
      <c r="P1613">
        <v>0.79021377353748801</v>
      </c>
      <c r="Q1613">
        <v>0.81359767197716104</v>
      </c>
      <c r="R1613">
        <v>0.21858106416869899</v>
      </c>
      <c r="S1613">
        <v>5.7142946071993897E-2</v>
      </c>
      <c r="T1613">
        <v>1.1935656076519201</v>
      </c>
      <c r="U1613">
        <v>1.1935656076519201</v>
      </c>
      <c r="V1613">
        <v>0.86904927506436902</v>
      </c>
      <c r="W1613">
        <v>4.59</v>
      </c>
      <c r="X1613">
        <v>8.17</v>
      </c>
      <c r="Y1613">
        <v>-100140</v>
      </c>
      <c r="Z1613">
        <v>-12518</v>
      </c>
      <c r="AA1613">
        <v>-0.76</v>
      </c>
      <c r="AB1613">
        <v>8</v>
      </c>
      <c r="AC1613">
        <v>3</v>
      </c>
      <c r="AD1613">
        <v>5</v>
      </c>
      <c r="AE1613">
        <v>37.5</v>
      </c>
      <c r="AF1613">
        <v>13</v>
      </c>
      <c r="AG1613">
        <v>1</v>
      </c>
      <c r="AH1613">
        <v>4</v>
      </c>
      <c r="AI1613">
        <v>3</v>
      </c>
    </row>
    <row r="1614" spans="1:35" x14ac:dyDescent="0.2">
      <c r="A1614" s="102">
        <v>677</v>
      </c>
      <c r="B1614">
        <v>1414</v>
      </c>
      <c r="C1614" t="s">
        <v>1427</v>
      </c>
      <c r="D1614" t="s">
        <v>1257</v>
      </c>
      <c r="E1614">
        <v>4215</v>
      </c>
      <c r="F1614">
        <v>4285</v>
      </c>
      <c r="G1614">
        <v>200</v>
      </c>
      <c r="H1614" t="s">
        <v>1250</v>
      </c>
      <c r="I1614">
        <v>6755</v>
      </c>
      <c r="J1614" t="s">
        <v>528</v>
      </c>
      <c r="K1614" t="s">
        <v>1252</v>
      </c>
      <c r="L1614">
        <v>2412</v>
      </c>
      <c r="M1614">
        <v>2414</v>
      </c>
      <c r="N1614">
        <v>400</v>
      </c>
      <c r="O1614" t="s">
        <v>1247</v>
      </c>
      <c r="P1614">
        <v>0.77151532726842398</v>
      </c>
      <c r="Q1614">
        <v>0.89368056783966598</v>
      </c>
      <c r="R1614">
        <v>1.3748420045987301E-3</v>
      </c>
      <c r="S1614">
        <v>7.6769338168683907E-2</v>
      </c>
      <c r="T1614">
        <v>-1.1711058120761499</v>
      </c>
      <c r="U1614">
        <v>1.1711058120761499</v>
      </c>
      <c r="V1614">
        <v>1.4548419573344</v>
      </c>
      <c r="W1614">
        <v>-8.99</v>
      </c>
      <c r="X1614">
        <v>12.67</v>
      </c>
      <c r="Y1614">
        <v>-100387</v>
      </c>
      <c r="Z1614">
        <v>-5019</v>
      </c>
      <c r="AA1614">
        <v>-0.26</v>
      </c>
      <c r="AB1614">
        <v>20</v>
      </c>
      <c r="AC1614">
        <v>8</v>
      </c>
      <c r="AD1614">
        <v>12</v>
      </c>
      <c r="AE1614">
        <v>40</v>
      </c>
      <c r="AF1614">
        <v>11</v>
      </c>
      <c r="AG1614">
        <v>7</v>
      </c>
      <c r="AH1614">
        <v>6</v>
      </c>
      <c r="AI1614">
        <v>7</v>
      </c>
    </row>
    <row r="1615" spans="1:35" x14ac:dyDescent="0.2">
      <c r="A1615" s="102">
        <v>1793</v>
      </c>
      <c r="B1615">
        <v>2264</v>
      </c>
      <c r="C1615" t="s">
        <v>1516</v>
      </c>
      <c r="D1615" t="s">
        <v>1274</v>
      </c>
      <c r="E1615">
        <v>4045</v>
      </c>
      <c r="F1615">
        <v>4020</v>
      </c>
      <c r="G1615">
        <v>200</v>
      </c>
      <c r="H1615" t="s">
        <v>1247</v>
      </c>
      <c r="I1615">
        <v>4849</v>
      </c>
      <c r="J1615" t="s">
        <v>546</v>
      </c>
      <c r="K1615" t="s">
        <v>1261</v>
      </c>
      <c r="L1615">
        <v>3460</v>
      </c>
      <c r="M1615">
        <v>3435</v>
      </c>
      <c r="N1615">
        <v>200</v>
      </c>
      <c r="O1615" t="s">
        <v>1250</v>
      </c>
      <c r="P1615">
        <v>0.82598312744570002</v>
      </c>
      <c r="Q1615">
        <v>0.81201860946092697</v>
      </c>
      <c r="R1615">
        <v>0.38627797845791301</v>
      </c>
      <c r="S1615">
        <v>7.53380416769487E-2</v>
      </c>
      <c r="T1615">
        <v>3.1457883270673901</v>
      </c>
      <c r="U1615">
        <v>3.1457883270673901</v>
      </c>
      <c r="V1615">
        <v>3.3795108091125301</v>
      </c>
      <c r="W1615">
        <v>21</v>
      </c>
      <c r="X1615">
        <v>14.55</v>
      </c>
      <c r="Y1615">
        <v>-101273</v>
      </c>
      <c r="Z1615">
        <v>-33758</v>
      </c>
      <c r="AA1615">
        <v>-1.75</v>
      </c>
      <c r="AB1615">
        <v>3</v>
      </c>
      <c r="AC1615">
        <v>1</v>
      </c>
      <c r="AD1615">
        <v>2</v>
      </c>
      <c r="AE1615">
        <v>33.33</v>
      </c>
      <c r="AF1615">
        <v>11</v>
      </c>
      <c r="AG1615">
        <v>1</v>
      </c>
      <c r="AH1615">
        <v>2</v>
      </c>
      <c r="AI1615">
        <v>0</v>
      </c>
    </row>
    <row r="1616" spans="1:35" x14ac:dyDescent="0.2">
      <c r="A1616" s="102">
        <v>1447</v>
      </c>
      <c r="B1616">
        <v>4324</v>
      </c>
      <c r="C1616" t="s">
        <v>1481</v>
      </c>
      <c r="D1616" t="s">
        <v>1261</v>
      </c>
      <c r="E1616">
        <v>3385</v>
      </c>
      <c r="F1616">
        <v>3325</v>
      </c>
      <c r="G1616">
        <v>300</v>
      </c>
      <c r="H1616" t="s">
        <v>1250</v>
      </c>
      <c r="I1616">
        <v>7459</v>
      </c>
      <c r="J1616" t="s">
        <v>795</v>
      </c>
      <c r="K1616" t="s">
        <v>1254</v>
      </c>
      <c r="L1616">
        <v>2199</v>
      </c>
      <c r="M1616">
        <v>2186</v>
      </c>
      <c r="N1616">
        <v>500</v>
      </c>
      <c r="O1616" t="s">
        <v>1247</v>
      </c>
      <c r="P1616">
        <v>0.64811806130803395</v>
      </c>
      <c r="Q1616">
        <v>0.83841036252895795</v>
      </c>
      <c r="R1616">
        <v>0.485316799460424</v>
      </c>
      <c r="S1616">
        <v>5.3879915562320101E-2</v>
      </c>
      <c r="T1616">
        <v>-1.3361357306936801</v>
      </c>
      <c r="U1616">
        <v>1.3361357306936801</v>
      </c>
      <c r="V1616">
        <v>1.1574533446224</v>
      </c>
      <c r="W1616">
        <v>-5.08</v>
      </c>
      <c r="X1616">
        <v>9.57</v>
      </c>
      <c r="Y1616">
        <v>-101381</v>
      </c>
      <c r="Z1616">
        <v>-10138</v>
      </c>
      <c r="AA1616">
        <v>-0.73</v>
      </c>
      <c r="AB1616">
        <v>10</v>
      </c>
      <c r="AC1616">
        <v>4</v>
      </c>
      <c r="AD1616">
        <v>6</v>
      </c>
      <c r="AE1616">
        <v>40</v>
      </c>
      <c r="AF1616">
        <v>14</v>
      </c>
      <c r="AG1616">
        <v>1</v>
      </c>
      <c r="AH1616">
        <v>3</v>
      </c>
      <c r="AI1616">
        <v>6</v>
      </c>
    </row>
    <row r="1617" spans="1:35" x14ac:dyDescent="0.2">
      <c r="A1617" s="102">
        <v>610</v>
      </c>
      <c r="B1617">
        <v>1941</v>
      </c>
      <c r="C1617" t="s">
        <v>1637</v>
      </c>
      <c r="D1617" t="s">
        <v>1257</v>
      </c>
      <c r="E1617">
        <v>2429</v>
      </c>
      <c r="F1617">
        <v>2430</v>
      </c>
      <c r="G1617">
        <v>300</v>
      </c>
      <c r="H1617" t="s">
        <v>1247</v>
      </c>
      <c r="I1617">
        <v>6856</v>
      </c>
      <c r="J1617" t="s">
        <v>231</v>
      </c>
      <c r="K1617" t="s">
        <v>1252</v>
      </c>
      <c r="L1617">
        <v>6800</v>
      </c>
      <c r="M1617">
        <v>6660</v>
      </c>
      <c r="N1617">
        <v>100</v>
      </c>
      <c r="O1617" t="s">
        <v>1250</v>
      </c>
      <c r="P1617">
        <v>0.68880969435435901</v>
      </c>
      <c r="Q1617">
        <v>0.89778185492679996</v>
      </c>
      <c r="R1617">
        <v>0.32836785938529101</v>
      </c>
      <c r="S1617">
        <v>9.2754527398359495E-3</v>
      </c>
      <c r="T1617">
        <v>1.8614486059461799</v>
      </c>
      <c r="U1617">
        <v>1.8614486059461799</v>
      </c>
      <c r="V1617">
        <v>0.98651288316083896</v>
      </c>
      <c r="W1617">
        <v>4.38</v>
      </c>
      <c r="X1617">
        <v>9.4600000000000009</v>
      </c>
      <c r="Y1617">
        <v>-102027</v>
      </c>
      <c r="Z1617">
        <v>-7848</v>
      </c>
      <c r="AA1617">
        <v>-0.39</v>
      </c>
      <c r="AB1617">
        <v>13</v>
      </c>
      <c r="AC1617">
        <v>6</v>
      </c>
      <c r="AD1617">
        <v>7</v>
      </c>
      <c r="AE1617">
        <v>46.15</v>
      </c>
      <c r="AF1617">
        <v>11</v>
      </c>
      <c r="AG1617">
        <v>3</v>
      </c>
      <c r="AH1617">
        <v>4</v>
      </c>
      <c r="AI1617">
        <v>6</v>
      </c>
    </row>
    <row r="1618" spans="1:35" x14ac:dyDescent="0.2">
      <c r="A1618" s="102">
        <v>397</v>
      </c>
      <c r="B1618">
        <v>5301</v>
      </c>
      <c r="C1618" t="s">
        <v>701</v>
      </c>
      <c r="D1618" t="s">
        <v>1246</v>
      </c>
      <c r="E1618">
        <v>1020</v>
      </c>
      <c r="F1618">
        <v>1016</v>
      </c>
      <c r="G1618">
        <v>1000</v>
      </c>
      <c r="H1618" t="s">
        <v>1247</v>
      </c>
      <c r="I1618">
        <v>9603</v>
      </c>
      <c r="J1618" t="s">
        <v>1422</v>
      </c>
      <c r="K1618" t="s">
        <v>1261</v>
      </c>
      <c r="L1618">
        <v>2468</v>
      </c>
      <c r="M1618">
        <v>2475</v>
      </c>
      <c r="N1618">
        <v>400</v>
      </c>
      <c r="O1618" t="s">
        <v>1250</v>
      </c>
      <c r="P1618">
        <v>0.87234321891842903</v>
      </c>
      <c r="Q1618">
        <v>0.91092011560835695</v>
      </c>
      <c r="R1618">
        <v>0.28757393101760198</v>
      </c>
      <c r="S1618">
        <v>1.1864965384805101E-2</v>
      </c>
      <c r="T1618">
        <v>2.2131354243786099</v>
      </c>
      <c r="U1618">
        <v>2.2131354243786099</v>
      </c>
      <c r="V1618">
        <v>2.1906976361300798</v>
      </c>
      <c r="W1618">
        <v>9.85</v>
      </c>
      <c r="X1618">
        <v>2.63</v>
      </c>
      <c r="Y1618">
        <v>-102174</v>
      </c>
      <c r="Z1618">
        <v>-3784</v>
      </c>
      <c r="AA1618">
        <v>-0.19</v>
      </c>
      <c r="AB1618">
        <v>27</v>
      </c>
      <c r="AC1618">
        <v>13</v>
      </c>
      <c r="AD1618">
        <v>14</v>
      </c>
      <c r="AE1618">
        <v>48.15</v>
      </c>
      <c r="AF1618">
        <v>7</v>
      </c>
      <c r="AG1618">
        <v>12</v>
      </c>
      <c r="AH1618">
        <v>13</v>
      </c>
      <c r="AI1618">
        <v>2</v>
      </c>
    </row>
    <row r="1619" spans="1:35" x14ac:dyDescent="0.2">
      <c r="A1619" s="102">
        <v>898</v>
      </c>
      <c r="B1619">
        <v>6448</v>
      </c>
      <c r="C1619" t="s">
        <v>439</v>
      </c>
      <c r="D1619" t="s">
        <v>1252</v>
      </c>
      <c r="E1619">
        <v>2130</v>
      </c>
      <c r="F1619">
        <v>2134</v>
      </c>
      <c r="G1619">
        <v>400</v>
      </c>
      <c r="H1619" t="s">
        <v>1247</v>
      </c>
      <c r="I1619">
        <v>7701</v>
      </c>
      <c r="J1619" t="s">
        <v>1699</v>
      </c>
      <c r="K1619" t="s">
        <v>1256</v>
      </c>
      <c r="L1619">
        <v>2841</v>
      </c>
      <c r="M1619">
        <v>2878</v>
      </c>
      <c r="N1619">
        <v>300</v>
      </c>
      <c r="O1619" t="s">
        <v>1250</v>
      </c>
      <c r="P1619">
        <v>0.521279381408423</v>
      </c>
      <c r="Q1619">
        <v>0.87630717152447501</v>
      </c>
      <c r="R1619">
        <v>0.19232633706635699</v>
      </c>
      <c r="S1619">
        <v>4.0773276178719703E-2</v>
      </c>
      <c r="T1619">
        <v>1.76061167396851</v>
      </c>
      <c r="U1619">
        <v>1.76061167396851</v>
      </c>
      <c r="V1619">
        <v>1.92563622474754</v>
      </c>
      <c r="W1619">
        <v>6.7</v>
      </c>
      <c r="X1619">
        <v>1.1399999999999999</v>
      </c>
      <c r="Y1619">
        <v>-102835</v>
      </c>
      <c r="Z1619">
        <v>-7345</v>
      </c>
      <c r="AA1619">
        <v>-0.39</v>
      </c>
      <c r="AB1619">
        <v>14</v>
      </c>
      <c r="AC1619">
        <v>6</v>
      </c>
      <c r="AD1619">
        <v>8</v>
      </c>
      <c r="AE1619">
        <v>42.86</v>
      </c>
      <c r="AF1619">
        <v>13</v>
      </c>
      <c r="AG1619">
        <v>4</v>
      </c>
      <c r="AH1619">
        <v>5</v>
      </c>
      <c r="AI1619">
        <v>5</v>
      </c>
    </row>
    <row r="1620" spans="1:35" x14ac:dyDescent="0.2">
      <c r="A1620" s="102">
        <v>863</v>
      </c>
      <c r="B1620">
        <v>7453</v>
      </c>
      <c r="C1620" t="s">
        <v>51</v>
      </c>
      <c r="D1620" t="s">
        <v>1272</v>
      </c>
      <c r="E1620">
        <v>1740</v>
      </c>
      <c r="F1620">
        <v>1726</v>
      </c>
      <c r="G1620">
        <v>500</v>
      </c>
      <c r="H1620" t="s">
        <v>1250</v>
      </c>
      <c r="I1620">
        <v>9532</v>
      </c>
      <c r="J1620" t="s">
        <v>1478</v>
      </c>
      <c r="K1620" t="s">
        <v>1305</v>
      </c>
      <c r="L1620">
        <v>1884</v>
      </c>
      <c r="M1620">
        <v>1893</v>
      </c>
      <c r="N1620">
        <v>500</v>
      </c>
      <c r="O1620" t="s">
        <v>1247</v>
      </c>
      <c r="P1620">
        <v>0.89532236683043598</v>
      </c>
      <c r="Q1620">
        <v>0.879385543279945</v>
      </c>
      <c r="R1620">
        <v>0.29611611036192997</v>
      </c>
      <c r="S1620">
        <v>1.0852840324947899E-2</v>
      </c>
      <c r="T1620">
        <v>-1.95762882922212</v>
      </c>
      <c r="U1620">
        <v>1.95762882922212</v>
      </c>
      <c r="V1620">
        <v>1.87562575068056</v>
      </c>
      <c r="W1620">
        <v>-22.89</v>
      </c>
      <c r="X1620">
        <v>8.82</v>
      </c>
      <c r="Y1620">
        <v>-103000</v>
      </c>
      <c r="Z1620">
        <v>-5722</v>
      </c>
      <c r="AA1620">
        <v>-0.23</v>
      </c>
      <c r="AB1620">
        <v>18</v>
      </c>
      <c r="AC1620">
        <v>8</v>
      </c>
      <c r="AD1620">
        <v>10</v>
      </c>
      <c r="AE1620">
        <v>44.44</v>
      </c>
      <c r="AF1620">
        <v>14</v>
      </c>
      <c r="AG1620">
        <v>7</v>
      </c>
      <c r="AH1620">
        <v>5</v>
      </c>
      <c r="AI1620">
        <v>6</v>
      </c>
    </row>
    <row r="1621" spans="1:35" x14ac:dyDescent="0.2">
      <c r="A1621" s="102">
        <v>718</v>
      </c>
      <c r="B1621">
        <v>8020</v>
      </c>
      <c r="C1621" t="s">
        <v>1364</v>
      </c>
      <c r="D1621" t="s">
        <v>1254</v>
      </c>
      <c r="E1621">
        <v>1293</v>
      </c>
      <c r="F1621">
        <v>1311</v>
      </c>
      <c r="G1621">
        <v>800</v>
      </c>
      <c r="H1621" t="s">
        <v>1247</v>
      </c>
      <c r="I1621">
        <v>9706</v>
      </c>
      <c r="J1621" t="s">
        <v>1372</v>
      </c>
      <c r="K1621" t="s">
        <v>1268</v>
      </c>
      <c r="L1621">
        <v>5170</v>
      </c>
      <c r="M1621">
        <v>5120</v>
      </c>
      <c r="N1621">
        <v>200</v>
      </c>
      <c r="O1621" t="s">
        <v>1250</v>
      </c>
      <c r="P1621">
        <v>0.64951922302645504</v>
      </c>
      <c r="Q1621">
        <v>0.88971676596220906</v>
      </c>
      <c r="R1621">
        <v>0.39483606475118499</v>
      </c>
      <c r="S1621">
        <v>3.6200754113125899E-2</v>
      </c>
      <c r="T1621">
        <v>0.21600576466118099</v>
      </c>
      <c r="U1621">
        <v>0.21600576466118099</v>
      </c>
      <c r="V1621">
        <v>0.40859981880382101</v>
      </c>
      <c r="W1621">
        <v>0.96</v>
      </c>
      <c r="X1621">
        <v>2.42</v>
      </c>
      <c r="Y1621">
        <v>-103168</v>
      </c>
      <c r="Z1621">
        <v>-6448</v>
      </c>
      <c r="AA1621">
        <v>-0.35</v>
      </c>
      <c r="AB1621">
        <v>16</v>
      </c>
      <c r="AC1621">
        <v>7</v>
      </c>
      <c r="AD1621">
        <v>9</v>
      </c>
      <c r="AE1621">
        <v>43.75</v>
      </c>
      <c r="AF1621">
        <v>11</v>
      </c>
      <c r="AG1621">
        <v>5</v>
      </c>
      <c r="AH1621">
        <v>5</v>
      </c>
      <c r="AI1621">
        <v>6</v>
      </c>
    </row>
    <row r="1622" spans="1:35" x14ac:dyDescent="0.2">
      <c r="A1622" s="102">
        <v>1532</v>
      </c>
      <c r="B1622">
        <v>3086</v>
      </c>
      <c r="C1622" t="s">
        <v>619</v>
      </c>
      <c r="D1622" t="s">
        <v>1272</v>
      </c>
      <c r="E1622">
        <v>1290</v>
      </c>
      <c r="F1622">
        <v>1287</v>
      </c>
      <c r="G1622">
        <v>800</v>
      </c>
      <c r="H1622" t="s">
        <v>1250</v>
      </c>
      <c r="I1622">
        <v>8020</v>
      </c>
      <c r="J1622" t="s">
        <v>1364</v>
      </c>
      <c r="K1622" t="s">
        <v>1254</v>
      </c>
      <c r="L1622">
        <v>1293</v>
      </c>
      <c r="M1622">
        <v>1311</v>
      </c>
      <c r="N1622">
        <v>800</v>
      </c>
      <c r="O1622" t="s">
        <v>1247</v>
      </c>
      <c r="P1622">
        <v>0.74075154581435798</v>
      </c>
      <c r="Q1622">
        <v>0.832476586077042</v>
      </c>
      <c r="R1622">
        <v>0.26802393697097399</v>
      </c>
      <c r="S1622">
        <v>5.7295731279052999E-2</v>
      </c>
      <c r="T1622">
        <v>-0.694014318281164</v>
      </c>
      <c r="U1622">
        <v>0.694014318281164</v>
      </c>
      <c r="V1622">
        <v>0.24285706519574901</v>
      </c>
      <c r="W1622">
        <v>-2.58</v>
      </c>
      <c r="X1622">
        <v>1.83</v>
      </c>
      <c r="Y1622">
        <v>-103626</v>
      </c>
      <c r="Z1622">
        <v>-6477</v>
      </c>
      <c r="AA1622">
        <v>-0.28000000000000003</v>
      </c>
      <c r="AB1622">
        <v>16</v>
      </c>
      <c r="AC1622">
        <v>10</v>
      </c>
      <c r="AD1622">
        <v>6</v>
      </c>
      <c r="AE1622">
        <v>62.5</v>
      </c>
      <c r="AF1622">
        <v>14</v>
      </c>
      <c r="AG1622">
        <v>5</v>
      </c>
      <c r="AH1622">
        <v>4</v>
      </c>
      <c r="AI1622">
        <v>7</v>
      </c>
    </row>
    <row r="1623" spans="1:35" x14ac:dyDescent="0.2">
      <c r="A1623" s="102">
        <v>1678</v>
      </c>
      <c r="B1623">
        <v>4917</v>
      </c>
      <c r="C1623" t="s">
        <v>1585</v>
      </c>
      <c r="D1623" t="s">
        <v>1271</v>
      </c>
      <c r="E1623">
        <v>2546</v>
      </c>
      <c r="F1623">
        <v>2548</v>
      </c>
      <c r="G1623">
        <v>300</v>
      </c>
      <c r="H1623" t="s">
        <v>1250</v>
      </c>
      <c r="I1623">
        <v>5471</v>
      </c>
      <c r="J1623" t="s">
        <v>1466</v>
      </c>
      <c r="K1623" t="s">
        <v>1301</v>
      </c>
      <c r="L1623">
        <v>4190</v>
      </c>
      <c r="M1623">
        <v>4250</v>
      </c>
      <c r="N1623">
        <v>200</v>
      </c>
      <c r="O1623" t="s">
        <v>1247</v>
      </c>
      <c r="P1623">
        <v>0.81884711187261705</v>
      </c>
      <c r="Q1623">
        <v>0.821866016218611</v>
      </c>
      <c r="R1623">
        <v>0.46880356157365699</v>
      </c>
      <c r="S1623">
        <v>3.6044934119108898E-3</v>
      </c>
      <c r="T1623">
        <v>-0.42063349243965997</v>
      </c>
      <c r="U1623">
        <v>0.42063349243965997</v>
      </c>
      <c r="V1623">
        <v>0.44206606030052897</v>
      </c>
      <c r="W1623">
        <v>-1.77</v>
      </c>
      <c r="X1623">
        <v>10.07</v>
      </c>
      <c r="Y1623">
        <v>-104958</v>
      </c>
      <c r="Z1623">
        <v>-9542</v>
      </c>
      <c r="AA1623">
        <v>-0.65</v>
      </c>
      <c r="AB1623">
        <v>11</v>
      </c>
      <c r="AC1623">
        <v>5</v>
      </c>
      <c r="AD1623">
        <v>6</v>
      </c>
      <c r="AE1623">
        <v>45.45</v>
      </c>
      <c r="AF1623">
        <v>11</v>
      </c>
      <c r="AG1623">
        <v>5</v>
      </c>
      <c r="AH1623">
        <v>4</v>
      </c>
      <c r="AI1623">
        <v>2</v>
      </c>
    </row>
    <row r="1624" spans="1:35" x14ac:dyDescent="0.2">
      <c r="A1624" s="102">
        <v>985</v>
      </c>
      <c r="B1624">
        <v>6674</v>
      </c>
      <c r="C1624" t="s">
        <v>230</v>
      </c>
      <c r="D1624" t="s">
        <v>1252</v>
      </c>
      <c r="E1624">
        <v>2128</v>
      </c>
      <c r="F1624">
        <v>2118</v>
      </c>
      <c r="G1624">
        <v>500</v>
      </c>
      <c r="H1624" t="s">
        <v>1247</v>
      </c>
      <c r="I1624">
        <v>7224</v>
      </c>
      <c r="J1624" t="s">
        <v>785</v>
      </c>
      <c r="K1624" t="s">
        <v>1264</v>
      </c>
      <c r="L1624">
        <v>1286</v>
      </c>
      <c r="M1624">
        <v>1291</v>
      </c>
      <c r="N1624">
        <v>800</v>
      </c>
      <c r="O1624" t="s">
        <v>1250</v>
      </c>
      <c r="P1624">
        <v>0.87481719105978395</v>
      </c>
      <c r="Q1624">
        <v>0.87011145561952596</v>
      </c>
      <c r="R1624">
        <v>0.28351367541718298</v>
      </c>
      <c r="S1624">
        <v>8.1763829435821805E-2</v>
      </c>
      <c r="T1624">
        <v>0.965929909282357</v>
      </c>
      <c r="U1624">
        <v>0.965929909282357</v>
      </c>
      <c r="V1624">
        <v>1.4344423359268099</v>
      </c>
      <c r="W1624">
        <v>2.5299999999999998</v>
      </c>
      <c r="X1624">
        <v>2.4700000000000002</v>
      </c>
      <c r="Y1624">
        <v>-105038</v>
      </c>
      <c r="Z1624">
        <v>-7003</v>
      </c>
      <c r="AA1624">
        <v>-0.36</v>
      </c>
      <c r="AB1624">
        <v>15</v>
      </c>
      <c r="AC1624">
        <v>6</v>
      </c>
      <c r="AD1624">
        <v>9</v>
      </c>
      <c r="AE1624">
        <v>40</v>
      </c>
      <c r="AF1624">
        <v>13</v>
      </c>
      <c r="AG1624">
        <v>5</v>
      </c>
      <c r="AH1624">
        <v>5</v>
      </c>
      <c r="AI1624">
        <v>5</v>
      </c>
    </row>
    <row r="1625" spans="1:35" x14ac:dyDescent="0.2">
      <c r="A1625" s="102">
        <v>1492</v>
      </c>
      <c r="B1625">
        <v>1963</v>
      </c>
      <c r="C1625" t="s">
        <v>1496</v>
      </c>
      <c r="D1625" t="s">
        <v>1257</v>
      </c>
      <c r="E1625">
        <v>1541</v>
      </c>
      <c r="F1625">
        <v>1566</v>
      </c>
      <c r="G1625">
        <v>600</v>
      </c>
      <c r="H1625" t="s">
        <v>1250</v>
      </c>
      <c r="I1625">
        <v>3116</v>
      </c>
      <c r="J1625" t="s">
        <v>1436</v>
      </c>
      <c r="K1625" t="s">
        <v>1264</v>
      </c>
      <c r="L1625">
        <v>1621</v>
      </c>
      <c r="M1625">
        <v>1628</v>
      </c>
      <c r="N1625">
        <v>600</v>
      </c>
      <c r="O1625" t="s">
        <v>1247</v>
      </c>
      <c r="P1625">
        <v>0.81143775791804695</v>
      </c>
      <c r="Q1625">
        <v>0.83547846995545805</v>
      </c>
      <c r="R1625">
        <v>0.178017984946376</v>
      </c>
      <c r="S1625">
        <v>9.7920594034018094E-2</v>
      </c>
      <c r="T1625">
        <v>-0.23358784036107899</v>
      </c>
      <c r="U1625">
        <v>0.23358784036107899</v>
      </c>
      <c r="V1625">
        <v>0.50287954301360804</v>
      </c>
      <c r="W1625">
        <v>-0.66</v>
      </c>
      <c r="X1625">
        <v>3.81</v>
      </c>
      <c r="Y1625">
        <v>-106786</v>
      </c>
      <c r="Z1625">
        <v>-5933</v>
      </c>
      <c r="AA1625">
        <v>-0.28999999999999998</v>
      </c>
      <c r="AB1625">
        <v>18</v>
      </c>
      <c r="AC1625">
        <v>8</v>
      </c>
      <c r="AD1625">
        <v>10</v>
      </c>
      <c r="AE1625">
        <v>44.44</v>
      </c>
      <c r="AF1625">
        <v>12</v>
      </c>
      <c r="AG1625">
        <v>4</v>
      </c>
      <c r="AH1625">
        <v>5</v>
      </c>
      <c r="AI1625">
        <v>9</v>
      </c>
    </row>
    <row r="1626" spans="1:35" x14ac:dyDescent="0.2">
      <c r="A1626" s="102">
        <v>1273</v>
      </c>
      <c r="B1626">
        <v>6770</v>
      </c>
      <c r="C1626" t="s">
        <v>22</v>
      </c>
      <c r="D1626" t="s">
        <v>1252</v>
      </c>
      <c r="E1626">
        <v>1834</v>
      </c>
      <c r="F1626">
        <v>1842</v>
      </c>
      <c r="G1626">
        <v>500</v>
      </c>
      <c r="H1626" t="s">
        <v>1250</v>
      </c>
      <c r="I1626">
        <v>7267</v>
      </c>
      <c r="J1626" t="s">
        <v>58</v>
      </c>
      <c r="K1626" t="s">
        <v>1264</v>
      </c>
      <c r="L1626">
        <v>3054</v>
      </c>
      <c r="M1626">
        <v>3039</v>
      </c>
      <c r="N1626">
        <v>300</v>
      </c>
      <c r="O1626" t="s">
        <v>1247</v>
      </c>
      <c r="P1626">
        <v>0.71871055145796503</v>
      </c>
      <c r="Q1626">
        <v>0.84967626002015195</v>
      </c>
      <c r="R1626">
        <v>0.13646199062808201</v>
      </c>
      <c r="S1626">
        <v>2.55919088244023E-2</v>
      </c>
      <c r="T1626">
        <v>-2.6308529418151498</v>
      </c>
      <c r="U1626">
        <v>2.6308529418151498</v>
      </c>
      <c r="V1626">
        <v>2.8149312321462499</v>
      </c>
      <c r="W1626">
        <v>-27.26</v>
      </c>
      <c r="X1626">
        <v>1.02</v>
      </c>
      <c r="Y1626">
        <v>-106989</v>
      </c>
      <c r="Z1626">
        <v>-5944</v>
      </c>
      <c r="AA1626">
        <v>-0.27</v>
      </c>
      <c r="AB1626">
        <v>18</v>
      </c>
      <c r="AC1626">
        <v>8</v>
      </c>
      <c r="AD1626">
        <v>10</v>
      </c>
      <c r="AE1626">
        <v>44.44</v>
      </c>
      <c r="AF1626">
        <v>11</v>
      </c>
      <c r="AG1626">
        <v>6</v>
      </c>
      <c r="AH1626">
        <v>7</v>
      </c>
      <c r="AI1626">
        <v>5</v>
      </c>
    </row>
    <row r="1627" spans="1:35" x14ac:dyDescent="0.2">
      <c r="A1627" s="102">
        <v>185</v>
      </c>
      <c r="B1627">
        <v>1803</v>
      </c>
      <c r="C1627" t="s">
        <v>1258</v>
      </c>
      <c r="D1627" t="s">
        <v>1257</v>
      </c>
      <c r="E1627">
        <v>1069</v>
      </c>
      <c r="F1627">
        <v>1064</v>
      </c>
      <c r="G1627">
        <v>900</v>
      </c>
      <c r="H1627" t="s">
        <v>1250</v>
      </c>
      <c r="I1627">
        <v>4626</v>
      </c>
      <c r="J1627" t="s">
        <v>1505</v>
      </c>
      <c r="K1627" t="s">
        <v>1271</v>
      </c>
      <c r="L1627">
        <v>4755</v>
      </c>
      <c r="M1627">
        <v>4710</v>
      </c>
      <c r="N1627">
        <v>200</v>
      </c>
      <c r="O1627" t="s">
        <v>1247</v>
      </c>
      <c r="P1627">
        <v>0.51972856022494995</v>
      </c>
      <c r="Q1627">
        <v>0.93184004248627395</v>
      </c>
      <c r="R1627">
        <v>0.131418168882075</v>
      </c>
      <c r="S1627">
        <v>2.9610296803703898E-3</v>
      </c>
      <c r="T1627">
        <v>-1.98623112199248</v>
      </c>
      <c r="U1627">
        <v>1.98623112199248</v>
      </c>
      <c r="V1627">
        <v>1.8878047433017899</v>
      </c>
      <c r="W1627">
        <v>-9.5</v>
      </c>
      <c r="X1627">
        <v>1.66</v>
      </c>
      <c r="Y1627">
        <v>-107889</v>
      </c>
      <c r="Z1627">
        <v>-6743</v>
      </c>
      <c r="AA1627">
        <v>-0.44</v>
      </c>
      <c r="AB1627">
        <v>16</v>
      </c>
      <c r="AC1627">
        <v>7</v>
      </c>
      <c r="AD1627">
        <v>9</v>
      </c>
      <c r="AE1627">
        <v>43.75</v>
      </c>
      <c r="AF1627">
        <v>11</v>
      </c>
      <c r="AG1627">
        <v>4</v>
      </c>
      <c r="AH1627">
        <v>6</v>
      </c>
      <c r="AI1627">
        <v>6</v>
      </c>
    </row>
    <row r="1628" spans="1:35" x14ac:dyDescent="0.2">
      <c r="A1628" s="102">
        <v>1808</v>
      </c>
      <c r="B1628">
        <v>6473</v>
      </c>
      <c r="C1628" t="s">
        <v>1102</v>
      </c>
      <c r="D1628" t="s">
        <v>1259</v>
      </c>
      <c r="E1628">
        <v>1162</v>
      </c>
      <c r="F1628">
        <v>1156</v>
      </c>
      <c r="G1628">
        <v>800</v>
      </c>
      <c r="H1628" t="s">
        <v>1250</v>
      </c>
      <c r="I1628">
        <v>7267</v>
      </c>
      <c r="J1628" t="s">
        <v>58</v>
      </c>
      <c r="K1628" t="s">
        <v>1264</v>
      </c>
      <c r="L1628">
        <v>3054</v>
      </c>
      <c r="M1628">
        <v>3039</v>
      </c>
      <c r="N1628">
        <v>300</v>
      </c>
      <c r="O1628" t="s">
        <v>1247</v>
      </c>
      <c r="P1628">
        <v>0.85637708746867902</v>
      </c>
      <c r="Q1628">
        <v>0.81077863826120899</v>
      </c>
      <c r="R1628">
        <v>5.8770905762993798E-2</v>
      </c>
      <c r="S1628">
        <v>3.1808550041519598E-2</v>
      </c>
      <c r="T1628">
        <v>-2.28147053951677</v>
      </c>
      <c r="U1628">
        <v>2.28147053951677</v>
      </c>
      <c r="V1628">
        <v>2.3590307699817501</v>
      </c>
      <c r="W1628">
        <v>-12.53</v>
      </c>
      <c r="X1628">
        <v>1.44</v>
      </c>
      <c r="Y1628">
        <v>-107963</v>
      </c>
      <c r="Z1628">
        <v>-8305</v>
      </c>
      <c r="AA1628">
        <v>-0.5</v>
      </c>
      <c r="AB1628">
        <v>13</v>
      </c>
      <c r="AC1628">
        <v>6</v>
      </c>
      <c r="AD1628">
        <v>7</v>
      </c>
      <c r="AE1628">
        <v>46.15</v>
      </c>
      <c r="AF1628">
        <v>15</v>
      </c>
      <c r="AG1628">
        <v>1</v>
      </c>
      <c r="AH1628">
        <v>3</v>
      </c>
      <c r="AI1628">
        <v>9</v>
      </c>
    </row>
    <row r="1629" spans="1:35" x14ac:dyDescent="0.2">
      <c r="A1629" s="102">
        <v>377</v>
      </c>
      <c r="B1629">
        <v>1719</v>
      </c>
      <c r="C1629" t="s">
        <v>545</v>
      </c>
      <c r="D1629" t="s">
        <v>1257</v>
      </c>
      <c r="E1629">
        <v>863</v>
      </c>
      <c r="F1629">
        <v>862</v>
      </c>
      <c r="G1629">
        <v>1300</v>
      </c>
      <c r="H1629" t="s">
        <v>1250</v>
      </c>
      <c r="I1629">
        <v>6479</v>
      </c>
      <c r="J1629" t="s">
        <v>548</v>
      </c>
      <c r="K1629" t="s">
        <v>1252</v>
      </c>
      <c r="L1629">
        <v>2153</v>
      </c>
      <c r="M1629">
        <v>2189</v>
      </c>
      <c r="N1629">
        <v>500</v>
      </c>
      <c r="O1629" t="s">
        <v>1247</v>
      </c>
      <c r="P1629">
        <v>0.83161580942028301</v>
      </c>
      <c r="Q1629">
        <v>0.91233711625335001</v>
      </c>
      <c r="R1629">
        <v>0.45866314315467199</v>
      </c>
      <c r="S1629">
        <v>2.112924297678E-2</v>
      </c>
      <c r="T1629">
        <v>-1.41460852793726</v>
      </c>
      <c r="U1629">
        <v>1.41460852793726</v>
      </c>
      <c r="V1629">
        <v>1.4251645124160099</v>
      </c>
      <c r="W1629">
        <v>-4.9000000000000004</v>
      </c>
      <c r="X1629">
        <v>2.38</v>
      </c>
      <c r="Y1629">
        <v>-108702</v>
      </c>
      <c r="Z1629">
        <v>-6039</v>
      </c>
      <c r="AA1629">
        <v>-0.33</v>
      </c>
      <c r="AB1629">
        <v>18</v>
      </c>
      <c r="AC1629">
        <v>8</v>
      </c>
      <c r="AD1629">
        <v>10</v>
      </c>
      <c r="AE1629">
        <v>44.44</v>
      </c>
      <c r="AF1629">
        <v>9</v>
      </c>
      <c r="AG1629">
        <v>8</v>
      </c>
      <c r="AH1629">
        <v>7</v>
      </c>
      <c r="AI1629">
        <v>3</v>
      </c>
    </row>
    <row r="1630" spans="1:35" x14ac:dyDescent="0.2">
      <c r="A1630" s="102">
        <v>1670</v>
      </c>
      <c r="B1630">
        <v>1951</v>
      </c>
      <c r="C1630" t="s">
        <v>1678</v>
      </c>
      <c r="D1630" t="s">
        <v>1257</v>
      </c>
      <c r="E1630">
        <v>2628</v>
      </c>
      <c r="F1630">
        <v>2625</v>
      </c>
      <c r="G1630">
        <v>300</v>
      </c>
      <c r="H1630" t="s">
        <v>1250</v>
      </c>
      <c r="I1630">
        <v>7267</v>
      </c>
      <c r="J1630" t="s">
        <v>58</v>
      </c>
      <c r="K1630" t="s">
        <v>1264</v>
      </c>
      <c r="L1630">
        <v>3054</v>
      </c>
      <c r="M1630">
        <v>3039</v>
      </c>
      <c r="N1630">
        <v>300</v>
      </c>
      <c r="O1630" t="s">
        <v>1247</v>
      </c>
      <c r="P1630">
        <v>0.54207377538381896</v>
      </c>
      <c r="Q1630">
        <v>0.82247791029796702</v>
      </c>
      <c r="R1630">
        <v>0.243287529069037</v>
      </c>
      <c r="S1630">
        <v>3.7250146703498299E-2</v>
      </c>
      <c r="T1630">
        <v>-1.77520409521737</v>
      </c>
      <c r="U1630">
        <v>1.77520409521737</v>
      </c>
      <c r="V1630">
        <v>1.81596285460583</v>
      </c>
      <c r="W1630">
        <v>-5.92</v>
      </c>
      <c r="X1630">
        <v>13.62</v>
      </c>
      <c r="Y1630">
        <v>-109623</v>
      </c>
      <c r="Z1630">
        <v>-7308</v>
      </c>
      <c r="AA1630">
        <v>-0.24</v>
      </c>
      <c r="AB1630">
        <v>15</v>
      </c>
      <c r="AC1630">
        <v>9</v>
      </c>
      <c r="AD1630">
        <v>6</v>
      </c>
      <c r="AE1630">
        <v>60</v>
      </c>
      <c r="AF1630">
        <v>13</v>
      </c>
      <c r="AG1630">
        <v>3</v>
      </c>
      <c r="AH1630">
        <v>4</v>
      </c>
      <c r="AI1630">
        <v>8</v>
      </c>
    </row>
    <row r="1631" spans="1:35" x14ac:dyDescent="0.2">
      <c r="A1631" s="102">
        <v>926</v>
      </c>
      <c r="B1631">
        <v>4203</v>
      </c>
      <c r="C1631" t="s">
        <v>667</v>
      </c>
      <c r="D1631" t="s">
        <v>1271</v>
      </c>
      <c r="E1631">
        <v>3620</v>
      </c>
      <c r="F1631">
        <v>3610</v>
      </c>
      <c r="G1631">
        <v>200</v>
      </c>
      <c r="H1631" t="s">
        <v>1250</v>
      </c>
      <c r="I1631">
        <v>5471</v>
      </c>
      <c r="J1631" t="s">
        <v>1466</v>
      </c>
      <c r="K1631" t="s">
        <v>1301</v>
      </c>
      <c r="L1631">
        <v>4190</v>
      </c>
      <c r="M1631">
        <v>4250</v>
      </c>
      <c r="N1631">
        <v>200</v>
      </c>
      <c r="O1631" t="s">
        <v>1247</v>
      </c>
      <c r="P1631">
        <v>0.79127966491501101</v>
      </c>
      <c r="Q1631">
        <v>0.87423034246658704</v>
      </c>
      <c r="R1631">
        <v>0.24703292776649499</v>
      </c>
      <c r="S1631">
        <v>6.8370056697348705E-2</v>
      </c>
      <c r="T1631">
        <v>-1.2339824172652101</v>
      </c>
      <c r="U1631">
        <v>1.2339824172652101</v>
      </c>
      <c r="V1631">
        <v>1.34111102134406</v>
      </c>
      <c r="W1631">
        <v>-4.6100000000000003</v>
      </c>
      <c r="X1631">
        <v>15.06</v>
      </c>
      <c r="Y1631">
        <v>-110082</v>
      </c>
      <c r="Z1631">
        <v>-13760</v>
      </c>
      <c r="AA1631">
        <v>-0.68</v>
      </c>
      <c r="AB1631">
        <v>8</v>
      </c>
      <c r="AC1631">
        <v>4</v>
      </c>
      <c r="AD1631">
        <v>4</v>
      </c>
      <c r="AE1631">
        <v>50</v>
      </c>
      <c r="AF1631">
        <v>14</v>
      </c>
      <c r="AG1631">
        <v>2</v>
      </c>
      <c r="AH1631">
        <v>2</v>
      </c>
      <c r="AI1631">
        <v>4</v>
      </c>
    </row>
    <row r="1632" spans="1:35" x14ac:dyDescent="0.2">
      <c r="A1632" s="102">
        <v>398</v>
      </c>
      <c r="B1632">
        <v>4530</v>
      </c>
      <c r="C1632" t="s">
        <v>1025</v>
      </c>
      <c r="D1632" t="s">
        <v>1269</v>
      </c>
      <c r="E1632">
        <v>5520</v>
      </c>
      <c r="F1632">
        <v>5570</v>
      </c>
      <c r="G1632">
        <v>100</v>
      </c>
      <c r="H1632" t="s">
        <v>1247</v>
      </c>
      <c r="I1632">
        <v>8697</v>
      </c>
      <c r="J1632" t="s">
        <v>900</v>
      </c>
      <c r="K1632" t="s">
        <v>1253</v>
      </c>
      <c r="L1632">
        <v>1965</v>
      </c>
      <c r="M1632">
        <v>1973</v>
      </c>
      <c r="N1632">
        <v>300</v>
      </c>
      <c r="O1632" t="s">
        <v>1250</v>
      </c>
      <c r="P1632">
        <v>0.70469509099804795</v>
      </c>
      <c r="Q1632">
        <v>0.91090016288604503</v>
      </c>
      <c r="R1632">
        <v>0.276110136692922</v>
      </c>
      <c r="S1632">
        <v>2.8618977690112301E-3</v>
      </c>
      <c r="T1632">
        <v>5.4086155555901301E-2</v>
      </c>
      <c r="U1632">
        <v>5.4086155555901301E-2</v>
      </c>
      <c r="V1632">
        <v>0.27754594324531601</v>
      </c>
      <c r="W1632">
        <v>0.17</v>
      </c>
      <c r="X1632">
        <v>6.27</v>
      </c>
      <c r="Y1632">
        <v>-110438</v>
      </c>
      <c r="Z1632">
        <v>-6135</v>
      </c>
      <c r="AA1632">
        <v>-0.54</v>
      </c>
      <c r="AB1632">
        <v>18</v>
      </c>
      <c r="AC1632">
        <v>8</v>
      </c>
      <c r="AD1632">
        <v>10</v>
      </c>
      <c r="AE1632">
        <v>44.44</v>
      </c>
      <c r="AF1632">
        <v>11</v>
      </c>
      <c r="AG1632">
        <v>4</v>
      </c>
      <c r="AH1632">
        <v>9</v>
      </c>
      <c r="AI1632">
        <v>5</v>
      </c>
    </row>
    <row r="1633" spans="1:35" x14ac:dyDescent="0.2">
      <c r="A1633" s="102">
        <v>1707</v>
      </c>
      <c r="B1633">
        <v>4005</v>
      </c>
      <c r="C1633" t="s">
        <v>1489</v>
      </c>
      <c r="D1633" t="s">
        <v>1271</v>
      </c>
      <c r="E1633">
        <v>445</v>
      </c>
      <c r="F1633">
        <v>446</v>
      </c>
      <c r="G1633">
        <v>2300</v>
      </c>
      <c r="H1633" t="s">
        <v>1250</v>
      </c>
      <c r="I1633">
        <v>9506</v>
      </c>
      <c r="J1633" t="s">
        <v>1304</v>
      </c>
      <c r="K1633" t="s">
        <v>1305</v>
      </c>
      <c r="L1633">
        <v>1015</v>
      </c>
      <c r="M1633">
        <v>1022</v>
      </c>
      <c r="N1633">
        <v>1000</v>
      </c>
      <c r="O1633" t="s">
        <v>1247</v>
      </c>
      <c r="P1633">
        <v>0.72705240323930098</v>
      </c>
      <c r="Q1633">
        <v>0.81865466630333805</v>
      </c>
      <c r="R1633">
        <v>0.41308071162721899</v>
      </c>
      <c r="S1633">
        <v>2.4026423226748701E-2</v>
      </c>
      <c r="T1633">
        <v>-1.62600226441118</v>
      </c>
      <c r="U1633">
        <v>1.62600226441118</v>
      </c>
      <c r="V1633">
        <v>1.94221753573084</v>
      </c>
      <c r="W1633">
        <v>-4.88</v>
      </c>
      <c r="X1633">
        <v>0.37</v>
      </c>
      <c r="Y1633">
        <v>-110552</v>
      </c>
      <c r="Z1633">
        <v>-5528</v>
      </c>
      <c r="AA1633">
        <v>-0.23</v>
      </c>
      <c r="AB1633">
        <v>20</v>
      </c>
      <c r="AC1633">
        <v>11</v>
      </c>
      <c r="AD1633">
        <v>9</v>
      </c>
      <c r="AE1633">
        <v>55</v>
      </c>
      <c r="AF1633">
        <v>14</v>
      </c>
      <c r="AG1633">
        <v>5</v>
      </c>
      <c r="AH1633">
        <v>7</v>
      </c>
      <c r="AI1633">
        <v>8</v>
      </c>
    </row>
    <row r="1634" spans="1:35" x14ac:dyDescent="0.2">
      <c r="A1634" s="102">
        <v>940</v>
      </c>
      <c r="B1634">
        <v>4324</v>
      </c>
      <c r="C1634" t="s">
        <v>1481</v>
      </c>
      <c r="D1634" t="s">
        <v>1261</v>
      </c>
      <c r="E1634">
        <v>3385</v>
      </c>
      <c r="F1634">
        <v>3325</v>
      </c>
      <c r="G1634">
        <v>300</v>
      </c>
      <c r="H1634" t="s">
        <v>1250</v>
      </c>
      <c r="I1634">
        <v>5019</v>
      </c>
      <c r="J1634" t="s">
        <v>1510</v>
      </c>
      <c r="K1634" t="s">
        <v>1511</v>
      </c>
      <c r="L1634">
        <v>2910</v>
      </c>
      <c r="M1634">
        <v>2922</v>
      </c>
      <c r="N1634">
        <v>300</v>
      </c>
      <c r="O1634" t="s">
        <v>1247</v>
      </c>
      <c r="P1634">
        <v>0.50040429479271797</v>
      </c>
      <c r="Q1634">
        <v>0.87344827783323098</v>
      </c>
      <c r="R1634">
        <v>0.22711565411456</v>
      </c>
      <c r="S1634">
        <v>1.5664979041067E-2</v>
      </c>
      <c r="T1634">
        <v>-2.5473828939608198</v>
      </c>
      <c r="U1634">
        <v>2.5473828939608198</v>
      </c>
      <c r="V1634">
        <v>2.2207177416570101</v>
      </c>
      <c r="W1634">
        <v>-13.5</v>
      </c>
      <c r="X1634">
        <v>12.12</v>
      </c>
      <c r="Y1634">
        <v>-110745</v>
      </c>
      <c r="Z1634">
        <v>-8519</v>
      </c>
      <c r="AA1634">
        <v>-0.4</v>
      </c>
      <c r="AB1634">
        <v>13</v>
      </c>
      <c r="AC1634">
        <v>6</v>
      </c>
      <c r="AD1634">
        <v>7</v>
      </c>
      <c r="AE1634">
        <v>46.15</v>
      </c>
      <c r="AF1634">
        <v>11</v>
      </c>
      <c r="AG1634">
        <v>4</v>
      </c>
      <c r="AH1634">
        <v>5</v>
      </c>
      <c r="AI1634">
        <v>4</v>
      </c>
    </row>
    <row r="1635" spans="1:35" x14ac:dyDescent="0.2">
      <c r="A1635" s="102">
        <v>182</v>
      </c>
      <c r="B1635">
        <v>2371</v>
      </c>
      <c r="C1635" t="s">
        <v>591</v>
      </c>
      <c r="D1635" t="s">
        <v>1261</v>
      </c>
      <c r="E1635">
        <v>2851</v>
      </c>
      <c r="F1635">
        <v>2815</v>
      </c>
      <c r="G1635">
        <v>400</v>
      </c>
      <c r="H1635" t="s">
        <v>1250</v>
      </c>
      <c r="I1635">
        <v>3110</v>
      </c>
      <c r="J1635" t="s">
        <v>540</v>
      </c>
      <c r="K1635" t="s">
        <v>1246</v>
      </c>
      <c r="L1635">
        <v>5020</v>
      </c>
      <c r="M1635">
        <v>5130</v>
      </c>
      <c r="N1635">
        <v>200</v>
      </c>
      <c r="O1635" t="s">
        <v>1247</v>
      </c>
      <c r="P1635">
        <v>0.88094144933224505</v>
      </c>
      <c r="Q1635">
        <v>0.93190394902159501</v>
      </c>
      <c r="R1635">
        <v>6.4300584854102996E-4</v>
      </c>
      <c r="S1635">
        <v>1.9774637374941499E-2</v>
      </c>
      <c r="T1635">
        <v>-1.8222560170375599</v>
      </c>
      <c r="U1635">
        <v>1.8222560170375599</v>
      </c>
      <c r="V1635">
        <v>1.4979113729622999</v>
      </c>
      <c r="W1635">
        <v>-16.04</v>
      </c>
      <c r="X1635">
        <v>9.75</v>
      </c>
      <c r="Y1635">
        <v>-111195</v>
      </c>
      <c r="Z1635">
        <v>-4448</v>
      </c>
      <c r="AA1635">
        <v>-0.21</v>
      </c>
      <c r="AB1635">
        <v>25</v>
      </c>
      <c r="AC1635">
        <v>11</v>
      </c>
      <c r="AD1635">
        <v>14</v>
      </c>
      <c r="AE1635">
        <v>44</v>
      </c>
      <c r="AF1635">
        <v>9</v>
      </c>
      <c r="AG1635">
        <v>11</v>
      </c>
      <c r="AH1635">
        <v>10</v>
      </c>
      <c r="AI1635">
        <v>4</v>
      </c>
    </row>
    <row r="1636" spans="1:35" x14ac:dyDescent="0.2">
      <c r="A1636" s="102">
        <v>1281</v>
      </c>
      <c r="B1636">
        <v>8012</v>
      </c>
      <c r="C1636" t="s">
        <v>1469</v>
      </c>
      <c r="D1636" t="s">
        <v>1254</v>
      </c>
      <c r="E1636">
        <v>1435</v>
      </c>
      <c r="F1636">
        <v>1440</v>
      </c>
      <c r="G1636">
        <v>700</v>
      </c>
      <c r="H1636" t="s">
        <v>1247</v>
      </c>
      <c r="I1636">
        <v>8359</v>
      </c>
      <c r="J1636" t="s">
        <v>553</v>
      </c>
      <c r="K1636" t="s">
        <v>1303</v>
      </c>
      <c r="L1636">
        <v>402</v>
      </c>
      <c r="M1636">
        <v>401</v>
      </c>
      <c r="N1636">
        <v>2500</v>
      </c>
      <c r="O1636" t="s">
        <v>1250</v>
      </c>
      <c r="P1636">
        <v>0.91565386261891601</v>
      </c>
      <c r="Q1636">
        <v>0.84901359390828801</v>
      </c>
      <c r="R1636">
        <v>0.34616146825505201</v>
      </c>
      <c r="S1636">
        <v>3.2855698958137801E-2</v>
      </c>
      <c r="T1636">
        <v>0.96895008332781396</v>
      </c>
      <c r="U1636">
        <v>0.96895008332781396</v>
      </c>
      <c r="V1636">
        <v>0.75689026597979003</v>
      </c>
      <c r="W1636">
        <v>2.93</v>
      </c>
      <c r="X1636">
        <v>0.55000000000000004</v>
      </c>
      <c r="Y1636">
        <v>-111786</v>
      </c>
      <c r="Z1636">
        <v>-5589</v>
      </c>
      <c r="AA1636">
        <v>-0.28999999999999998</v>
      </c>
      <c r="AB1636">
        <v>20</v>
      </c>
      <c r="AC1636">
        <v>8</v>
      </c>
      <c r="AD1636">
        <v>12</v>
      </c>
      <c r="AE1636">
        <v>40</v>
      </c>
      <c r="AF1636">
        <v>14</v>
      </c>
      <c r="AG1636">
        <v>5</v>
      </c>
      <c r="AH1636">
        <v>7</v>
      </c>
      <c r="AI1636">
        <v>8</v>
      </c>
    </row>
    <row r="1637" spans="1:35" x14ac:dyDescent="0.2">
      <c r="A1637" s="102">
        <v>1371</v>
      </c>
      <c r="B1637">
        <v>4819</v>
      </c>
      <c r="C1637" t="s">
        <v>1265</v>
      </c>
      <c r="D1637" t="s">
        <v>1249</v>
      </c>
      <c r="E1637">
        <v>4065</v>
      </c>
      <c r="F1637">
        <v>4000</v>
      </c>
      <c r="G1637">
        <v>200</v>
      </c>
      <c r="H1637" t="s">
        <v>1250</v>
      </c>
      <c r="I1637">
        <v>6501</v>
      </c>
      <c r="J1637" t="s">
        <v>1435</v>
      </c>
      <c r="K1637" t="s">
        <v>1252</v>
      </c>
      <c r="L1637">
        <v>4169</v>
      </c>
      <c r="M1637">
        <v>4178</v>
      </c>
      <c r="N1637">
        <v>200</v>
      </c>
      <c r="O1637" t="s">
        <v>1247</v>
      </c>
      <c r="P1637">
        <v>0.77687327423987096</v>
      </c>
      <c r="Q1637">
        <v>0.84305447858110705</v>
      </c>
      <c r="R1637">
        <v>1.65396474588895E-2</v>
      </c>
      <c r="S1637">
        <v>1.1471838968101999E-2</v>
      </c>
      <c r="T1637">
        <v>-0.114519025400996</v>
      </c>
      <c r="U1637">
        <v>0.114519025400996</v>
      </c>
      <c r="V1637">
        <v>0.233402154884463</v>
      </c>
      <c r="W1637">
        <v>-0.56999999999999995</v>
      </c>
      <c r="X1637">
        <v>4.26</v>
      </c>
      <c r="Y1637">
        <v>-112339</v>
      </c>
      <c r="Z1637">
        <v>-7489</v>
      </c>
      <c r="AA1637">
        <v>-0.44</v>
      </c>
      <c r="AB1637">
        <v>15</v>
      </c>
      <c r="AC1637">
        <v>7</v>
      </c>
      <c r="AD1637">
        <v>8</v>
      </c>
      <c r="AE1637">
        <v>46.67</v>
      </c>
      <c r="AF1637">
        <v>10</v>
      </c>
      <c r="AG1637">
        <v>6</v>
      </c>
      <c r="AH1637">
        <v>7</v>
      </c>
      <c r="AI1637">
        <v>2</v>
      </c>
    </row>
    <row r="1638" spans="1:35" x14ac:dyDescent="0.2">
      <c r="A1638" s="102">
        <v>645</v>
      </c>
      <c r="B1638">
        <v>4996</v>
      </c>
      <c r="C1638" t="s">
        <v>1524</v>
      </c>
      <c r="D1638" t="s">
        <v>1271</v>
      </c>
      <c r="E1638">
        <v>835</v>
      </c>
      <c r="F1638">
        <v>834</v>
      </c>
      <c r="G1638">
        <v>1300</v>
      </c>
      <c r="H1638" t="s">
        <v>1250</v>
      </c>
      <c r="I1638">
        <v>6703</v>
      </c>
      <c r="J1638" t="s">
        <v>1499</v>
      </c>
      <c r="K1638" t="s">
        <v>1252</v>
      </c>
      <c r="L1638">
        <v>1325</v>
      </c>
      <c r="M1638">
        <v>1324</v>
      </c>
      <c r="N1638">
        <v>800</v>
      </c>
      <c r="O1638" t="s">
        <v>1247</v>
      </c>
      <c r="P1638">
        <v>0.92454407020302698</v>
      </c>
      <c r="Q1638">
        <v>0.89623323439825398</v>
      </c>
      <c r="R1638">
        <v>0.42430927896925402</v>
      </c>
      <c r="S1638">
        <v>3.37724499131682E-3</v>
      </c>
      <c r="T1638">
        <v>-1.11228088536547</v>
      </c>
      <c r="U1638">
        <v>1.11228088536547</v>
      </c>
      <c r="V1638">
        <v>1.2966359524458699</v>
      </c>
      <c r="W1638">
        <v>-3.97</v>
      </c>
      <c r="X1638">
        <v>2.36</v>
      </c>
      <c r="Y1638">
        <v>-112508</v>
      </c>
      <c r="Z1638">
        <v>-5114</v>
      </c>
      <c r="AA1638">
        <v>-0.28000000000000003</v>
      </c>
      <c r="AB1638">
        <v>22</v>
      </c>
      <c r="AC1638">
        <v>12</v>
      </c>
      <c r="AD1638">
        <v>10</v>
      </c>
      <c r="AE1638">
        <v>54.55</v>
      </c>
      <c r="AF1638">
        <v>11</v>
      </c>
      <c r="AG1638">
        <v>8</v>
      </c>
      <c r="AH1638">
        <v>5</v>
      </c>
      <c r="AI1638">
        <v>9</v>
      </c>
    </row>
    <row r="1639" spans="1:35" x14ac:dyDescent="0.2">
      <c r="A1639" s="102">
        <v>683</v>
      </c>
      <c r="B1639">
        <v>4996</v>
      </c>
      <c r="C1639" t="s">
        <v>1524</v>
      </c>
      <c r="D1639" t="s">
        <v>1271</v>
      </c>
      <c r="E1639">
        <v>835</v>
      </c>
      <c r="F1639">
        <v>834</v>
      </c>
      <c r="G1639">
        <v>1000</v>
      </c>
      <c r="H1639" t="s">
        <v>1250</v>
      </c>
      <c r="I1639">
        <v>6963</v>
      </c>
      <c r="J1639" t="s">
        <v>2153</v>
      </c>
      <c r="K1639" t="s">
        <v>1252</v>
      </c>
      <c r="L1639">
        <v>8170</v>
      </c>
      <c r="M1639">
        <v>8300</v>
      </c>
      <c r="N1639">
        <v>100</v>
      </c>
      <c r="O1639" t="s">
        <v>1247</v>
      </c>
      <c r="P1639">
        <v>0.82830879368361698</v>
      </c>
      <c r="Q1639">
        <v>0.892573148473641</v>
      </c>
      <c r="R1639">
        <v>0.45588239568032402</v>
      </c>
      <c r="S1639">
        <v>4.8605123868320901E-2</v>
      </c>
      <c r="T1639">
        <v>-1.7531303429337199</v>
      </c>
      <c r="U1639">
        <v>1.7531303429337199</v>
      </c>
      <c r="V1639">
        <v>1.68777808720547</v>
      </c>
      <c r="W1639">
        <v>-10.029999999999999</v>
      </c>
      <c r="X1639">
        <v>0.48</v>
      </c>
      <c r="Y1639">
        <v>-112814</v>
      </c>
      <c r="Z1639">
        <v>-7051</v>
      </c>
      <c r="AA1639">
        <v>-0.28999999999999998</v>
      </c>
      <c r="AB1639">
        <v>16</v>
      </c>
      <c r="AC1639">
        <v>7</v>
      </c>
      <c r="AD1639">
        <v>9</v>
      </c>
      <c r="AE1639">
        <v>43.75</v>
      </c>
      <c r="AF1639">
        <v>11</v>
      </c>
      <c r="AG1639">
        <v>6</v>
      </c>
      <c r="AH1639">
        <v>6</v>
      </c>
      <c r="AI1639">
        <v>4</v>
      </c>
    </row>
    <row r="1640" spans="1:35" x14ac:dyDescent="0.2">
      <c r="A1640" s="102">
        <v>839</v>
      </c>
      <c r="B1640">
        <v>1963</v>
      </c>
      <c r="C1640" t="s">
        <v>1496</v>
      </c>
      <c r="D1640" t="s">
        <v>1257</v>
      </c>
      <c r="E1640">
        <v>1541</v>
      </c>
      <c r="F1640">
        <v>1566</v>
      </c>
      <c r="G1640">
        <v>700</v>
      </c>
      <c r="H1640" t="s">
        <v>1247</v>
      </c>
      <c r="I1640">
        <v>5991</v>
      </c>
      <c r="J1640" t="s">
        <v>1077</v>
      </c>
      <c r="K1640" t="s">
        <v>1446</v>
      </c>
      <c r="L1640">
        <v>903</v>
      </c>
      <c r="M1640">
        <v>905</v>
      </c>
      <c r="N1640">
        <v>1200</v>
      </c>
      <c r="O1640" t="s">
        <v>1250</v>
      </c>
      <c r="P1640">
        <v>0.85287423377676197</v>
      </c>
      <c r="Q1640">
        <v>0.88122214701145796</v>
      </c>
      <c r="R1640">
        <v>0.24664358948380799</v>
      </c>
      <c r="S1640">
        <v>4.1481576567329197E-2</v>
      </c>
      <c r="T1640">
        <v>0.25827490682779403</v>
      </c>
      <c r="U1640">
        <v>0.25827490682779403</v>
      </c>
      <c r="V1640">
        <v>0.32774925470322502</v>
      </c>
      <c r="W1640">
        <v>0.67</v>
      </c>
      <c r="X1640">
        <v>0.93</v>
      </c>
      <c r="Y1640">
        <v>-113232</v>
      </c>
      <c r="Z1640">
        <v>-5392</v>
      </c>
      <c r="AA1640">
        <v>-0.31</v>
      </c>
      <c r="AB1640">
        <v>21</v>
      </c>
      <c r="AC1640">
        <v>9</v>
      </c>
      <c r="AD1640">
        <v>12</v>
      </c>
      <c r="AE1640">
        <v>42.86</v>
      </c>
      <c r="AF1640">
        <v>11</v>
      </c>
      <c r="AG1640">
        <v>8</v>
      </c>
      <c r="AH1640">
        <v>9</v>
      </c>
      <c r="AI1640">
        <v>4</v>
      </c>
    </row>
    <row r="1641" spans="1:35" x14ac:dyDescent="0.2">
      <c r="A1641" s="102">
        <v>364</v>
      </c>
      <c r="B1641">
        <v>6302</v>
      </c>
      <c r="C1641" t="s">
        <v>1506</v>
      </c>
      <c r="D1641" t="s">
        <v>1259</v>
      </c>
      <c r="E1641">
        <v>2675</v>
      </c>
      <c r="F1641">
        <v>2636</v>
      </c>
      <c r="G1641">
        <v>400</v>
      </c>
      <c r="H1641" t="s">
        <v>1250</v>
      </c>
      <c r="I1641">
        <v>7261</v>
      </c>
      <c r="J1641" t="s">
        <v>1622</v>
      </c>
      <c r="K1641" t="s">
        <v>1264</v>
      </c>
      <c r="L1641">
        <v>903</v>
      </c>
      <c r="M1641">
        <v>897</v>
      </c>
      <c r="N1641">
        <v>1200</v>
      </c>
      <c r="O1641" t="s">
        <v>1247</v>
      </c>
      <c r="P1641">
        <v>0.81923395421310297</v>
      </c>
      <c r="Q1641">
        <v>0.91321200220224397</v>
      </c>
      <c r="R1641">
        <v>0.17635494115712499</v>
      </c>
      <c r="S1641">
        <v>6.1725783145637203E-2</v>
      </c>
      <c r="T1641">
        <v>-2.8274433038480402</v>
      </c>
      <c r="U1641">
        <v>2.8274433038480402</v>
      </c>
      <c r="V1641">
        <v>2.6961392934927901</v>
      </c>
      <c r="W1641">
        <v>-10.130000000000001</v>
      </c>
      <c r="X1641">
        <v>2.09</v>
      </c>
      <c r="Y1641">
        <v>-113429</v>
      </c>
      <c r="Z1641">
        <v>-6302</v>
      </c>
      <c r="AA1641">
        <v>-0.24</v>
      </c>
      <c r="AB1641">
        <v>18</v>
      </c>
      <c r="AC1641">
        <v>9</v>
      </c>
      <c r="AD1641">
        <v>9</v>
      </c>
      <c r="AE1641">
        <v>50</v>
      </c>
      <c r="AF1641">
        <v>14</v>
      </c>
      <c r="AG1641">
        <v>3</v>
      </c>
      <c r="AH1641">
        <v>4</v>
      </c>
      <c r="AI1641">
        <v>11</v>
      </c>
    </row>
    <row r="1642" spans="1:35" x14ac:dyDescent="0.2">
      <c r="A1642" s="102">
        <v>1548</v>
      </c>
      <c r="B1642">
        <v>6471</v>
      </c>
      <c r="C1642" t="s">
        <v>1101</v>
      </c>
      <c r="D1642" t="s">
        <v>1259</v>
      </c>
      <c r="E1642">
        <v>903</v>
      </c>
      <c r="F1642">
        <v>901</v>
      </c>
      <c r="G1642">
        <v>1200</v>
      </c>
      <c r="H1642" t="s">
        <v>1250</v>
      </c>
      <c r="I1642">
        <v>8411</v>
      </c>
      <c r="J1642" t="s">
        <v>1371</v>
      </c>
      <c r="K1642" t="s">
        <v>1303</v>
      </c>
      <c r="L1642">
        <v>159</v>
      </c>
      <c r="M1642">
        <v>159.1</v>
      </c>
      <c r="N1642">
        <v>6800</v>
      </c>
      <c r="O1642" t="s">
        <v>1247</v>
      </c>
      <c r="P1642">
        <v>0.95291844635012002</v>
      </c>
      <c r="Q1642">
        <v>0.83184169476826797</v>
      </c>
      <c r="R1642">
        <v>9.7325515169726304E-2</v>
      </c>
      <c r="S1642">
        <v>9.4022442062457703E-2</v>
      </c>
      <c r="T1642">
        <v>-1.72162356369243</v>
      </c>
      <c r="U1642">
        <v>1.72162356369243</v>
      </c>
      <c r="V1642">
        <v>1.53739854198279</v>
      </c>
      <c r="W1642">
        <v>-7.61</v>
      </c>
      <c r="X1642">
        <v>0.06</v>
      </c>
      <c r="Y1642">
        <v>-114029</v>
      </c>
      <c r="Z1642">
        <v>-6708</v>
      </c>
      <c r="AA1642">
        <v>-0.34</v>
      </c>
      <c r="AB1642">
        <v>17</v>
      </c>
      <c r="AC1642">
        <v>7</v>
      </c>
      <c r="AD1642">
        <v>10</v>
      </c>
      <c r="AE1642">
        <v>41.18</v>
      </c>
      <c r="AF1642">
        <v>15</v>
      </c>
      <c r="AG1642">
        <v>4</v>
      </c>
      <c r="AH1642">
        <v>5</v>
      </c>
      <c r="AI1642">
        <v>8</v>
      </c>
    </row>
    <row r="1643" spans="1:35" x14ac:dyDescent="0.2">
      <c r="A1643" s="102">
        <v>1389</v>
      </c>
      <c r="B1643">
        <v>7751</v>
      </c>
      <c r="C1643" t="s">
        <v>1687</v>
      </c>
      <c r="D1643" t="s">
        <v>1252</v>
      </c>
      <c r="E1643">
        <v>2780</v>
      </c>
      <c r="F1643">
        <v>2776</v>
      </c>
      <c r="G1643">
        <v>300</v>
      </c>
      <c r="H1643" t="s">
        <v>1250</v>
      </c>
      <c r="I1643">
        <v>8058</v>
      </c>
      <c r="J1643" t="s">
        <v>1588</v>
      </c>
      <c r="K1643" t="s">
        <v>1254</v>
      </c>
      <c r="L1643">
        <v>2855.5</v>
      </c>
      <c r="M1643">
        <v>2865</v>
      </c>
      <c r="N1643">
        <v>300</v>
      </c>
      <c r="O1643" t="s">
        <v>1247</v>
      </c>
      <c r="P1643">
        <v>0.59556872325964005</v>
      </c>
      <c r="Q1643">
        <v>0.84212443740139298</v>
      </c>
      <c r="R1643">
        <v>0.25798407752922298</v>
      </c>
      <c r="S1643">
        <v>5.42819661965424E-3</v>
      </c>
      <c r="T1643">
        <v>-2.7462299589860599</v>
      </c>
      <c r="U1643">
        <v>2.7462299589860599</v>
      </c>
      <c r="V1643">
        <v>2.5976187322051598</v>
      </c>
      <c r="W1643">
        <v>-7.66</v>
      </c>
      <c r="X1643">
        <v>3.11</v>
      </c>
      <c r="Y1643">
        <v>-114918</v>
      </c>
      <c r="Z1643">
        <v>-11492</v>
      </c>
      <c r="AA1643">
        <v>-0.66</v>
      </c>
      <c r="AB1643">
        <v>10</v>
      </c>
      <c r="AC1643">
        <v>4</v>
      </c>
      <c r="AD1643">
        <v>6</v>
      </c>
      <c r="AE1643">
        <v>40</v>
      </c>
      <c r="AF1643">
        <v>13</v>
      </c>
      <c r="AG1643">
        <v>2</v>
      </c>
      <c r="AH1643">
        <v>4</v>
      </c>
      <c r="AI1643">
        <v>4</v>
      </c>
    </row>
    <row r="1644" spans="1:35" x14ac:dyDescent="0.2">
      <c r="A1644" s="102">
        <v>618</v>
      </c>
      <c r="B1644">
        <v>2267</v>
      </c>
      <c r="C1644" t="s">
        <v>1491</v>
      </c>
      <c r="D1644" t="s">
        <v>1274</v>
      </c>
      <c r="E1644">
        <v>5400</v>
      </c>
      <c r="F1644">
        <v>5410</v>
      </c>
      <c r="G1644">
        <v>200</v>
      </c>
      <c r="H1644" t="s">
        <v>1250</v>
      </c>
      <c r="I1644">
        <v>2607</v>
      </c>
      <c r="J1644" t="s">
        <v>1275</v>
      </c>
      <c r="K1644" t="s">
        <v>1274</v>
      </c>
      <c r="L1644">
        <v>2750</v>
      </c>
      <c r="M1644">
        <v>2752</v>
      </c>
      <c r="N1644">
        <v>400</v>
      </c>
      <c r="O1644" t="s">
        <v>1247</v>
      </c>
      <c r="P1644">
        <v>0.90019001598027604</v>
      </c>
      <c r="Q1644">
        <v>0.89751836841656596</v>
      </c>
      <c r="R1644">
        <v>0.11490429979328499</v>
      </c>
      <c r="S1644">
        <v>5.1412018593831099E-2</v>
      </c>
      <c r="T1644">
        <v>-0.69398895111863801</v>
      </c>
      <c r="U1644">
        <v>0.69398895111863801</v>
      </c>
      <c r="V1644">
        <v>0.76151521317770898</v>
      </c>
      <c r="W1644">
        <v>-1.98</v>
      </c>
      <c r="X1644">
        <v>1.74</v>
      </c>
      <c r="Y1644">
        <v>-115038</v>
      </c>
      <c r="Z1644">
        <v>-11504</v>
      </c>
      <c r="AA1644">
        <v>-0.82</v>
      </c>
      <c r="AB1644">
        <v>10</v>
      </c>
      <c r="AC1644">
        <v>3</v>
      </c>
      <c r="AD1644">
        <v>7</v>
      </c>
      <c r="AE1644">
        <v>30</v>
      </c>
      <c r="AF1644">
        <v>12</v>
      </c>
      <c r="AG1644">
        <v>2</v>
      </c>
      <c r="AH1644">
        <v>4</v>
      </c>
      <c r="AI1644">
        <v>4</v>
      </c>
    </row>
    <row r="1645" spans="1:35" x14ac:dyDescent="0.2">
      <c r="A1645" s="102">
        <v>287</v>
      </c>
      <c r="B1645">
        <v>5301</v>
      </c>
      <c r="C1645" t="s">
        <v>701</v>
      </c>
      <c r="D1645" t="s">
        <v>1246</v>
      </c>
      <c r="E1645">
        <v>1020</v>
      </c>
      <c r="F1645">
        <v>1016</v>
      </c>
      <c r="G1645">
        <v>1000</v>
      </c>
      <c r="H1645" t="s">
        <v>1247</v>
      </c>
      <c r="I1645">
        <v>9507</v>
      </c>
      <c r="J1645" t="s">
        <v>1374</v>
      </c>
      <c r="K1645" t="s">
        <v>1305</v>
      </c>
      <c r="L1645">
        <v>876</v>
      </c>
      <c r="M1645">
        <v>881</v>
      </c>
      <c r="N1645">
        <v>1200</v>
      </c>
      <c r="O1645" t="s">
        <v>1250</v>
      </c>
      <c r="P1645">
        <v>0.88742929328675302</v>
      </c>
      <c r="Q1645">
        <v>0.92048936830115302</v>
      </c>
      <c r="R1645">
        <v>9.4623351432355507E-2</v>
      </c>
      <c r="S1645">
        <v>1.04781762313479E-2</v>
      </c>
      <c r="T1645">
        <v>2.1743867541945701</v>
      </c>
      <c r="U1645">
        <v>2.1743867541945701</v>
      </c>
      <c r="V1645">
        <v>2.4098587805743001</v>
      </c>
      <c r="W1645">
        <v>9.6</v>
      </c>
      <c r="X1645">
        <v>4.0599999999999996</v>
      </c>
      <c r="Y1645">
        <v>-115099</v>
      </c>
      <c r="Z1645">
        <v>-4427</v>
      </c>
      <c r="AA1645">
        <v>-0.3</v>
      </c>
      <c r="AB1645">
        <v>26</v>
      </c>
      <c r="AC1645">
        <v>13</v>
      </c>
      <c r="AD1645">
        <v>13</v>
      </c>
      <c r="AE1645">
        <v>50</v>
      </c>
      <c r="AF1645">
        <v>7</v>
      </c>
      <c r="AG1645">
        <v>12</v>
      </c>
      <c r="AH1645">
        <v>12</v>
      </c>
      <c r="AI1645">
        <v>2</v>
      </c>
    </row>
    <row r="1646" spans="1:35" x14ac:dyDescent="0.2">
      <c r="A1646" s="102">
        <v>885</v>
      </c>
      <c r="B1646">
        <v>3141</v>
      </c>
      <c r="C1646" t="s">
        <v>1399</v>
      </c>
      <c r="D1646" t="s">
        <v>1272</v>
      </c>
      <c r="E1646">
        <v>6290</v>
      </c>
      <c r="F1646">
        <v>6430</v>
      </c>
      <c r="G1646">
        <v>100</v>
      </c>
      <c r="H1646" t="s">
        <v>1247</v>
      </c>
      <c r="I1646">
        <v>4996</v>
      </c>
      <c r="J1646" t="s">
        <v>1524</v>
      </c>
      <c r="K1646" t="s">
        <v>1271</v>
      </c>
      <c r="L1646">
        <v>835</v>
      </c>
      <c r="M1646">
        <v>834</v>
      </c>
      <c r="N1646">
        <v>800</v>
      </c>
      <c r="O1646" t="s">
        <v>1250</v>
      </c>
      <c r="P1646">
        <v>0.83612326645804702</v>
      </c>
      <c r="Q1646">
        <v>0.87791690618830498</v>
      </c>
      <c r="R1646">
        <v>0.11548602273103201</v>
      </c>
      <c r="S1646">
        <v>3.4465208392340699E-2</v>
      </c>
      <c r="T1646">
        <v>2.35627125409408</v>
      </c>
      <c r="U1646">
        <v>2.35627125409408</v>
      </c>
      <c r="V1646">
        <v>1.87925070764807</v>
      </c>
      <c r="W1646">
        <v>11.38</v>
      </c>
      <c r="X1646">
        <v>3.76</v>
      </c>
      <c r="Y1646">
        <v>-115789</v>
      </c>
      <c r="Z1646">
        <v>-5789</v>
      </c>
      <c r="AA1646">
        <v>-0.42</v>
      </c>
      <c r="AB1646">
        <v>20</v>
      </c>
      <c r="AC1646">
        <v>9</v>
      </c>
      <c r="AD1646">
        <v>11</v>
      </c>
      <c r="AE1646">
        <v>45</v>
      </c>
      <c r="AF1646">
        <v>10</v>
      </c>
      <c r="AG1646">
        <v>7</v>
      </c>
      <c r="AH1646">
        <v>8</v>
      </c>
      <c r="AI1646">
        <v>5</v>
      </c>
    </row>
    <row r="1647" spans="1:35" x14ac:dyDescent="0.2">
      <c r="A1647" s="102">
        <v>1579</v>
      </c>
      <c r="B1647">
        <v>3076</v>
      </c>
      <c r="C1647" t="s">
        <v>1565</v>
      </c>
      <c r="D1647" t="s">
        <v>1254</v>
      </c>
      <c r="E1647">
        <v>1735</v>
      </c>
      <c r="F1647">
        <v>1717</v>
      </c>
      <c r="G1647">
        <v>600</v>
      </c>
      <c r="H1647" t="s">
        <v>1247</v>
      </c>
      <c r="I1647">
        <v>5803</v>
      </c>
      <c r="J1647" t="s">
        <v>24</v>
      </c>
      <c r="K1647" t="s">
        <v>1262</v>
      </c>
      <c r="L1647">
        <v>381</v>
      </c>
      <c r="M1647">
        <v>387</v>
      </c>
      <c r="N1647">
        <v>2700</v>
      </c>
      <c r="O1647" t="s">
        <v>1250</v>
      </c>
      <c r="P1647">
        <v>0.84924585132590202</v>
      </c>
      <c r="Q1647">
        <v>0.829310565040277</v>
      </c>
      <c r="R1647">
        <v>9.7251213643718804E-2</v>
      </c>
      <c r="S1647">
        <v>9.4034787223371705E-2</v>
      </c>
      <c r="T1647">
        <v>0.23445706290610999</v>
      </c>
      <c r="U1647">
        <v>0.23445706290610999</v>
      </c>
      <c r="V1647">
        <v>0.51428593050175098</v>
      </c>
      <c r="W1647">
        <v>1.19</v>
      </c>
      <c r="X1647">
        <v>1.43</v>
      </c>
      <c r="Y1647">
        <v>-115915</v>
      </c>
      <c r="Z1647">
        <v>-5796</v>
      </c>
      <c r="AA1647">
        <v>-0.22</v>
      </c>
      <c r="AB1647">
        <v>20</v>
      </c>
      <c r="AC1647">
        <v>10</v>
      </c>
      <c r="AD1647">
        <v>10</v>
      </c>
      <c r="AE1647">
        <v>50</v>
      </c>
      <c r="AF1647">
        <v>11</v>
      </c>
      <c r="AG1647">
        <v>7</v>
      </c>
      <c r="AH1647">
        <v>7</v>
      </c>
      <c r="AI1647">
        <v>6</v>
      </c>
    </row>
    <row r="1648" spans="1:35" x14ac:dyDescent="0.2">
      <c r="A1648" s="102">
        <v>1776</v>
      </c>
      <c r="B1648">
        <v>1963</v>
      </c>
      <c r="C1648" t="s">
        <v>1496</v>
      </c>
      <c r="D1648" t="s">
        <v>1257</v>
      </c>
      <c r="E1648">
        <v>1541</v>
      </c>
      <c r="F1648">
        <v>1566</v>
      </c>
      <c r="G1648">
        <v>600</v>
      </c>
      <c r="H1648" t="s">
        <v>1250</v>
      </c>
      <c r="I1648">
        <v>5706</v>
      </c>
      <c r="J1648" t="s">
        <v>1584</v>
      </c>
      <c r="K1648" t="s">
        <v>1262</v>
      </c>
      <c r="L1648">
        <v>2957</v>
      </c>
      <c r="M1648">
        <v>2990</v>
      </c>
      <c r="N1648">
        <v>300</v>
      </c>
      <c r="O1648" t="s">
        <v>1247</v>
      </c>
      <c r="P1648">
        <v>0.52511206236859598</v>
      </c>
      <c r="Q1648">
        <v>0.81315447593013301</v>
      </c>
      <c r="R1648">
        <v>0.191068558133351</v>
      </c>
      <c r="S1648">
        <v>5.6194405499813103E-2</v>
      </c>
      <c r="T1648">
        <v>-1.8009207694009199</v>
      </c>
      <c r="U1648">
        <v>1.8009207694009199</v>
      </c>
      <c r="V1648">
        <v>1.58210181505015</v>
      </c>
      <c r="W1648">
        <v>-11.96</v>
      </c>
      <c r="X1648">
        <v>4.75</v>
      </c>
      <c r="Y1648">
        <v>-116491</v>
      </c>
      <c r="Z1648">
        <v>-6131</v>
      </c>
      <c r="AA1648">
        <v>-0.19</v>
      </c>
      <c r="AB1648">
        <v>19</v>
      </c>
      <c r="AC1648">
        <v>8</v>
      </c>
      <c r="AD1648">
        <v>11</v>
      </c>
      <c r="AE1648">
        <v>42.11</v>
      </c>
      <c r="AF1648">
        <v>10</v>
      </c>
      <c r="AG1648">
        <v>8</v>
      </c>
      <c r="AH1648">
        <v>9</v>
      </c>
      <c r="AI1648">
        <v>2</v>
      </c>
    </row>
    <row r="1649" spans="1:35" x14ac:dyDescent="0.2">
      <c r="A1649" s="102">
        <v>1901</v>
      </c>
      <c r="B1649">
        <v>4507</v>
      </c>
      <c r="C1649" t="s">
        <v>1705</v>
      </c>
      <c r="D1649" t="s">
        <v>1269</v>
      </c>
      <c r="E1649">
        <v>6505</v>
      </c>
      <c r="F1649">
        <v>6460</v>
      </c>
      <c r="G1649">
        <v>100</v>
      </c>
      <c r="H1649" t="s">
        <v>1250</v>
      </c>
      <c r="I1649">
        <v>9412</v>
      </c>
      <c r="J1649" t="s">
        <v>552</v>
      </c>
      <c r="K1649" t="s">
        <v>1249</v>
      </c>
      <c r="L1649">
        <v>471</v>
      </c>
      <c r="M1649">
        <v>484</v>
      </c>
      <c r="N1649">
        <v>1300</v>
      </c>
      <c r="O1649" t="s">
        <v>1247</v>
      </c>
      <c r="P1649">
        <v>0.55335375854021396</v>
      </c>
      <c r="Q1649">
        <v>0.80406709183170599</v>
      </c>
      <c r="R1649">
        <v>0.21070257894647701</v>
      </c>
      <c r="S1649">
        <v>3.6308891305613399E-2</v>
      </c>
      <c r="T1649">
        <v>-1.6715205727553</v>
      </c>
      <c r="U1649">
        <v>1.6715205727553</v>
      </c>
      <c r="V1649">
        <v>0.50871445626802403</v>
      </c>
      <c r="W1649">
        <v>-4.43</v>
      </c>
      <c r="X1649">
        <v>2.6</v>
      </c>
      <c r="Y1649">
        <v>-117276</v>
      </c>
      <c r="Z1649">
        <v>-6172</v>
      </c>
      <c r="AA1649">
        <v>-0.34</v>
      </c>
      <c r="AB1649">
        <v>19</v>
      </c>
      <c r="AC1649">
        <v>7</v>
      </c>
      <c r="AD1649">
        <v>12</v>
      </c>
      <c r="AE1649">
        <v>36.840000000000003</v>
      </c>
      <c r="AF1649">
        <v>15</v>
      </c>
      <c r="AG1649">
        <v>3</v>
      </c>
      <c r="AH1649">
        <v>3</v>
      </c>
      <c r="AI1649">
        <v>13</v>
      </c>
    </row>
    <row r="1650" spans="1:35" x14ac:dyDescent="0.2">
      <c r="A1650" s="102">
        <v>1761</v>
      </c>
      <c r="B1650">
        <v>2327</v>
      </c>
      <c r="C1650" t="s">
        <v>1664</v>
      </c>
      <c r="D1650" t="s">
        <v>1249</v>
      </c>
      <c r="E1650">
        <v>3320</v>
      </c>
      <c r="F1650">
        <v>3360</v>
      </c>
      <c r="G1650">
        <v>300</v>
      </c>
      <c r="H1650" t="s">
        <v>1247</v>
      </c>
      <c r="I1650">
        <v>4849</v>
      </c>
      <c r="J1650" t="s">
        <v>546</v>
      </c>
      <c r="K1650" t="s">
        <v>1261</v>
      </c>
      <c r="L1650">
        <v>3460</v>
      </c>
      <c r="M1650">
        <v>3435</v>
      </c>
      <c r="N1650">
        <v>300</v>
      </c>
      <c r="O1650" t="s">
        <v>1250</v>
      </c>
      <c r="P1650">
        <v>0.78235334631560305</v>
      </c>
      <c r="Q1650">
        <v>0.814554872447801</v>
      </c>
      <c r="R1650">
        <v>0.16625534461381999</v>
      </c>
      <c r="S1650" s="15">
        <v>3.7294961758324703E-2</v>
      </c>
      <c r="T1650">
        <v>3.8405529420053699</v>
      </c>
      <c r="U1650">
        <v>3.8405529420053699</v>
      </c>
      <c r="V1650">
        <v>3.9037243357062299</v>
      </c>
      <c r="W1650">
        <v>22.65</v>
      </c>
      <c r="X1650">
        <v>2.1800000000000002</v>
      </c>
      <c r="Y1650">
        <v>-118994</v>
      </c>
      <c r="Z1650">
        <v>-7933</v>
      </c>
      <c r="AA1650">
        <v>-0.37</v>
      </c>
      <c r="AB1650">
        <v>15</v>
      </c>
      <c r="AC1650">
        <v>8</v>
      </c>
      <c r="AD1650">
        <v>7</v>
      </c>
      <c r="AE1650">
        <v>53.33</v>
      </c>
      <c r="AF1650">
        <v>9</v>
      </c>
      <c r="AG1650">
        <v>6</v>
      </c>
      <c r="AH1650">
        <v>7</v>
      </c>
      <c r="AI1650">
        <v>2</v>
      </c>
    </row>
    <row r="1651" spans="1:35" x14ac:dyDescent="0.2">
      <c r="A1651" s="102">
        <v>1402</v>
      </c>
      <c r="B1651">
        <v>7278</v>
      </c>
      <c r="C1651" t="s">
        <v>43</v>
      </c>
      <c r="D1651" t="s">
        <v>1264</v>
      </c>
      <c r="E1651">
        <v>2227</v>
      </c>
      <c r="F1651">
        <v>2223</v>
      </c>
      <c r="G1651">
        <v>400</v>
      </c>
      <c r="H1651" t="s">
        <v>1247</v>
      </c>
      <c r="I1651">
        <v>9076</v>
      </c>
      <c r="J1651" t="s">
        <v>917</v>
      </c>
      <c r="K1651" t="s">
        <v>1368</v>
      </c>
      <c r="L1651">
        <v>1335</v>
      </c>
      <c r="M1651">
        <v>1330</v>
      </c>
      <c r="N1651">
        <v>700</v>
      </c>
      <c r="O1651" t="s">
        <v>1250</v>
      </c>
      <c r="P1651">
        <v>0.79957336669159695</v>
      </c>
      <c r="Q1651">
        <v>0.84152208156432795</v>
      </c>
      <c r="R1651">
        <v>0.38735136673471099</v>
      </c>
      <c r="S1651">
        <v>1.16808135350109E-2</v>
      </c>
      <c r="T1651">
        <v>0.40625217082535803</v>
      </c>
      <c r="U1651">
        <v>0.40625217082535803</v>
      </c>
      <c r="V1651">
        <v>0.22926043854288</v>
      </c>
      <c r="W1651">
        <v>1.48</v>
      </c>
      <c r="X1651">
        <v>4.7</v>
      </c>
      <c r="Y1651">
        <v>-119611</v>
      </c>
      <c r="Z1651">
        <v>-7476</v>
      </c>
      <c r="AA1651">
        <v>-0.39</v>
      </c>
      <c r="AB1651">
        <v>16</v>
      </c>
      <c r="AC1651">
        <v>6</v>
      </c>
      <c r="AD1651">
        <v>10</v>
      </c>
      <c r="AE1651">
        <v>37.5</v>
      </c>
      <c r="AF1651">
        <v>13</v>
      </c>
      <c r="AG1651">
        <v>4</v>
      </c>
      <c r="AH1651">
        <v>6</v>
      </c>
      <c r="AI1651">
        <v>6</v>
      </c>
    </row>
    <row r="1652" spans="1:35" x14ac:dyDescent="0.2">
      <c r="A1652" s="102">
        <v>1323</v>
      </c>
      <c r="B1652">
        <v>3048</v>
      </c>
      <c r="C1652" t="s">
        <v>1564</v>
      </c>
      <c r="D1652" t="s">
        <v>1272</v>
      </c>
      <c r="E1652">
        <v>1078</v>
      </c>
      <c r="F1652">
        <v>1072</v>
      </c>
      <c r="G1652">
        <v>1000</v>
      </c>
      <c r="H1652" t="s">
        <v>1250</v>
      </c>
      <c r="I1652">
        <v>8002</v>
      </c>
      <c r="J1652" t="s">
        <v>27</v>
      </c>
      <c r="K1652" t="s">
        <v>1254</v>
      </c>
      <c r="L1652">
        <v>787.8</v>
      </c>
      <c r="M1652">
        <v>788.8</v>
      </c>
      <c r="N1652">
        <v>1400</v>
      </c>
      <c r="O1652" t="s">
        <v>1247</v>
      </c>
      <c r="P1652">
        <v>0.77488556774563799</v>
      </c>
      <c r="Q1652">
        <v>0.84639248866837402</v>
      </c>
      <c r="R1652">
        <v>1.8543068331340999E-2</v>
      </c>
      <c r="S1652">
        <v>3.0756520454190699E-3</v>
      </c>
      <c r="T1652">
        <v>-3.2597973335937298</v>
      </c>
      <c r="U1652">
        <v>3.2597973335937298</v>
      </c>
      <c r="V1652">
        <v>3.3707070719680501</v>
      </c>
      <c r="W1652">
        <v>-11.51</v>
      </c>
      <c r="X1652">
        <v>3.01</v>
      </c>
      <c r="Y1652">
        <v>-119718</v>
      </c>
      <c r="Z1652">
        <v>-6301</v>
      </c>
      <c r="AA1652">
        <v>-0.34</v>
      </c>
      <c r="AB1652">
        <v>19</v>
      </c>
      <c r="AC1652">
        <v>10</v>
      </c>
      <c r="AD1652">
        <v>9</v>
      </c>
      <c r="AE1652">
        <v>52.63</v>
      </c>
      <c r="AF1652">
        <v>11</v>
      </c>
      <c r="AG1652">
        <v>7</v>
      </c>
      <c r="AH1652">
        <v>7</v>
      </c>
      <c r="AI1652">
        <v>5</v>
      </c>
    </row>
    <row r="1653" spans="1:35" x14ac:dyDescent="0.2">
      <c r="A1653" s="102">
        <v>1423</v>
      </c>
      <c r="B1653">
        <v>2327</v>
      </c>
      <c r="C1653" t="s">
        <v>1664</v>
      </c>
      <c r="D1653" t="s">
        <v>1249</v>
      </c>
      <c r="E1653">
        <v>3320</v>
      </c>
      <c r="F1653">
        <v>3360</v>
      </c>
      <c r="G1653">
        <v>200</v>
      </c>
      <c r="H1653" t="s">
        <v>1247</v>
      </c>
      <c r="I1653">
        <v>8919</v>
      </c>
      <c r="J1653" t="s">
        <v>1672</v>
      </c>
      <c r="K1653" t="s">
        <v>1268</v>
      </c>
      <c r="L1653">
        <v>4005</v>
      </c>
      <c r="M1653">
        <v>3945</v>
      </c>
      <c r="N1653">
        <v>200</v>
      </c>
      <c r="O1653" t="s">
        <v>1250</v>
      </c>
      <c r="P1653">
        <v>0.67325568532972802</v>
      </c>
      <c r="Q1653">
        <v>0.84019148927541598</v>
      </c>
      <c r="R1653">
        <v>0.43784724860974</v>
      </c>
      <c r="S1653">
        <v>1.1978413300548101E-2</v>
      </c>
      <c r="T1653">
        <v>2.2701813195571701</v>
      </c>
      <c r="U1653">
        <v>2.2701813195571701</v>
      </c>
      <c r="V1653">
        <v>2.0233966840822899</v>
      </c>
      <c r="W1653">
        <v>9.7799999999999994</v>
      </c>
      <c r="X1653">
        <v>14.83</v>
      </c>
      <c r="Y1653">
        <v>-120206</v>
      </c>
      <c r="Z1653">
        <v>-17172</v>
      </c>
      <c r="AA1653">
        <v>-0.88</v>
      </c>
      <c r="AB1653">
        <v>7</v>
      </c>
      <c r="AC1653">
        <v>3</v>
      </c>
      <c r="AD1653">
        <v>4</v>
      </c>
      <c r="AE1653">
        <v>42.86</v>
      </c>
      <c r="AF1653">
        <v>8</v>
      </c>
      <c r="AG1653">
        <v>3</v>
      </c>
      <c r="AH1653">
        <v>4</v>
      </c>
      <c r="AI1653">
        <v>0</v>
      </c>
    </row>
    <row r="1654" spans="1:35" x14ac:dyDescent="0.2">
      <c r="A1654" s="102">
        <v>1738</v>
      </c>
      <c r="B1654">
        <v>1973</v>
      </c>
      <c r="C1654" t="s">
        <v>1255</v>
      </c>
      <c r="D1654" t="s">
        <v>1249</v>
      </c>
      <c r="E1654">
        <v>4195</v>
      </c>
      <c r="F1654">
        <v>4210</v>
      </c>
      <c r="G1654">
        <v>100</v>
      </c>
      <c r="H1654" t="s">
        <v>1247</v>
      </c>
      <c r="I1654">
        <v>9974</v>
      </c>
      <c r="J1654" t="s">
        <v>1203</v>
      </c>
      <c r="K1654" t="s">
        <v>1272</v>
      </c>
      <c r="L1654">
        <v>5560</v>
      </c>
      <c r="M1654">
        <v>5570</v>
      </c>
      <c r="N1654">
        <v>100</v>
      </c>
      <c r="O1654" t="s">
        <v>1250</v>
      </c>
      <c r="P1654">
        <v>0.82698165306829596</v>
      </c>
      <c r="Q1654">
        <v>0.81626451946456702</v>
      </c>
      <c r="R1654">
        <v>0.26357619684303601</v>
      </c>
      <c r="S1654">
        <v>3.46328709591344E-2</v>
      </c>
      <c r="T1654">
        <v>2.13290538587056</v>
      </c>
      <c r="U1654">
        <v>2.13290538587056</v>
      </c>
      <c r="V1654">
        <v>2.1639057761263301</v>
      </c>
      <c r="W1654">
        <v>9.16</v>
      </c>
      <c r="X1654">
        <v>24.42</v>
      </c>
      <c r="Y1654">
        <v>-120341</v>
      </c>
      <c r="Z1654">
        <v>-10940</v>
      </c>
      <c r="AA1654">
        <v>-0.33</v>
      </c>
      <c r="AB1654">
        <v>11</v>
      </c>
      <c r="AC1654">
        <v>4</v>
      </c>
      <c r="AD1654">
        <v>7</v>
      </c>
      <c r="AE1654">
        <v>36.36</v>
      </c>
      <c r="AF1654">
        <v>15</v>
      </c>
      <c r="AG1654">
        <v>3</v>
      </c>
      <c r="AH1654">
        <v>2</v>
      </c>
      <c r="AI1654">
        <v>6</v>
      </c>
    </row>
    <row r="1655" spans="1:35" x14ac:dyDescent="0.2">
      <c r="A1655" s="102">
        <v>1556</v>
      </c>
      <c r="B1655">
        <v>4114</v>
      </c>
      <c r="C1655" t="s">
        <v>1401</v>
      </c>
      <c r="D1655" t="s">
        <v>1271</v>
      </c>
      <c r="E1655">
        <v>6050</v>
      </c>
      <c r="F1655">
        <v>6030</v>
      </c>
      <c r="G1655">
        <v>100</v>
      </c>
      <c r="H1655" t="s">
        <v>1250</v>
      </c>
      <c r="I1655">
        <v>7182</v>
      </c>
      <c r="J1655" t="s">
        <v>1363</v>
      </c>
      <c r="K1655" t="s">
        <v>1303</v>
      </c>
      <c r="L1655">
        <v>1008</v>
      </c>
      <c r="M1655">
        <v>1009</v>
      </c>
      <c r="N1655">
        <v>600</v>
      </c>
      <c r="O1655" t="s">
        <v>1247</v>
      </c>
      <c r="P1655">
        <v>0.69721006758127502</v>
      </c>
      <c r="Q1655">
        <v>0.83134874441012996</v>
      </c>
      <c r="R1655">
        <v>0.27647522313416201</v>
      </c>
      <c r="S1655">
        <v>5.6847758730392502E-2</v>
      </c>
      <c r="T1655">
        <v>-2.0443649128791899</v>
      </c>
      <c r="U1655">
        <v>2.0443649128791899</v>
      </c>
      <c r="V1655">
        <v>1.95147352012884</v>
      </c>
      <c r="W1655">
        <v>-5.78</v>
      </c>
      <c r="X1655">
        <v>0.4</v>
      </c>
      <c r="Y1655">
        <v>-120430</v>
      </c>
      <c r="Z1655">
        <v>-6022</v>
      </c>
      <c r="AA1655">
        <v>-0.37</v>
      </c>
      <c r="AB1655">
        <v>20</v>
      </c>
      <c r="AC1655">
        <v>11</v>
      </c>
      <c r="AD1655">
        <v>9</v>
      </c>
      <c r="AE1655">
        <v>55</v>
      </c>
      <c r="AF1655">
        <v>13</v>
      </c>
      <c r="AG1655">
        <v>4</v>
      </c>
      <c r="AH1655">
        <v>7</v>
      </c>
      <c r="AI1655">
        <v>9</v>
      </c>
    </row>
    <row r="1656" spans="1:35" x14ac:dyDescent="0.2">
      <c r="A1656" s="102">
        <v>37</v>
      </c>
      <c r="B1656">
        <v>2784</v>
      </c>
      <c r="C1656" t="s">
        <v>1020</v>
      </c>
      <c r="D1656" t="s">
        <v>1254</v>
      </c>
      <c r="E1656">
        <v>2172</v>
      </c>
      <c r="F1656">
        <v>2173</v>
      </c>
      <c r="G1656">
        <v>500</v>
      </c>
      <c r="H1656" t="s">
        <v>1247</v>
      </c>
      <c r="I1656">
        <v>7201</v>
      </c>
      <c r="J1656" t="s">
        <v>1288</v>
      </c>
      <c r="K1656" t="s">
        <v>1264</v>
      </c>
      <c r="L1656">
        <v>502.7</v>
      </c>
      <c r="M1656">
        <v>504.1</v>
      </c>
      <c r="N1656">
        <v>2200</v>
      </c>
      <c r="O1656" t="s">
        <v>1250</v>
      </c>
      <c r="P1656">
        <v>0.59963455723481895</v>
      </c>
      <c r="Q1656">
        <v>0.95841415405832497</v>
      </c>
      <c r="R1656">
        <v>6.3962180459214799E-2</v>
      </c>
      <c r="S1656">
        <v>3.0680605656383701E-2</v>
      </c>
      <c r="T1656">
        <v>2.7334786393866399</v>
      </c>
      <c r="U1656">
        <v>2.7334786393866399</v>
      </c>
      <c r="V1656">
        <v>2.97054913935904</v>
      </c>
      <c r="W1656">
        <v>15.93</v>
      </c>
      <c r="X1656">
        <v>2.0699999999999998</v>
      </c>
      <c r="Y1656">
        <v>-120709</v>
      </c>
      <c r="Z1656">
        <v>-5248</v>
      </c>
      <c r="AA1656">
        <v>-0.28000000000000003</v>
      </c>
      <c r="AB1656">
        <v>23</v>
      </c>
      <c r="AC1656">
        <v>10</v>
      </c>
      <c r="AD1656">
        <v>13</v>
      </c>
      <c r="AE1656">
        <v>43.48</v>
      </c>
      <c r="AF1656">
        <v>13</v>
      </c>
      <c r="AG1656">
        <v>4</v>
      </c>
      <c r="AH1656">
        <v>8</v>
      </c>
      <c r="AI1656">
        <v>11</v>
      </c>
    </row>
    <row r="1657" spans="1:35" x14ac:dyDescent="0.2">
      <c r="A1657" s="102">
        <v>24</v>
      </c>
      <c r="B1657">
        <v>2413</v>
      </c>
      <c r="C1657" t="s">
        <v>1266</v>
      </c>
      <c r="D1657" t="s">
        <v>1261</v>
      </c>
      <c r="E1657">
        <v>3050</v>
      </c>
      <c r="F1657">
        <v>3055</v>
      </c>
      <c r="G1657">
        <v>200</v>
      </c>
      <c r="H1657" t="s">
        <v>1250</v>
      </c>
      <c r="I1657">
        <v>6920</v>
      </c>
      <c r="J1657" t="s">
        <v>1251</v>
      </c>
      <c r="K1657" t="s">
        <v>1252</v>
      </c>
      <c r="L1657">
        <v>5570</v>
      </c>
      <c r="M1657">
        <v>5520</v>
      </c>
      <c r="N1657">
        <v>100</v>
      </c>
      <c r="O1657" t="s">
        <v>1247</v>
      </c>
      <c r="P1657">
        <v>0.72907340069539694</v>
      </c>
      <c r="Q1657">
        <v>0.96235717292057199</v>
      </c>
      <c r="R1657">
        <v>0.23585719390248</v>
      </c>
      <c r="S1657">
        <v>8.3861574568097494E-2</v>
      </c>
      <c r="T1657">
        <v>-1.14305200926452</v>
      </c>
      <c r="U1657">
        <v>1.14305200926452</v>
      </c>
      <c r="V1657">
        <v>1.3641219370293101</v>
      </c>
      <c r="W1657">
        <v>-9.7100000000000009</v>
      </c>
      <c r="X1657">
        <v>10.69</v>
      </c>
      <c r="Y1657">
        <v>-121197</v>
      </c>
      <c r="Z1657">
        <v>-7129</v>
      </c>
      <c r="AA1657">
        <v>-0.22</v>
      </c>
      <c r="AB1657">
        <v>17</v>
      </c>
      <c r="AC1657">
        <v>10</v>
      </c>
      <c r="AD1657">
        <v>7</v>
      </c>
      <c r="AE1657">
        <v>58.82</v>
      </c>
      <c r="AF1657">
        <v>9</v>
      </c>
      <c r="AG1657">
        <v>9</v>
      </c>
      <c r="AH1657">
        <v>6</v>
      </c>
      <c r="AI1657">
        <v>2</v>
      </c>
    </row>
    <row r="1658" spans="1:35" x14ac:dyDescent="0.2">
      <c r="A1658" s="102">
        <v>1298</v>
      </c>
      <c r="B1658">
        <v>4544</v>
      </c>
      <c r="C1658" t="s">
        <v>1686</v>
      </c>
      <c r="D1658" t="s">
        <v>1261</v>
      </c>
      <c r="E1658">
        <v>2777</v>
      </c>
      <c r="F1658">
        <v>2775</v>
      </c>
      <c r="G1658">
        <v>300</v>
      </c>
      <c r="H1658" t="s">
        <v>1250</v>
      </c>
      <c r="I1658">
        <v>4569</v>
      </c>
      <c r="J1658" t="s">
        <v>1514</v>
      </c>
      <c r="K1658" t="s">
        <v>1269</v>
      </c>
      <c r="L1658">
        <v>2127</v>
      </c>
      <c r="M1658">
        <v>2136</v>
      </c>
      <c r="N1658">
        <v>400</v>
      </c>
      <c r="O1658" t="s">
        <v>1247</v>
      </c>
      <c r="P1658">
        <v>0.74003602929930801</v>
      </c>
      <c r="Q1658">
        <v>0.84762257320508805</v>
      </c>
      <c r="R1658">
        <v>0.236320162860571</v>
      </c>
      <c r="S1658">
        <v>7.9864020043319106E-2</v>
      </c>
      <c r="T1658">
        <v>-1.95273638285992</v>
      </c>
      <c r="U1658">
        <v>1.95273638285992</v>
      </c>
      <c r="V1658">
        <v>1.66370567098496</v>
      </c>
      <c r="W1658">
        <v>-8.34</v>
      </c>
      <c r="X1658">
        <v>2.63</v>
      </c>
      <c r="Y1658">
        <v>-121595</v>
      </c>
      <c r="Z1658">
        <v>-7600</v>
      </c>
      <c r="AA1658">
        <v>-0.43</v>
      </c>
      <c r="AB1658">
        <v>16</v>
      </c>
      <c r="AC1658">
        <v>7</v>
      </c>
      <c r="AD1658">
        <v>9</v>
      </c>
      <c r="AE1658">
        <v>43.75</v>
      </c>
      <c r="AF1658">
        <v>12</v>
      </c>
      <c r="AG1658">
        <v>4</v>
      </c>
      <c r="AH1658">
        <v>4</v>
      </c>
      <c r="AI1658">
        <v>8</v>
      </c>
    </row>
    <row r="1659" spans="1:35" x14ac:dyDescent="0.2">
      <c r="A1659" s="102">
        <v>1118</v>
      </c>
      <c r="B1659">
        <v>3774</v>
      </c>
      <c r="C1659" t="s">
        <v>657</v>
      </c>
      <c r="D1659" t="s">
        <v>1249</v>
      </c>
      <c r="E1659">
        <v>3300</v>
      </c>
      <c r="F1659">
        <v>3370</v>
      </c>
      <c r="G1659">
        <v>200</v>
      </c>
      <c r="H1659" t="s">
        <v>1247</v>
      </c>
      <c r="I1659">
        <v>6028</v>
      </c>
      <c r="J1659" t="s">
        <v>551</v>
      </c>
      <c r="K1659" t="s">
        <v>1261</v>
      </c>
      <c r="L1659">
        <v>7690</v>
      </c>
      <c r="M1659">
        <v>7630</v>
      </c>
      <c r="N1659">
        <v>100</v>
      </c>
      <c r="O1659" t="s">
        <v>1250</v>
      </c>
      <c r="P1659">
        <v>0.585583875157071</v>
      </c>
      <c r="Q1659">
        <v>0.85976893979893898</v>
      </c>
      <c r="R1659">
        <v>0.36522392938118797</v>
      </c>
      <c r="S1659">
        <v>6.6934488935998196E-2</v>
      </c>
      <c r="T1659">
        <v>2.1655815402445402</v>
      </c>
      <c r="U1659">
        <v>2.1655815402445402</v>
      </c>
      <c r="V1659">
        <v>1.9094395788345899</v>
      </c>
      <c r="W1659">
        <v>13.58</v>
      </c>
      <c r="X1659">
        <v>11.66</v>
      </c>
      <c r="Y1659">
        <v>-121869</v>
      </c>
      <c r="Z1659">
        <v>-8125</v>
      </c>
      <c r="AA1659">
        <v>-0.45</v>
      </c>
      <c r="AB1659">
        <v>15</v>
      </c>
      <c r="AC1659">
        <v>7</v>
      </c>
      <c r="AD1659">
        <v>8</v>
      </c>
      <c r="AE1659">
        <v>46.67</v>
      </c>
      <c r="AF1659">
        <v>10</v>
      </c>
      <c r="AG1659">
        <v>5</v>
      </c>
      <c r="AH1659">
        <v>6</v>
      </c>
      <c r="AI1659">
        <v>4</v>
      </c>
    </row>
    <row r="1660" spans="1:35" x14ac:dyDescent="0.2">
      <c r="A1660" s="102">
        <v>1294</v>
      </c>
      <c r="B1660">
        <v>3064</v>
      </c>
      <c r="C1660" t="s">
        <v>1512</v>
      </c>
      <c r="D1660" t="s">
        <v>1272</v>
      </c>
      <c r="E1660">
        <v>2645</v>
      </c>
      <c r="F1660">
        <v>2638</v>
      </c>
      <c r="G1660">
        <v>400</v>
      </c>
      <c r="H1660" t="s">
        <v>1247</v>
      </c>
      <c r="I1660">
        <v>4612</v>
      </c>
      <c r="J1660" t="s">
        <v>680</v>
      </c>
      <c r="K1660" t="s">
        <v>1271</v>
      </c>
      <c r="L1660">
        <v>5010</v>
      </c>
      <c r="M1660">
        <v>5070</v>
      </c>
      <c r="N1660">
        <v>200</v>
      </c>
      <c r="O1660" t="s">
        <v>1250</v>
      </c>
      <c r="P1660">
        <v>0.77001144784993003</v>
      </c>
      <c r="Q1660">
        <v>0.84799758195172803</v>
      </c>
      <c r="R1660">
        <v>0.27586273162840103</v>
      </c>
      <c r="S1660">
        <v>1.4457836162151999E-3</v>
      </c>
      <c r="T1660">
        <v>0.36709688403850799</v>
      </c>
      <c r="U1660">
        <v>0.36709688403850799</v>
      </c>
      <c r="V1660">
        <v>0.64042388611330903</v>
      </c>
      <c r="W1660">
        <v>1.34</v>
      </c>
      <c r="X1660">
        <v>4.0599999999999996</v>
      </c>
      <c r="Y1660">
        <v>-121944</v>
      </c>
      <c r="Z1660">
        <v>-8710</v>
      </c>
      <c r="AA1660">
        <v>-0.3</v>
      </c>
      <c r="AB1660">
        <v>14</v>
      </c>
      <c r="AC1660">
        <v>7</v>
      </c>
      <c r="AD1660">
        <v>7</v>
      </c>
      <c r="AE1660">
        <v>50</v>
      </c>
      <c r="AF1660">
        <v>11</v>
      </c>
      <c r="AG1660">
        <v>6</v>
      </c>
      <c r="AH1660">
        <v>6</v>
      </c>
      <c r="AI1660">
        <v>2</v>
      </c>
    </row>
    <row r="1661" spans="1:35" x14ac:dyDescent="0.2">
      <c r="A1661" s="102">
        <v>901</v>
      </c>
      <c r="B1661">
        <v>4042</v>
      </c>
      <c r="C1661" t="s">
        <v>1535</v>
      </c>
      <c r="D1661" t="s">
        <v>1271</v>
      </c>
      <c r="E1661">
        <v>1636</v>
      </c>
      <c r="F1661">
        <v>1631</v>
      </c>
      <c r="G1661">
        <v>500</v>
      </c>
      <c r="H1661" t="s">
        <v>1247</v>
      </c>
      <c r="I1661">
        <v>4967</v>
      </c>
      <c r="J1661" t="s">
        <v>694</v>
      </c>
      <c r="K1661" t="s">
        <v>1271</v>
      </c>
      <c r="L1661">
        <v>8510</v>
      </c>
      <c r="M1661">
        <v>8500</v>
      </c>
      <c r="N1661">
        <v>100</v>
      </c>
      <c r="O1661" t="s">
        <v>1250</v>
      </c>
      <c r="P1661">
        <v>0.70272848009876598</v>
      </c>
      <c r="Q1661">
        <v>0.87610126352984696</v>
      </c>
      <c r="R1661">
        <v>3.5336260245195698E-2</v>
      </c>
      <c r="S1661">
        <v>5.6248510839129601E-2</v>
      </c>
      <c r="T1661">
        <v>1.8815072586727399</v>
      </c>
      <c r="U1661">
        <v>1.8815072586727399</v>
      </c>
      <c r="V1661">
        <v>1.75397773513737</v>
      </c>
      <c r="W1661">
        <v>3.91</v>
      </c>
      <c r="X1661">
        <v>4.0599999999999996</v>
      </c>
      <c r="Y1661">
        <v>-122073</v>
      </c>
      <c r="Z1661">
        <v>-12207</v>
      </c>
      <c r="AA1661">
        <v>-0.74</v>
      </c>
      <c r="AB1661">
        <v>10</v>
      </c>
      <c r="AC1661">
        <v>5</v>
      </c>
      <c r="AD1661">
        <v>5</v>
      </c>
      <c r="AE1661">
        <v>50</v>
      </c>
      <c r="AF1661">
        <v>12</v>
      </c>
      <c r="AG1661">
        <v>4</v>
      </c>
      <c r="AH1661">
        <v>5</v>
      </c>
      <c r="AI1661">
        <v>1</v>
      </c>
    </row>
    <row r="1662" spans="1:35" x14ac:dyDescent="0.2">
      <c r="A1662" s="102">
        <v>713</v>
      </c>
      <c r="B1662">
        <v>4819</v>
      </c>
      <c r="C1662" t="s">
        <v>1265</v>
      </c>
      <c r="D1662" t="s">
        <v>1249</v>
      </c>
      <c r="E1662">
        <v>4065</v>
      </c>
      <c r="F1662">
        <v>4000</v>
      </c>
      <c r="G1662">
        <v>200</v>
      </c>
      <c r="H1662" t="s">
        <v>1250</v>
      </c>
      <c r="I1662">
        <v>6755</v>
      </c>
      <c r="J1662" t="s">
        <v>528</v>
      </c>
      <c r="K1662" t="s">
        <v>1252</v>
      </c>
      <c r="L1662">
        <v>2412</v>
      </c>
      <c r="M1662">
        <v>2414</v>
      </c>
      <c r="N1662">
        <v>300</v>
      </c>
      <c r="O1662" t="s">
        <v>1247</v>
      </c>
      <c r="P1662">
        <v>0.53881843342216396</v>
      </c>
      <c r="Q1662">
        <v>0.89014324376487297</v>
      </c>
      <c r="R1662">
        <v>0.14288792662670299</v>
      </c>
      <c r="S1662">
        <v>7.6652831154430501E-2</v>
      </c>
      <c r="T1662">
        <v>-1.3408005610842599</v>
      </c>
      <c r="U1662">
        <v>1.3408005610842599</v>
      </c>
      <c r="V1662">
        <v>1.2137489279449001</v>
      </c>
      <c r="W1662">
        <v>-8.44</v>
      </c>
      <c r="X1662">
        <v>9.48</v>
      </c>
      <c r="Y1662">
        <v>-122085</v>
      </c>
      <c r="Z1662">
        <v>-4360</v>
      </c>
      <c r="AA1662">
        <v>-0.16</v>
      </c>
      <c r="AB1662">
        <v>28</v>
      </c>
      <c r="AC1662">
        <v>15</v>
      </c>
      <c r="AD1662">
        <v>13</v>
      </c>
      <c r="AE1662">
        <v>53.57</v>
      </c>
      <c r="AF1662">
        <v>9</v>
      </c>
      <c r="AG1662">
        <v>14</v>
      </c>
      <c r="AH1662">
        <v>11</v>
      </c>
      <c r="AI1662">
        <v>3</v>
      </c>
    </row>
    <row r="1663" spans="1:35" x14ac:dyDescent="0.2">
      <c r="A1663" s="102">
        <v>1690</v>
      </c>
      <c r="B1663">
        <v>3048</v>
      </c>
      <c r="C1663" t="s">
        <v>1564</v>
      </c>
      <c r="D1663" t="s">
        <v>1272</v>
      </c>
      <c r="E1663">
        <v>1078</v>
      </c>
      <c r="F1663">
        <v>1072</v>
      </c>
      <c r="G1663">
        <v>900</v>
      </c>
      <c r="H1663" t="s">
        <v>1250</v>
      </c>
      <c r="I1663">
        <v>7272</v>
      </c>
      <c r="J1663" t="s">
        <v>1453</v>
      </c>
      <c r="K1663" t="s">
        <v>1264</v>
      </c>
      <c r="L1663">
        <v>1933</v>
      </c>
      <c r="M1663">
        <v>1932</v>
      </c>
      <c r="N1663">
        <v>500</v>
      </c>
      <c r="O1663" t="s">
        <v>1247</v>
      </c>
      <c r="P1663">
        <v>0.61428178827536295</v>
      </c>
      <c r="Q1663">
        <v>0.82021573085097899</v>
      </c>
      <c r="R1663">
        <v>0.22869531729031001</v>
      </c>
      <c r="S1663">
        <v>3.6556511359021999E-2</v>
      </c>
      <c r="T1663">
        <v>-0.27267416034180503</v>
      </c>
      <c r="U1663">
        <v>0.27267416034180503</v>
      </c>
      <c r="V1663">
        <v>0.25962198089866001</v>
      </c>
      <c r="W1663">
        <v>-1.24</v>
      </c>
      <c r="X1663">
        <v>0.12</v>
      </c>
      <c r="Y1663">
        <v>-122101</v>
      </c>
      <c r="Z1663">
        <v>-6105</v>
      </c>
      <c r="AA1663">
        <v>-0.28999999999999998</v>
      </c>
      <c r="AB1663">
        <v>20</v>
      </c>
      <c r="AC1663">
        <v>9</v>
      </c>
      <c r="AD1663">
        <v>11</v>
      </c>
      <c r="AE1663">
        <v>45</v>
      </c>
      <c r="AF1663">
        <v>11</v>
      </c>
      <c r="AG1663">
        <v>8</v>
      </c>
      <c r="AH1663">
        <v>7</v>
      </c>
      <c r="AI1663">
        <v>5</v>
      </c>
    </row>
    <row r="1664" spans="1:35" x14ac:dyDescent="0.2">
      <c r="A1664" s="102">
        <v>938</v>
      </c>
      <c r="B1664">
        <v>4540</v>
      </c>
      <c r="C1664" t="s">
        <v>1679</v>
      </c>
      <c r="D1664" t="s">
        <v>1269</v>
      </c>
      <c r="E1664">
        <v>2796</v>
      </c>
      <c r="F1664">
        <v>2806</v>
      </c>
      <c r="G1664">
        <v>300</v>
      </c>
      <c r="H1664" t="s">
        <v>1250</v>
      </c>
      <c r="I1664">
        <v>5233</v>
      </c>
      <c r="J1664" t="s">
        <v>1447</v>
      </c>
      <c r="K1664" t="s">
        <v>1246</v>
      </c>
      <c r="L1664">
        <v>2932</v>
      </c>
      <c r="M1664">
        <v>2913</v>
      </c>
      <c r="N1664">
        <v>300</v>
      </c>
      <c r="O1664" t="s">
        <v>1247</v>
      </c>
      <c r="P1664">
        <v>0.76188514240526395</v>
      </c>
      <c r="Q1664">
        <v>0.87359170596481295</v>
      </c>
      <c r="R1664">
        <v>0.29370675579143901</v>
      </c>
      <c r="S1664">
        <v>4.8767164335438898E-4</v>
      </c>
      <c r="T1664">
        <v>-0.84004211136739604</v>
      </c>
      <c r="U1664">
        <v>0.84004211136739604</v>
      </c>
      <c r="V1664">
        <v>1.22344277741036</v>
      </c>
      <c r="W1664">
        <v>-2.65</v>
      </c>
      <c r="X1664">
        <v>3.67</v>
      </c>
      <c r="Y1664">
        <v>-122651</v>
      </c>
      <c r="Z1664">
        <v>-11150</v>
      </c>
      <c r="AA1664">
        <v>-0.62</v>
      </c>
      <c r="AB1664">
        <v>11</v>
      </c>
      <c r="AC1664">
        <v>5</v>
      </c>
      <c r="AD1664">
        <v>6</v>
      </c>
      <c r="AE1664">
        <v>45.45</v>
      </c>
      <c r="AF1664">
        <v>11</v>
      </c>
      <c r="AG1664">
        <v>5</v>
      </c>
      <c r="AH1664">
        <v>5</v>
      </c>
      <c r="AI1664">
        <v>1</v>
      </c>
    </row>
    <row r="1665" spans="1:35" x14ac:dyDescent="0.2">
      <c r="A1665" s="102">
        <v>1081</v>
      </c>
      <c r="B1665">
        <v>2427</v>
      </c>
      <c r="C1665" t="s">
        <v>1513</v>
      </c>
      <c r="D1665" t="s">
        <v>1261</v>
      </c>
      <c r="E1665">
        <v>957</v>
      </c>
      <c r="F1665">
        <v>979</v>
      </c>
      <c r="G1665">
        <v>1100</v>
      </c>
      <c r="H1665" t="s">
        <v>1247</v>
      </c>
      <c r="I1665">
        <v>7731</v>
      </c>
      <c r="J1665" t="s">
        <v>1495</v>
      </c>
      <c r="K1665" t="s">
        <v>1256</v>
      </c>
      <c r="L1665">
        <v>1188</v>
      </c>
      <c r="M1665">
        <v>1186</v>
      </c>
      <c r="N1665">
        <v>900</v>
      </c>
      <c r="O1665" t="s">
        <v>1250</v>
      </c>
      <c r="P1665">
        <v>0.83862059794863997</v>
      </c>
      <c r="Q1665">
        <v>0.86209865772620997</v>
      </c>
      <c r="R1665">
        <v>0.48933797073769097</v>
      </c>
      <c r="S1665">
        <v>2.10934155368495E-2</v>
      </c>
      <c r="T1665">
        <v>0.504098172528889</v>
      </c>
      <c r="U1665">
        <v>0.504098172528889</v>
      </c>
      <c r="V1665">
        <v>0.35426150958819902</v>
      </c>
      <c r="W1665">
        <v>2.12</v>
      </c>
      <c r="X1665">
        <v>0.89</v>
      </c>
      <c r="Y1665">
        <v>-122694</v>
      </c>
      <c r="Z1665">
        <v>-4908</v>
      </c>
      <c r="AA1665">
        <v>-0.33</v>
      </c>
      <c r="AB1665">
        <v>25</v>
      </c>
      <c r="AC1665">
        <v>12</v>
      </c>
      <c r="AD1665">
        <v>13</v>
      </c>
      <c r="AE1665">
        <v>48</v>
      </c>
      <c r="AF1665">
        <v>8</v>
      </c>
      <c r="AG1665">
        <v>10</v>
      </c>
      <c r="AH1665">
        <v>12</v>
      </c>
      <c r="AI1665">
        <v>3</v>
      </c>
    </row>
    <row r="1666" spans="1:35" x14ac:dyDescent="0.2">
      <c r="A1666" s="102">
        <v>1566</v>
      </c>
      <c r="B1666">
        <v>2220</v>
      </c>
      <c r="C1666" t="s">
        <v>1562</v>
      </c>
      <c r="D1666" t="s">
        <v>1274</v>
      </c>
      <c r="E1666">
        <v>4750</v>
      </c>
      <c r="F1666">
        <v>4770</v>
      </c>
      <c r="G1666">
        <v>200</v>
      </c>
      <c r="H1666" t="s">
        <v>1247</v>
      </c>
      <c r="I1666">
        <v>7762</v>
      </c>
      <c r="J1666" t="s">
        <v>1454</v>
      </c>
      <c r="K1666" t="s">
        <v>1256</v>
      </c>
      <c r="L1666">
        <v>484</v>
      </c>
      <c r="M1666">
        <v>480</v>
      </c>
      <c r="N1666">
        <v>2000</v>
      </c>
      <c r="O1666" t="s">
        <v>1250</v>
      </c>
      <c r="P1666">
        <v>0.62245841488264897</v>
      </c>
      <c r="Q1666">
        <v>0.83040603276164704</v>
      </c>
      <c r="R1666">
        <v>7.3083624151050698E-3</v>
      </c>
      <c r="S1666">
        <v>1.4790924784060099E-3</v>
      </c>
      <c r="T1666">
        <v>2.3886051429923199</v>
      </c>
      <c r="U1666">
        <v>2.3886051429923199</v>
      </c>
      <c r="V1666">
        <v>2.2626993089879202</v>
      </c>
      <c r="W1666">
        <v>12.8</v>
      </c>
      <c r="X1666">
        <v>0.63</v>
      </c>
      <c r="Y1666">
        <v>-123306</v>
      </c>
      <c r="Z1666">
        <v>-7707</v>
      </c>
      <c r="AA1666">
        <v>-0.62</v>
      </c>
      <c r="AB1666">
        <v>16</v>
      </c>
      <c r="AC1666">
        <v>6</v>
      </c>
      <c r="AD1666">
        <v>10</v>
      </c>
      <c r="AE1666">
        <v>37.5</v>
      </c>
      <c r="AF1666">
        <v>14</v>
      </c>
      <c r="AG1666">
        <v>4</v>
      </c>
      <c r="AH1666">
        <v>4</v>
      </c>
      <c r="AI1666">
        <v>8</v>
      </c>
    </row>
    <row r="1667" spans="1:35" x14ac:dyDescent="0.2">
      <c r="A1667" s="102">
        <v>1336</v>
      </c>
      <c r="B1667">
        <v>4045</v>
      </c>
      <c r="C1667" t="s">
        <v>1567</v>
      </c>
      <c r="D1667" t="s">
        <v>1271</v>
      </c>
      <c r="E1667">
        <v>1228</v>
      </c>
      <c r="F1667">
        <v>1221</v>
      </c>
      <c r="G1667">
        <v>700</v>
      </c>
      <c r="H1667" t="s">
        <v>1247</v>
      </c>
      <c r="I1667">
        <v>6361</v>
      </c>
      <c r="J1667" t="s">
        <v>743</v>
      </c>
      <c r="K1667" t="s">
        <v>1259</v>
      </c>
      <c r="L1667">
        <v>2859</v>
      </c>
      <c r="M1667">
        <v>2855</v>
      </c>
      <c r="N1667">
        <v>300</v>
      </c>
      <c r="O1667" t="s">
        <v>1250</v>
      </c>
      <c r="P1667">
        <v>0.64197234471296705</v>
      </c>
      <c r="Q1667">
        <v>0.845028359193569</v>
      </c>
      <c r="R1667">
        <v>0.28698542409512701</v>
      </c>
      <c r="S1667">
        <v>2.04057166342815E-2</v>
      </c>
      <c r="T1667">
        <v>2.5601425000369602</v>
      </c>
      <c r="U1667">
        <v>2.5601425000369602</v>
      </c>
      <c r="V1667">
        <v>3.05382432962982</v>
      </c>
      <c r="W1667">
        <v>9.75</v>
      </c>
      <c r="X1667">
        <v>0.21</v>
      </c>
      <c r="Y1667">
        <v>-123906</v>
      </c>
      <c r="Z1667">
        <v>-8260</v>
      </c>
      <c r="AA1667">
        <v>-0.49</v>
      </c>
      <c r="AB1667">
        <v>15</v>
      </c>
      <c r="AC1667">
        <v>7</v>
      </c>
      <c r="AD1667">
        <v>8</v>
      </c>
      <c r="AE1667">
        <v>46.67</v>
      </c>
      <c r="AF1667">
        <v>11</v>
      </c>
      <c r="AG1667">
        <v>6</v>
      </c>
      <c r="AH1667">
        <v>6</v>
      </c>
      <c r="AI1667">
        <v>3</v>
      </c>
    </row>
    <row r="1668" spans="1:35" x14ac:dyDescent="0.2">
      <c r="A1668" s="102">
        <v>1278</v>
      </c>
      <c r="B1668">
        <v>4502</v>
      </c>
      <c r="C1668" t="s">
        <v>1522</v>
      </c>
      <c r="D1668" t="s">
        <v>1269</v>
      </c>
      <c r="E1668">
        <v>4164</v>
      </c>
      <c r="F1668">
        <v>4229</v>
      </c>
      <c r="G1668">
        <v>200</v>
      </c>
      <c r="H1668" t="s">
        <v>1250</v>
      </c>
      <c r="I1668">
        <v>8002</v>
      </c>
      <c r="J1668" t="s">
        <v>27</v>
      </c>
      <c r="K1668" t="s">
        <v>1254</v>
      </c>
      <c r="L1668">
        <v>787.8</v>
      </c>
      <c r="M1668">
        <v>788.8</v>
      </c>
      <c r="N1668">
        <v>1100</v>
      </c>
      <c r="O1668" t="s">
        <v>1247</v>
      </c>
      <c r="P1668">
        <v>0.68405436883959603</v>
      </c>
      <c r="Q1668">
        <v>0.84938435320193895</v>
      </c>
      <c r="R1668">
        <v>0.21327868255047699</v>
      </c>
      <c r="S1668">
        <v>5.6264831546393203E-2</v>
      </c>
      <c r="T1668">
        <v>-0.41114219068854102</v>
      </c>
      <c r="U1668">
        <v>0.41114219068854102</v>
      </c>
      <c r="V1668">
        <v>1.16882362725325</v>
      </c>
      <c r="W1668">
        <v>-0.77</v>
      </c>
      <c r="X1668">
        <v>2.59</v>
      </c>
      <c r="Y1668">
        <v>-124276</v>
      </c>
      <c r="Z1668">
        <v>-7310</v>
      </c>
      <c r="AA1668">
        <v>-0.22</v>
      </c>
      <c r="AB1668">
        <v>17</v>
      </c>
      <c r="AC1668">
        <v>8</v>
      </c>
      <c r="AD1668">
        <v>9</v>
      </c>
      <c r="AE1668">
        <v>47.06</v>
      </c>
      <c r="AF1668">
        <v>14</v>
      </c>
      <c r="AG1668">
        <v>3</v>
      </c>
      <c r="AH1668">
        <v>5</v>
      </c>
      <c r="AI1668">
        <v>9</v>
      </c>
    </row>
    <row r="1669" spans="1:35" x14ac:dyDescent="0.2">
      <c r="A1669" s="102">
        <v>443</v>
      </c>
      <c r="B1669">
        <v>8306</v>
      </c>
      <c r="C1669" t="s">
        <v>1443</v>
      </c>
      <c r="D1669" t="s">
        <v>1303</v>
      </c>
      <c r="E1669">
        <v>564.5</v>
      </c>
      <c r="F1669">
        <v>566.29999999999995</v>
      </c>
      <c r="G1669">
        <v>1900</v>
      </c>
      <c r="H1669" t="s">
        <v>1250</v>
      </c>
      <c r="I1669">
        <v>9412</v>
      </c>
      <c r="J1669" t="s">
        <v>552</v>
      </c>
      <c r="K1669" t="s">
        <v>1249</v>
      </c>
      <c r="L1669">
        <v>471</v>
      </c>
      <c r="M1669">
        <v>484</v>
      </c>
      <c r="N1669">
        <v>2200</v>
      </c>
      <c r="O1669" t="s">
        <v>1247</v>
      </c>
      <c r="P1669">
        <v>0.61447662575599205</v>
      </c>
      <c r="Q1669">
        <v>0.90850058067028205</v>
      </c>
      <c r="R1669">
        <v>0.153414104922942</v>
      </c>
      <c r="S1669">
        <v>1.2941290222589E-2</v>
      </c>
      <c r="T1669">
        <v>-2.4720471388326501</v>
      </c>
      <c r="U1669">
        <v>2.4720471388326501</v>
      </c>
      <c r="V1669">
        <v>1.2770306046140401</v>
      </c>
      <c r="W1669">
        <v>-5.07</v>
      </c>
      <c r="X1669">
        <v>1.04</v>
      </c>
      <c r="Y1669">
        <v>-125489</v>
      </c>
      <c r="Z1669">
        <v>-6972</v>
      </c>
      <c r="AA1669">
        <v>-0.34</v>
      </c>
      <c r="AB1669">
        <v>18</v>
      </c>
      <c r="AC1669">
        <v>8</v>
      </c>
      <c r="AD1669">
        <v>10</v>
      </c>
      <c r="AE1669">
        <v>44.44</v>
      </c>
      <c r="AF1669">
        <v>15</v>
      </c>
      <c r="AG1669">
        <v>4</v>
      </c>
      <c r="AH1669">
        <v>4</v>
      </c>
      <c r="AI1669">
        <v>10</v>
      </c>
    </row>
    <row r="1670" spans="1:35" x14ac:dyDescent="0.2">
      <c r="A1670" s="102">
        <v>970</v>
      </c>
      <c r="B1670">
        <v>2501</v>
      </c>
      <c r="C1670" t="s">
        <v>595</v>
      </c>
      <c r="D1670" t="s">
        <v>1274</v>
      </c>
      <c r="E1670">
        <v>2447</v>
      </c>
      <c r="F1670">
        <v>2436</v>
      </c>
      <c r="G1670">
        <v>400</v>
      </c>
      <c r="H1670" t="s">
        <v>1250</v>
      </c>
      <c r="I1670">
        <v>3401</v>
      </c>
      <c r="J1670" t="s">
        <v>639</v>
      </c>
      <c r="K1670" t="s">
        <v>1526</v>
      </c>
      <c r="L1670">
        <v>1997</v>
      </c>
      <c r="M1670">
        <v>1979</v>
      </c>
      <c r="N1670">
        <v>500</v>
      </c>
      <c r="O1670" t="s">
        <v>1247</v>
      </c>
      <c r="P1670">
        <v>0.52929319673518305</v>
      </c>
      <c r="Q1670">
        <v>0.87096260504245504</v>
      </c>
      <c r="R1670">
        <v>4.9261695551480701E-3</v>
      </c>
      <c r="S1670">
        <v>6.6187755447636498E-2</v>
      </c>
      <c r="T1670">
        <v>-1.5650793799126701</v>
      </c>
      <c r="U1670">
        <v>1.5650793799126701</v>
      </c>
      <c r="V1670">
        <v>1.5991816351203101</v>
      </c>
      <c r="W1670">
        <v>-4.7699999999999996</v>
      </c>
      <c r="X1670">
        <v>1.55</v>
      </c>
      <c r="Y1670">
        <v>-125807</v>
      </c>
      <c r="Z1670">
        <v>-7863</v>
      </c>
      <c r="AA1670">
        <v>-0.41</v>
      </c>
      <c r="AB1670">
        <v>16</v>
      </c>
      <c r="AC1670">
        <v>7</v>
      </c>
      <c r="AD1670">
        <v>9</v>
      </c>
      <c r="AE1670">
        <v>43.75</v>
      </c>
      <c r="AF1670">
        <v>14</v>
      </c>
      <c r="AG1670">
        <v>3</v>
      </c>
      <c r="AH1670">
        <v>4</v>
      </c>
      <c r="AI1670">
        <v>9</v>
      </c>
    </row>
    <row r="1671" spans="1:35" x14ac:dyDescent="0.2">
      <c r="A1671" s="102">
        <v>1570</v>
      </c>
      <c r="B1671">
        <v>8358</v>
      </c>
      <c r="C1671" t="s">
        <v>1523</v>
      </c>
      <c r="D1671" t="s">
        <v>1303</v>
      </c>
      <c r="E1671">
        <v>436</v>
      </c>
      <c r="F1671">
        <v>448</v>
      </c>
      <c r="G1671">
        <v>2400</v>
      </c>
      <c r="H1671" t="s">
        <v>1247</v>
      </c>
      <c r="I1671">
        <v>9076</v>
      </c>
      <c r="J1671" t="s">
        <v>917</v>
      </c>
      <c r="K1671" t="s">
        <v>1368</v>
      </c>
      <c r="L1671">
        <v>1335</v>
      </c>
      <c r="M1671">
        <v>1330</v>
      </c>
      <c r="N1671">
        <v>800</v>
      </c>
      <c r="O1671" t="s">
        <v>1250</v>
      </c>
      <c r="P1671">
        <v>0.74277502687783903</v>
      </c>
      <c r="Q1671">
        <v>0.83019238517486205</v>
      </c>
      <c r="R1671">
        <v>0.41218065061168702</v>
      </c>
      <c r="S1671">
        <v>6.4921696585141797E-3</v>
      </c>
      <c r="T1671">
        <v>0.109204274066555</v>
      </c>
      <c r="U1671">
        <v>0.109204274066555</v>
      </c>
      <c r="V1671">
        <v>0.38306814182712601</v>
      </c>
      <c r="W1671">
        <v>0.78</v>
      </c>
      <c r="X1671">
        <v>1.05</v>
      </c>
      <c r="Y1671">
        <v>-126609</v>
      </c>
      <c r="Z1671">
        <v>-6330</v>
      </c>
      <c r="AA1671">
        <v>-0.37</v>
      </c>
      <c r="AB1671">
        <v>20</v>
      </c>
      <c r="AC1671">
        <v>8</v>
      </c>
      <c r="AD1671">
        <v>12</v>
      </c>
      <c r="AE1671">
        <v>40</v>
      </c>
      <c r="AF1671">
        <v>11</v>
      </c>
      <c r="AG1671">
        <v>7</v>
      </c>
      <c r="AH1671">
        <v>8</v>
      </c>
      <c r="AI1671">
        <v>5</v>
      </c>
    </row>
    <row r="1672" spans="1:35" x14ac:dyDescent="0.2">
      <c r="A1672" s="102">
        <v>63</v>
      </c>
      <c r="B1672">
        <v>4534</v>
      </c>
      <c r="C1672" t="s">
        <v>1501</v>
      </c>
      <c r="D1672" t="s">
        <v>1269</v>
      </c>
      <c r="E1672">
        <v>4240</v>
      </c>
      <c r="F1672">
        <v>4275</v>
      </c>
      <c r="G1672">
        <v>200</v>
      </c>
      <c r="H1672" t="s">
        <v>1247</v>
      </c>
      <c r="I1672">
        <v>9956</v>
      </c>
      <c r="J1672" t="s">
        <v>1202</v>
      </c>
      <c r="K1672" t="s">
        <v>1272</v>
      </c>
      <c r="L1672">
        <v>1805</v>
      </c>
      <c r="M1672">
        <v>1806</v>
      </c>
      <c r="N1672">
        <v>500</v>
      </c>
      <c r="O1672" t="s">
        <v>1250</v>
      </c>
      <c r="P1672">
        <v>0.78779605210674097</v>
      </c>
      <c r="Q1672">
        <v>0.95317090791615899</v>
      </c>
      <c r="R1672">
        <v>0.37242240539406002</v>
      </c>
      <c r="S1672">
        <v>1.05958853773795E-2</v>
      </c>
      <c r="T1672">
        <v>2.7800862489090798</v>
      </c>
      <c r="U1672">
        <v>2.7800862489090798</v>
      </c>
      <c r="V1672">
        <v>2.8131580146694799</v>
      </c>
      <c r="W1672">
        <v>7.63</v>
      </c>
      <c r="X1672">
        <v>5.61</v>
      </c>
      <c r="Y1672">
        <v>-126971</v>
      </c>
      <c r="Z1672">
        <v>-10581</v>
      </c>
      <c r="AA1672">
        <v>-0.69</v>
      </c>
      <c r="AB1672">
        <v>12</v>
      </c>
      <c r="AC1672">
        <v>6</v>
      </c>
      <c r="AD1672">
        <v>6</v>
      </c>
      <c r="AE1672">
        <v>50</v>
      </c>
      <c r="AF1672">
        <v>13</v>
      </c>
      <c r="AG1672">
        <v>2</v>
      </c>
      <c r="AH1672">
        <v>4</v>
      </c>
      <c r="AI1672">
        <v>6</v>
      </c>
    </row>
    <row r="1673" spans="1:35" x14ac:dyDescent="0.2">
      <c r="A1673" s="102">
        <v>893</v>
      </c>
      <c r="B1673">
        <v>1803</v>
      </c>
      <c r="C1673" t="s">
        <v>1258</v>
      </c>
      <c r="D1673" t="s">
        <v>1257</v>
      </c>
      <c r="E1673">
        <v>1069</v>
      </c>
      <c r="F1673">
        <v>1064</v>
      </c>
      <c r="G1673">
        <v>1000</v>
      </c>
      <c r="H1673" t="s">
        <v>1250</v>
      </c>
      <c r="I1673">
        <v>8806</v>
      </c>
      <c r="J1673" t="s">
        <v>1444</v>
      </c>
      <c r="K1673" t="s">
        <v>1268</v>
      </c>
      <c r="L1673">
        <v>1370</v>
      </c>
      <c r="M1673">
        <v>1363</v>
      </c>
      <c r="N1673">
        <v>800</v>
      </c>
      <c r="O1673" t="s">
        <v>1247</v>
      </c>
      <c r="P1673">
        <v>0.52045292934161302</v>
      </c>
      <c r="Q1673">
        <v>0.87690442858543005</v>
      </c>
      <c r="R1673">
        <v>0.10627954458908299</v>
      </c>
      <c r="S1673">
        <v>8.84702901690263E-2</v>
      </c>
      <c r="T1673">
        <v>-1.9125448728049499</v>
      </c>
      <c r="U1673">
        <v>1.9125448728049499</v>
      </c>
      <c r="V1673">
        <v>1.92604762006457</v>
      </c>
      <c r="W1673">
        <v>-12.6</v>
      </c>
      <c r="X1673">
        <v>2.42</v>
      </c>
      <c r="Y1673">
        <v>-127827</v>
      </c>
      <c r="Z1673">
        <v>-7519</v>
      </c>
      <c r="AA1673">
        <v>-0.37</v>
      </c>
      <c r="AB1673">
        <v>17</v>
      </c>
      <c r="AC1673">
        <v>9</v>
      </c>
      <c r="AD1673">
        <v>8</v>
      </c>
      <c r="AE1673">
        <v>52.94</v>
      </c>
      <c r="AF1673">
        <v>13</v>
      </c>
      <c r="AG1673">
        <v>1</v>
      </c>
      <c r="AH1673">
        <v>6</v>
      </c>
      <c r="AI1673">
        <v>10</v>
      </c>
    </row>
    <row r="1674" spans="1:35" x14ac:dyDescent="0.2">
      <c r="A1674" s="102">
        <v>951</v>
      </c>
      <c r="B1674">
        <v>4917</v>
      </c>
      <c r="C1674" t="s">
        <v>1585</v>
      </c>
      <c r="D1674" t="s">
        <v>1271</v>
      </c>
      <c r="E1674">
        <v>2546</v>
      </c>
      <c r="F1674">
        <v>2548</v>
      </c>
      <c r="G1674">
        <v>400</v>
      </c>
      <c r="H1674" t="s">
        <v>1250</v>
      </c>
      <c r="I1674">
        <v>5802</v>
      </c>
      <c r="J1674" t="s">
        <v>1470</v>
      </c>
      <c r="K1674" t="s">
        <v>1262</v>
      </c>
      <c r="L1674">
        <v>1457.5</v>
      </c>
      <c r="M1674">
        <v>1453</v>
      </c>
      <c r="N1674">
        <v>700</v>
      </c>
      <c r="O1674" t="s">
        <v>1247</v>
      </c>
      <c r="P1674">
        <v>0.90544244738678903</v>
      </c>
      <c r="Q1674">
        <v>0.87240556095006305</v>
      </c>
      <c r="R1674">
        <v>0.20389469670166199</v>
      </c>
      <c r="S1674">
        <v>3.75161010720621E-4</v>
      </c>
      <c r="T1674">
        <v>-1.2468858165683101</v>
      </c>
      <c r="U1674">
        <v>1.2468858165683101</v>
      </c>
      <c r="V1674">
        <v>1.31963207538495</v>
      </c>
      <c r="W1674">
        <v>-4.4000000000000004</v>
      </c>
      <c r="X1674">
        <v>0.21</v>
      </c>
      <c r="Y1674">
        <v>-128059</v>
      </c>
      <c r="Z1674">
        <v>-7533</v>
      </c>
      <c r="AA1674">
        <v>-0.53</v>
      </c>
      <c r="AB1674">
        <v>17</v>
      </c>
      <c r="AC1674">
        <v>8</v>
      </c>
      <c r="AD1674">
        <v>9</v>
      </c>
      <c r="AE1674">
        <v>47.06</v>
      </c>
      <c r="AF1674">
        <v>12</v>
      </c>
      <c r="AG1674">
        <v>4</v>
      </c>
      <c r="AH1674">
        <v>6</v>
      </c>
      <c r="AI1674">
        <v>7</v>
      </c>
    </row>
    <row r="1675" spans="1:35" x14ac:dyDescent="0.2">
      <c r="A1675" s="102">
        <v>127</v>
      </c>
      <c r="B1675">
        <v>4536</v>
      </c>
      <c r="C1675" t="s">
        <v>1534</v>
      </c>
      <c r="D1675" t="s">
        <v>1269</v>
      </c>
      <c r="E1675">
        <v>1949</v>
      </c>
      <c r="F1675">
        <v>1963</v>
      </c>
      <c r="G1675">
        <v>500</v>
      </c>
      <c r="H1675" t="s">
        <v>1250</v>
      </c>
      <c r="I1675">
        <v>8585</v>
      </c>
      <c r="J1675" t="s">
        <v>1698</v>
      </c>
      <c r="K1675" t="s">
        <v>1253</v>
      </c>
      <c r="L1675">
        <v>158</v>
      </c>
      <c r="M1675">
        <v>161</v>
      </c>
      <c r="N1675">
        <v>6100</v>
      </c>
      <c r="O1675" t="s">
        <v>1247</v>
      </c>
      <c r="P1675">
        <v>0.53229390989448</v>
      </c>
      <c r="Q1675">
        <v>0.93975412671860603</v>
      </c>
      <c r="R1675">
        <v>0.16753074191584799</v>
      </c>
      <c r="S1675">
        <v>1.3369014499210201E-3</v>
      </c>
      <c r="T1675">
        <v>-0.78035038899193798</v>
      </c>
      <c r="U1675">
        <v>0.78035038899193798</v>
      </c>
      <c r="V1675">
        <v>0.75307536406094899</v>
      </c>
      <c r="W1675">
        <v>-2.57</v>
      </c>
      <c r="X1675">
        <v>0.06</v>
      </c>
      <c r="Y1675">
        <v>-128197</v>
      </c>
      <c r="Z1675">
        <v>-5827</v>
      </c>
      <c r="AA1675">
        <v>-0.26</v>
      </c>
      <c r="AB1675">
        <v>22</v>
      </c>
      <c r="AC1675">
        <v>8</v>
      </c>
      <c r="AD1675">
        <v>14</v>
      </c>
      <c r="AE1675">
        <v>36.36</v>
      </c>
      <c r="AF1675">
        <v>12</v>
      </c>
      <c r="AG1675">
        <v>8</v>
      </c>
      <c r="AH1675">
        <v>7</v>
      </c>
      <c r="AI1675">
        <v>7</v>
      </c>
    </row>
    <row r="1676" spans="1:35" x14ac:dyDescent="0.2">
      <c r="A1676" s="102">
        <v>1324</v>
      </c>
      <c r="B1676">
        <v>5463</v>
      </c>
      <c r="C1676" t="s">
        <v>64</v>
      </c>
      <c r="D1676" t="s">
        <v>1301</v>
      </c>
      <c r="E1676">
        <v>2831</v>
      </c>
      <c r="F1676">
        <v>2843</v>
      </c>
      <c r="G1676">
        <v>300</v>
      </c>
      <c r="H1676" t="s">
        <v>1247</v>
      </c>
      <c r="I1676">
        <v>6301</v>
      </c>
      <c r="J1676" t="s">
        <v>53</v>
      </c>
      <c r="K1676" t="s">
        <v>1259</v>
      </c>
      <c r="L1676">
        <v>2284.5</v>
      </c>
      <c r="M1676">
        <v>2283</v>
      </c>
      <c r="N1676">
        <v>400</v>
      </c>
      <c r="O1676" t="s">
        <v>1250</v>
      </c>
      <c r="P1676">
        <v>0.71459743575651202</v>
      </c>
      <c r="Q1676">
        <v>0.84621208211668497</v>
      </c>
      <c r="R1676">
        <v>0.134164833128982</v>
      </c>
      <c r="S1676">
        <v>1.445163533725E-2</v>
      </c>
      <c r="T1676">
        <v>0.96310355647208801</v>
      </c>
      <c r="U1676">
        <v>0.96310355647208801</v>
      </c>
      <c r="V1676">
        <v>0.93779638829179501</v>
      </c>
      <c r="W1676">
        <v>3.38</v>
      </c>
      <c r="X1676">
        <v>7.07</v>
      </c>
      <c r="Y1676">
        <v>-129862</v>
      </c>
      <c r="Z1676">
        <v>-8116</v>
      </c>
      <c r="AA1676">
        <v>-0.43</v>
      </c>
      <c r="AB1676">
        <v>16</v>
      </c>
      <c r="AC1676">
        <v>8</v>
      </c>
      <c r="AD1676">
        <v>8</v>
      </c>
      <c r="AE1676">
        <v>50</v>
      </c>
      <c r="AF1676">
        <v>10</v>
      </c>
      <c r="AG1676">
        <v>6</v>
      </c>
      <c r="AH1676">
        <v>7</v>
      </c>
      <c r="AI1676">
        <v>3</v>
      </c>
    </row>
    <row r="1677" spans="1:35" x14ac:dyDescent="0.2">
      <c r="A1677" s="102">
        <v>787</v>
      </c>
      <c r="B1677">
        <v>2001</v>
      </c>
      <c r="C1677" t="s">
        <v>1167</v>
      </c>
      <c r="D1677" t="s">
        <v>1274</v>
      </c>
      <c r="E1677">
        <v>1638</v>
      </c>
      <c r="F1677">
        <v>1644</v>
      </c>
      <c r="G1677">
        <v>600</v>
      </c>
      <c r="H1677" t="s">
        <v>1247</v>
      </c>
      <c r="I1677">
        <v>9501</v>
      </c>
      <c r="J1677" t="s">
        <v>1307</v>
      </c>
      <c r="K1677" t="s">
        <v>1305</v>
      </c>
      <c r="L1677">
        <v>437</v>
      </c>
      <c r="M1677">
        <v>435</v>
      </c>
      <c r="N1677">
        <v>2300</v>
      </c>
      <c r="O1677" t="s">
        <v>1250</v>
      </c>
      <c r="P1677">
        <v>0.76741095077017996</v>
      </c>
      <c r="Q1677">
        <v>0.88492739597389003</v>
      </c>
      <c r="R1677">
        <v>0.100592440284812</v>
      </c>
      <c r="S1677">
        <v>7.9324805340186905E-2</v>
      </c>
      <c r="T1677">
        <v>0.79907425906174701</v>
      </c>
      <c r="U1677">
        <v>0.79907425906174701</v>
      </c>
      <c r="V1677">
        <v>0.84011605916910304</v>
      </c>
      <c r="W1677">
        <v>2.99</v>
      </c>
      <c r="X1677">
        <v>1.43</v>
      </c>
      <c r="Y1677">
        <v>-130257</v>
      </c>
      <c r="Z1677">
        <v>-6513</v>
      </c>
      <c r="AA1677">
        <v>-0.32</v>
      </c>
      <c r="AB1677">
        <v>20</v>
      </c>
      <c r="AC1677">
        <v>11</v>
      </c>
      <c r="AD1677">
        <v>9</v>
      </c>
      <c r="AE1677">
        <v>55</v>
      </c>
      <c r="AF1677">
        <v>14</v>
      </c>
      <c r="AG1677">
        <v>3</v>
      </c>
      <c r="AH1677">
        <v>4</v>
      </c>
      <c r="AI1677">
        <v>13</v>
      </c>
    </row>
    <row r="1678" spans="1:35" x14ac:dyDescent="0.2">
      <c r="A1678" s="102">
        <v>1162</v>
      </c>
      <c r="B1678">
        <v>1812</v>
      </c>
      <c r="C1678" t="s">
        <v>1344</v>
      </c>
      <c r="D1678" t="s">
        <v>1257</v>
      </c>
      <c r="E1678">
        <v>1270</v>
      </c>
      <c r="F1678">
        <v>1260</v>
      </c>
      <c r="G1678">
        <v>800</v>
      </c>
      <c r="H1678" t="s">
        <v>1250</v>
      </c>
      <c r="I1678">
        <v>3861</v>
      </c>
      <c r="J1678" t="s">
        <v>35</v>
      </c>
      <c r="K1678" t="s">
        <v>1463</v>
      </c>
      <c r="L1678">
        <v>587</v>
      </c>
      <c r="M1678">
        <v>567</v>
      </c>
      <c r="N1678">
        <v>1800</v>
      </c>
      <c r="O1678" t="s">
        <v>1247</v>
      </c>
      <c r="P1678">
        <v>0.64313671024424601</v>
      </c>
      <c r="Q1678">
        <v>0.85663582687434903</v>
      </c>
      <c r="R1678">
        <v>0.19239620133124799</v>
      </c>
      <c r="S1678">
        <v>1.27262738335532E-2</v>
      </c>
      <c r="T1678">
        <v>-2.02657802882303</v>
      </c>
      <c r="U1678">
        <v>2.02657802882303</v>
      </c>
      <c r="V1678">
        <v>2.98613802603677</v>
      </c>
      <c r="W1678">
        <v>-7.86</v>
      </c>
      <c r="X1678">
        <v>1.25</v>
      </c>
      <c r="Y1678">
        <v>-130321</v>
      </c>
      <c r="Z1678">
        <v>-4654</v>
      </c>
      <c r="AA1678">
        <v>-0.28000000000000003</v>
      </c>
      <c r="AB1678">
        <v>28</v>
      </c>
      <c r="AC1678">
        <v>14</v>
      </c>
      <c r="AD1678">
        <v>14</v>
      </c>
      <c r="AE1678">
        <v>50</v>
      </c>
      <c r="AF1678">
        <v>12</v>
      </c>
      <c r="AG1678">
        <v>7</v>
      </c>
      <c r="AH1678">
        <v>8</v>
      </c>
      <c r="AI1678">
        <v>13</v>
      </c>
    </row>
    <row r="1679" spans="1:35" x14ac:dyDescent="0.2">
      <c r="A1679" s="102">
        <v>521</v>
      </c>
      <c r="B1679">
        <v>2267</v>
      </c>
      <c r="C1679" t="s">
        <v>1491</v>
      </c>
      <c r="D1679" t="s">
        <v>1274</v>
      </c>
      <c r="E1679">
        <v>5400</v>
      </c>
      <c r="F1679">
        <v>5410</v>
      </c>
      <c r="G1679">
        <v>200</v>
      </c>
      <c r="H1679" t="s">
        <v>1250</v>
      </c>
      <c r="I1679">
        <v>4534</v>
      </c>
      <c r="J1679" t="s">
        <v>1501</v>
      </c>
      <c r="K1679" t="s">
        <v>1269</v>
      </c>
      <c r="L1679">
        <v>4240</v>
      </c>
      <c r="M1679">
        <v>4275</v>
      </c>
      <c r="N1679">
        <v>300</v>
      </c>
      <c r="O1679" t="s">
        <v>1247</v>
      </c>
      <c r="P1679">
        <v>0.72153451414954295</v>
      </c>
      <c r="Q1679">
        <v>0.90340864732356196</v>
      </c>
      <c r="R1679">
        <v>0.45694607693219802</v>
      </c>
      <c r="S1679">
        <v>6.6550154857490607E-2</v>
      </c>
      <c r="T1679">
        <v>-1.9374840063615899</v>
      </c>
      <c r="U1679">
        <v>1.9374840063615899</v>
      </c>
      <c r="V1679">
        <v>2.0152941036811298</v>
      </c>
      <c r="W1679">
        <v>-8.58</v>
      </c>
      <c r="X1679">
        <v>18.53</v>
      </c>
      <c r="Y1679">
        <v>-130771</v>
      </c>
      <c r="Z1679">
        <v>-18682</v>
      </c>
      <c r="AA1679">
        <v>-1.2</v>
      </c>
      <c r="AB1679">
        <v>7</v>
      </c>
      <c r="AC1679">
        <v>2</v>
      </c>
      <c r="AD1679">
        <v>5</v>
      </c>
      <c r="AE1679">
        <v>28.57</v>
      </c>
      <c r="AF1679">
        <v>12</v>
      </c>
      <c r="AG1679">
        <v>2</v>
      </c>
      <c r="AH1679">
        <v>3</v>
      </c>
      <c r="AI1679">
        <v>2</v>
      </c>
    </row>
    <row r="1680" spans="1:35" x14ac:dyDescent="0.2">
      <c r="A1680" s="102">
        <v>1549</v>
      </c>
      <c r="B1680">
        <v>4581</v>
      </c>
      <c r="C1680" t="s">
        <v>1695</v>
      </c>
      <c r="D1680" t="s">
        <v>1269</v>
      </c>
      <c r="E1680">
        <v>7180</v>
      </c>
      <c r="F1680">
        <v>7250</v>
      </c>
      <c r="G1680">
        <v>100</v>
      </c>
      <c r="H1680" t="s">
        <v>1247</v>
      </c>
      <c r="I1680">
        <v>9716</v>
      </c>
      <c r="J1680" t="s">
        <v>1448</v>
      </c>
      <c r="K1680" t="s">
        <v>1261</v>
      </c>
      <c r="L1680">
        <v>1156</v>
      </c>
      <c r="M1680">
        <v>1166</v>
      </c>
      <c r="N1680">
        <v>600</v>
      </c>
      <c r="O1680" t="s">
        <v>1250</v>
      </c>
      <c r="P1680">
        <v>0.67456250197021805</v>
      </c>
      <c r="Q1680">
        <v>0.83173787657895104</v>
      </c>
      <c r="R1680" s="15">
        <v>0.16436032219751001</v>
      </c>
      <c r="S1680">
        <v>7.6388301724299196E-2</v>
      </c>
      <c r="T1680">
        <v>1.39512184554817</v>
      </c>
      <c r="U1680">
        <v>1.39512184554817</v>
      </c>
      <c r="V1680">
        <v>1.11864706323344</v>
      </c>
      <c r="W1680">
        <v>6.33</v>
      </c>
      <c r="X1680">
        <v>3.5</v>
      </c>
      <c r="Y1680">
        <v>-130846</v>
      </c>
      <c r="Z1680">
        <v>-10904</v>
      </c>
      <c r="AA1680">
        <v>-0.49</v>
      </c>
      <c r="AB1680">
        <v>12</v>
      </c>
      <c r="AC1680">
        <v>3</v>
      </c>
      <c r="AD1680">
        <v>9</v>
      </c>
      <c r="AE1680">
        <v>25</v>
      </c>
      <c r="AF1680">
        <v>12</v>
      </c>
      <c r="AG1680">
        <v>3</v>
      </c>
      <c r="AH1680">
        <v>5</v>
      </c>
      <c r="AI1680">
        <v>4</v>
      </c>
    </row>
    <row r="1681" spans="1:35" x14ac:dyDescent="0.2">
      <c r="A1681" s="102">
        <v>1167</v>
      </c>
      <c r="B1681">
        <v>3865</v>
      </c>
      <c r="C1681" t="s">
        <v>1197</v>
      </c>
      <c r="D1681" t="s">
        <v>1463</v>
      </c>
      <c r="E1681">
        <v>489</v>
      </c>
      <c r="F1681">
        <v>492</v>
      </c>
      <c r="G1681">
        <v>2200</v>
      </c>
      <c r="H1681" t="s">
        <v>1250</v>
      </c>
      <c r="I1681">
        <v>9956</v>
      </c>
      <c r="J1681" t="s">
        <v>1202</v>
      </c>
      <c r="K1681" t="s">
        <v>1272</v>
      </c>
      <c r="L1681">
        <v>1805</v>
      </c>
      <c r="M1681">
        <v>1806</v>
      </c>
      <c r="N1681">
        <v>600</v>
      </c>
      <c r="O1681" t="s">
        <v>1247</v>
      </c>
      <c r="P1681">
        <v>0.90348590392467099</v>
      </c>
      <c r="Q1681">
        <v>0.85646307883482098</v>
      </c>
      <c r="R1681">
        <v>0.17047664094846601</v>
      </c>
      <c r="S1681">
        <v>1.3963956509957401E-2</v>
      </c>
      <c r="T1681">
        <v>-0.224732663183803</v>
      </c>
      <c r="U1681">
        <v>0.224732663183803</v>
      </c>
      <c r="V1681">
        <v>0.23024084965167099</v>
      </c>
      <c r="W1681">
        <v>-0.77</v>
      </c>
      <c r="X1681">
        <v>0.11</v>
      </c>
      <c r="Y1681">
        <v>-131319</v>
      </c>
      <c r="Z1681">
        <v>-6912</v>
      </c>
      <c r="AA1681">
        <v>-0.24</v>
      </c>
      <c r="AB1681">
        <v>19</v>
      </c>
      <c r="AC1681">
        <v>7</v>
      </c>
      <c r="AD1681">
        <v>12</v>
      </c>
      <c r="AE1681">
        <v>36.840000000000003</v>
      </c>
      <c r="AF1681">
        <v>11</v>
      </c>
      <c r="AG1681">
        <v>5</v>
      </c>
      <c r="AH1681">
        <v>5</v>
      </c>
      <c r="AI1681">
        <v>9</v>
      </c>
    </row>
    <row r="1682" spans="1:35" x14ac:dyDescent="0.2">
      <c r="A1682" s="102">
        <v>764</v>
      </c>
      <c r="B1682">
        <v>3076</v>
      </c>
      <c r="C1682" t="s">
        <v>1565</v>
      </c>
      <c r="D1682" t="s">
        <v>1254</v>
      </c>
      <c r="E1682">
        <v>1735</v>
      </c>
      <c r="F1682">
        <v>1717</v>
      </c>
      <c r="G1682">
        <v>600</v>
      </c>
      <c r="H1682" t="s">
        <v>1250</v>
      </c>
      <c r="I1682">
        <v>4204</v>
      </c>
      <c r="J1682" t="s">
        <v>227</v>
      </c>
      <c r="K1682" t="s">
        <v>1271</v>
      </c>
      <c r="L1682">
        <v>1795</v>
      </c>
      <c r="M1682">
        <v>1793</v>
      </c>
      <c r="N1682">
        <v>600</v>
      </c>
      <c r="O1682" t="s">
        <v>1247</v>
      </c>
      <c r="P1682">
        <v>0.78813394797832403</v>
      </c>
      <c r="Q1682">
        <v>0.88653171709230205</v>
      </c>
      <c r="R1682">
        <v>1.25443618994016E-2</v>
      </c>
      <c r="S1682">
        <v>4.3837290733492E-4</v>
      </c>
      <c r="T1682">
        <v>-2.2490501613865299</v>
      </c>
      <c r="U1682">
        <v>2.2490501613865299</v>
      </c>
      <c r="V1682">
        <v>2.3524636482649801</v>
      </c>
      <c r="W1682">
        <v>-7.52</v>
      </c>
      <c r="X1682">
        <v>4.24</v>
      </c>
      <c r="Y1682">
        <v>-131332</v>
      </c>
      <c r="Z1682">
        <v>-8755</v>
      </c>
      <c r="AA1682">
        <v>-0.55000000000000004</v>
      </c>
      <c r="AB1682">
        <v>15</v>
      </c>
      <c r="AC1682">
        <v>5</v>
      </c>
      <c r="AD1682">
        <v>10</v>
      </c>
      <c r="AE1682">
        <v>33.33</v>
      </c>
      <c r="AF1682">
        <v>13</v>
      </c>
      <c r="AG1682">
        <v>4</v>
      </c>
      <c r="AH1682">
        <v>4</v>
      </c>
      <c r="AI1682">
        <v>7</v>
      </c>
    </row>
    <row r="1683" spans="1:35" x14ac:dyDescent="0.2">
      <c r="A1683" s="102">
        <v>1644</v>
      </c>
      <c r="B1683">
        <v>3407</v>
      </c>
      <c r="C1683" t="s">
        <v>1375</v>
      </c>
      <c r="D1683" t="s">
        <v>1271</v>
      </c>
      <c r="E1683">
        <v>1022</v>
      </c>
      <c r="F1683">
        <v>1018.5</v>
      </c>
      <c r="G1683">
        <v>1000</v>
      </c>
      <c r="H1683" t="s">
        <v>1250</v>
      </c>
      <c r="I1683">
        <v>5802</v>
      </c>
      <c r="J1683" t="s">
        <v>1470</v>
      </c>
      <c r="K1683" t="s">
        <v>1262</v>
      </c>
      <c r="L1683">
        <v>1457.5</v>
      </c>
      <c r="M1683">
        <v>1453</v>
      </c>
      <c r="N1683">
        <v>700</v>
      </c>
      <c r="O1683" t="s">
        <v>1247</v>
      </c>
      <c r="P1683">
        <v>0.892917673281306</v>
      </c>
      <c r="Q1683">
        <v>0.82408354241656601</v>
      </c>
      <c r="R1683">
        <v>0.147028940401564</v>
      </c>
      <c r="S1683">
        <v>8.8421295845186501E-2</v>
      </c>
      <c r="T1683">
        <v>-1.8076184314694901</v>
      </c>
      <c r="U1683">
        <v>1.8076184314694901</v>
      </c>
      <c r="V1683">
        <v>1.81620094558676</v>
      </c>
      <c r="W1683">
        <v>-7.6</v>
      </c>
      <c r="X1683">
        <v>0.14000000000000001</v>
      </c>
      <c r="Y1683">
        <v>-132404</v>
      </c>
      <c r="Z1683">
        <v>-7356</v>
      </c>
      <c r="AA1683">
        <v>-0.35</v>
      </c>
      <c r="AB1683">
        <v>18</v>
      </c>
      <c r="AC1683">
        <v>9</v>
      </c>
      <c r="AD1683">
        <v>9</v>
      </c>
      <c r="AE1683">
        <v>50</v>
      </c>
      <c r="AF1683">
        <v>15</v>
      </c>
      <c r="AG1683">
        <v>1</v>
      </c>
      <c r="AH1683">
        <v>4</v>
      </c>
      <c r="AI1683">
        <v>13</v>
      </c>
    </row>
    <row r="1684" spans="1:35" x14ac:dyDescent="0.2">
      <c r="A1684" s="102">
        <v>1736</v>
      </c>
      <c r="B1684">
        <v>4061</v>
      </c>
      <c r="C1684" t="s">
        <v>1483</v>
      </c>
      <c r="D1684" t="s">
        <v>1271</v>
      </c>
      <c r="E1684">
        <v>2945</v>
      </c>
      <c r="F1684">
        <v>2948</v>
      </c>
      <c r="G1684">
        <v>300</v>
      </c>
      <c r="H1684" t="s">
        <v>1247</v>
      </c>
      <c r="I1684">
        <v>7012</v>
      </c>
      <c r="J1684" t="s">
        <v>1468</v>
      </c>
      <c r="K1684" t="s">
        <v>1264</v>
      </c>
      <c r="L1684">
        <v>2220</v>
      </c>
      <c r="M1684">
        <v>2205</v>
      </c>
      <c r="N1684">
        <v>400</v>
      </c>
      <c r="O1684" t="s">
        <v>1250</v>
      </c>
      <c r="P1684">
        <v>0.94641526754203098</v>
      </c>
      <c r="Q1684">
        <v>0.81641023549348701</v>
      </c>
      <c r="R1684">
        <v>0.37653754068244399</v>
      </c>
      <c r="S1684">
        <v>6.4955486531840703E-2</v>
      </c>
      <c r="T1684">
        <v>0.218173447722844</v>
      </c>
      <c r="U1684">
        <v>0.218173447722844</v>
      </c>
      <c r="V1684">
        <v>3.9205662273040599E-2</v>
      </c>
      <c r="W1684">
        <v>0.55000000000000004</v>
      </c>
      <c r="X1684">
        <v>0.27</v>
      </c>
      <c r="Y1684">
        <v>-132706</v>
      </c>
      <c r="Z1684">
        <v>-16588</v>
      </c>
      <c r="AA1684">
        <v>-0.87</v>
      </c>
      <c r="AB1684">
        <v>8</v>
      </c>
      <c r="AC1684">
        <v>3</v>
      </c>
      <c r="AD1684">
        <v>5</v>
      </c>
      <c r="AE1684">
        <v>37.5</v>
      </c>
      <c r="AF1684">
        <v>13</v>
      </c>
      <c r="AG1684">
        <v>1</v>
      </c>
      <c r="AH1684">
        <v>3</v>
      </c>
      <c r="AI1684">
        <v>4</v>
      </c>
    </row>
    <row r="1685" spans="1:35" x14ac:dyDescent="0.2">
      <c r="A1685" s="102">
        <v>1853</v>
      </c>
      <c r="B1685">
        <v>7267</v>
      </c>
      <c r="C1685" t="s">
        <v>58</v>
      </c>
      <c r="D1685" t="s">
        <v>1264</v>
      </c>
      <c r="E1685">
        <v>3054</v>
      </c>
      <c r="F1685">
        <v>3039</v>
      </c>
      <c r="G1685">
        <v>300</v>
      </c>
      <c r="H1685" t="s">
        <v>1247</v>
      </c>
      <c r="I1685">
        <v>8359</v>
      </c>
      <c r="J1685" t="s">
        <v>553</v>
      </c>
      <c r="K1685" t="s">
        <v>1303</v>
      </c>
      <c r="L1685">
        <v>402</v>
      </c>
      <c r="M1685">
        <v>401</v>
      </c>
      <c r="N1685">
        <v>2300</v>
      </c>
      <c r="O1685" t="s">
        <v>1250</v>
      </c>
      <c r="P1685">
        <v>0.82677133542575298</v>
      </c>
      <c r="Q1685">
        <v>0.80756347257385497</v>
      </c>
      <c r="R1685">
        <v>4.8662440888344302E-2</v>
      </c>
      <c r="S1685">
        <v>2.9329840227078199E-2</v>
      </c>
      <c r="T1685">
        <v>3.3826228729320098</v>
      </c>
      <c r="U1685">
        <v>3.3826228729320098</v>
      </c>
      <c r="V1685">
        <v>3.5587186170565901</v>
      </c>
      <c r="W1685">
        <v>11.92</v>
      </c>
      <c r="X1685">
        <v>1.1599999999999999</v>
      </c>
      <c r="Y1685">
        <v>-133060</v>
      </c>
      <c r="Z1685">
        <v>-6336</v>
      </c>
      <c r="AA1685">
        <v>-0.48</v>
      </c>
      <c r="AB1685">
        <v>21</v>
      </c>
      <c r="AC1685">
        <v>8</v>
      </c>
      <c r="AD1685">
        <v>13</v>
      </c>
      <c r="AE1685">
        <v>38.1</v>
      </c>
      <c r="AF1685">
        <v>14</v>
      </c>
      <c r="AG1685">
        <v>5</v>
      </c>
      <c r="AH1685">
        <v>6</v>
      </c>
      <c r="AI1685">
        <v>10</v>
      </c>
    </row>
    <row r="1686" spans="1:35" x14ac:dyDescent="0.2">
      <c r="A1686" s="102">
        <v>944</v>
      </c>
      <c r="B1686">
        <v>4118</v>
      </c>
      <c r="C1686" t="s">
        <v>1494</v>
      </c>
      <c r="D1686" t="s">
        <v>1271</v>
      </c>
      <c r="E1686">
        <v>3310</v>
      </c>
      <c r="F1686">
        <v>3315</v>
      </c>
      <c r="G1686">
        <v>300</v>
      </c>
      <c r="H1686" t="s">
        <v>1250</v>
      </c>
      <c r="I1686">
        <v>4534</v>
      </c>
      <c r="J1686" t="s">
        <v>1501</v>
      </c>
      <c r="K1686" t="s">
        <v>1269</v>
      </c>
      <c r="L1686">
        <v>4240</v>
      </c>
      <c r="M1686">
        <v>4275</v>
      </c>
      <c r="N1686">
        <v>200</v>
      </c>
      <c r="O1686" t="s">
        <v>1247</v>
      </c>
      <c r="P1686">
        <v>0.81857296111862399</v>
      </c>
      <c r="Q1686">
        <v>0.873155910985567</v>
      </c>
      <c r="R1686">
        <v>6.4037452590336996E-2</v>
      </c>
      <c r="S1686">
        <v>2.94882386158518E-2</v>
      </c>
      <c r="T1686">
        <v>-1.12403891419673</v>
      </c>
      <c r="U1686">
        <v>1.12403891419673</v>
      </c>
      <c r="V1686">
        <v>1.1017650287007299</v>
      </c>
      <c r="W1686">
        <v>-4.26</v>
      </c>
      <c r="X1686">
        <v>16.32</v>
      </c>
      <c r="Y1686">
        <v>-133849</v>
      </c>
      <c r="Z1686">
        <v>-22308</v>
      </c>
      <c r="AA1686">
        <v>-1.22</v>
      </c>
      <c r="AB1686">
        <v>6</v>
      </c>
      <c r="AC1686">
        <v>2</v>
      </c>
      <c r="AD1686">
        <v>4</v>
      </c>
      <c r="AE1686">
        <v>33.33</v>
      </c>
      <c r="AF1686">
        <v>11</v>
      </c>
      <c r="AG1686">
        <v>2</v>
      </c>
      <c r="AH1686">
        <v>3</v>
      </c>
      <c r="AI1686">
        <v>1</v>
      </c>
    </row>
    <row r="1687" spans="1:35" x14ac:dyDescent="0.2">
      <c r="A1687" s="102">
        <v>706</v>
      </c>
      <c r="B1687">
        <v>2001</v>
      </c>
      <c r="C1687" t="s">
        <v>1167</v>
      </c>
      <c r="D1687" t="s">
        <v>1274</v>
      </c>
      <c r="E1687">
        <v>1638</v>
      </c>
      <c r="F1687">
        <v>1644</v>
      </c>
      <c r="G1687">
        <v>500</v>
      </c>
      <c r="H1687" t="s">
        <v>1250</v>
      </c>
      <c r="I1687">
        <v>5019</v>
      </c>
      <c r="J1687" t="s">
        <v>1510</v>
      </c>
      <c r="K1687" t="s">
        <v>1511</v>
      </c>
      <c r="L1687">
        <v>2910</v>
      </c>
      <c r="M1687">
        <v>2922</v>
      </c>
      <c r="N1687">
        <v>300</v>
      </c>
      <c r="O1687" t="s">
        <v>1247</v>
      </c>
      <c r="P1687">
        <v>0.61495505134041994</v>
      </c>
      <c r="Q1687">
        <v>0.89041143485915197</v>
      </c>
      <c r="R1687">
        <v>0.116445072278901</v>
      </c>
      <c r="S1687">
        <v>1.36187507994495E-2</v>
      </c>
      <c r="T1687">
        <v>-0.54810707049107399</v>
      </c>
      <c r="U1687">
        <v>0.54810707049107399</v>
      </c>
      <c r="V1687">
        <v>0.22353033554736301</v>
      </c>
      <c r="W1687">
        <v>-1.68</v>
      </c>
      <c r="X1687">
        <v>6.23</v>
      </c>
      <c r="Y1687">
        <v>-134055</v>
      </c>
      <c r="Z1687">
        <v>-5156</v>
      </c>
      <c r="AA1687">
        <v>-0.38</v>
      </c>
      <c r="AB1687">
        <v>26</v>
      </c>
      <c r="AC1687">
        <v>11</v>
      </c>
      <c r="AD1687">
        <v>15</v>
      </c>
      <c r="AE1687">
        <v>42.31</v>
      </c>
      <c r="AF1687">
        <v>12</v>
      </c>
      <c r="AG1687">
        <v>6</v>
      </c>
      <c r="AH1687">
        <v>10</v>
      </c>
      <c r="AI1687">
        <v>10</v>
      </c>
    </row>
    <row r="1688" spans="1:35" x14ac:dyDescent="0.2">
      <c r="A1688" s="102">
        <v>960</v>
      </c>
      <c r="B1688">
        <v>4061</v>
      </c>
      <c r="C1688" t="s">
        <v>1483</v>
      </c>
      <c r="D1688" t="s">
        <v>1271</v>
      </c>
      <c r="E1688">
        <v>2945</v>
      </c>
      <c r="F1688">
        <v>2948</v>
      </c>
      <c r="G1688">
        <v>300</v>
      </c>
      <c r="H1688" t="s">
        <v>1250</v>
      </c>
      <c r="I1688">
        <v>5703</v>
      </c>
      <c r="J1688" t="s">
        <v>219</v>
      </c>
      <c r="K1688" t="s">
        <v>1262</v>
      </c>
      <c r="L1688">
        <v>214</v>
      </c>
      <c r="M1688">
        <v>217</v>
      </c>
      <c r="N1688">
        <v>4100</v>
      </c>
      <c r="O1688" t="s">
        <v>1247</v>
      </c>
      <c r="P1688">
        <v>0.920613881309719</v>
      </c>
      <c r="Q1688">
        <v>0.87177953458543</v>
      </c>
      <c r="R1688">
        <v>3.50918970080112E-2</v>
      </c>
      <c r="S1688">
        <v>2.20127142233113E-3</v>
      </c>
      <c r="T1688">
        <v>-2.4927494740090701</v>
      </c>
      <c r="U1688">
        <v>2.4927494740090701</v>
      </c>
      <c r="V1688">
        <v>2.22316970607078</v>
      </c>
      <c r="W1688">
        <v>-5.08</v>
      </c>
      <c r="X1688">
        <v>0.6</v>
      </c>
      <c r="Y1688">
        <v>-134829</v>
      </c>
      <c r="Z1688">
        <v>-8989</v>
      </c>
      <c r="AA1688">
        <v>-0.53</v>
      </c>
      <c r="AB1688">
        <v>15</v>
      </c>
      <c r="AC1688">
        <v>7</v>
      </c>
      <c r="AD1688">
        <v>8</v>
      </c>
      <c r="AE1688">
        <v>46.67</v>
      </c>
      <c r="AF1688">
        <v>11</v>
      </c>
      <c r="AG1688">
        <v>3</v>
      </c>
      <c r="AH1688">
        <v>6</v>
      </c>
      <c r="AI1688">
        <v>6</v>
      </c>
    </row>
    <row r="1689" spans="1:35" x14ac:dyDescent="0.2">
      <c r="A1689" s="102">
        <v>1251</v>
      </c>
      <c r="B1689">
        <v>3401</v>
      </c>
      <c r="C1689" t="s">
        <v>639</v>
      </c>
      <c r="D1689" t="s">
        <v>1526</v>
      </c>
      <c r="E1689">
        <v>1997</v>
      </c>
      <c r="F1689">
        <v>1979</v>
      </c>
      <c r="G1689">
        <v>500</v>
      </c>
      <c r="H1689" t="s">
        <v>1247</v>
      </c>
      <c r="I1689">
        <v>3668</v>
      </c>
      <c r="J1689" t="s">
        <v>654</v>
      </c>
      <c r="K1689" t="s">
        <v>1249</v>
      </c>
      <c r="L1689">
        <v>944</v>
      </c>
      <c r="M1689">
        <v>928</v>
      </c>
      <c r="N1689">
        <v>1100</v>
      </c>
      <c r="O1689" t="s">
        <v>1250</v>
      </c>
      <c r="P1689">
        <v>0.52505444107099297</v>
      </c>
      <c r="Q1689">
        <v>0.85121558570617495</v>
      </c>
      <c r="R1689">
        <v>7.1104922079671104E-2</v>
      </c>
      <c r="S1689">
        <v>1.0672243331416001E-3</v>
      </c>
      <c r="T1689">
        <v>2.2510029578873998</v>
      </c>
      <c r="U1689">
        <v>2.2510029578873998</v>
      </c>
      <c r="V1689">
        <v>2.2981485935037398</v>
      </c>
      <c r="W1689">
        <v>17.600000000000001</v>
      </c>
      <c r="X1689">
        <v>3.16</v>
      </c>
      <c r="Y1689">
        <v>-135840</v>
      </c>
      <c r="Z1689">
        <v>-5660</v>
      </c>
      <c r="AA1689">
        <v>-0.3</v>
      </c>
      <c r="AB1689">
        <v>24</v>
      </c>
      <c r="AC1689">
        <v>15</v>
      </c>
      <c r="AD1689">
        <v>9</v>
      </c>
      <c r="AE1689">
        <v>62.5</v>
      </c>
      <c r="AF1689">
        <v>8</v>
      </c>
      <c r="AG1689">
        <v>11</v>
      </c>
      <c r="AH1689">
        <v>8</v>
      </c>
      <c r="AI1689">
        <v>5</v>
      </c>
    </row>
    <row r="1690" spans="1:35" x14ac:dyDescent="0.2">
      <c r="A1690" s="102">
        <v>1252</v>
      </c>
      <c r="B1690">
        <v>5019</v>
      </c>
      <c r="C1690" t="s">
        <v>1510</v>
      </c>
      <c r="D1690" t="s">
        <v>1511</v>
      </c>
      <c r="E1690">
        <v>2910</v>
      </c>
      <c r="F1690">
        <v>2922</v>
      </c>
      <c r="G1690">
        <v>300</v>
      </c>
      <c r="H1690" t="s">
        <v>1247</v>
      </c>
      <c r="I1690">
        <v>8078</v>
      </c>
      <c r="J1690" t="s">
        <v>1689</v>
      </c>
      <c r="K1690" t="s">
        <v>1254</v>
      </c>
      <c r="L1690">
        <v>2501</v>
      </c>
      <c r="M1690">
        <v>2519</v>
      </c>
      <c r="N1690">
        <v>300</v>
      </c>
      <c r="O1690" t="s">
        <v>1250</v>
      </c>
      <c r="P1690">
        <v>0.72110239655115005</v>
      </c>
      <c r="Q1690">
        <v>0.85112079821815501</v>
      </c>
      <c r="R1690">
        <v>0.24720964403380799</v>
      </c>
      <c r="S1690">
        <v>9.5620518153296998E-3</v>
      </c>
      <c r="T1690">
        <v>2.37898006306136</v>
      </c>
      <c r="U1690">
        <v>2.37898006306136</v>
      </c>
      <c r="V1690">
        <v>2.5779678662293701</v>
      </c>
      <c r="W1690">
        <v>8.39</v>
      </c>
      <c r="X1690">
        <v>13.79</v>
      </c>
      <c r="Y1690">
        <v>-136435</v>
      </c>
      <c r="Z1690">
        <v>-12403</v>
      </c>
      <c r="AA1690">
        <v>-0.71</v>
      </c>
      <c r="AB1690">
        <v>11</v>
      </c>
      <c r="AC1690">
        <v>5</v>
      </c>
      <c r="AD1690">
        <v>6</v>
      </c>
      <c r="AE1690">
        <v>45.45</v>
      </c>
      <c r="AF1690">
        <v>10</v>
      </c>
      <c r="AG1690">
        <v>4</v>
      </c>
      <c r="AH1690">
        <v>5</v>
      </c>
      <c r="AI1690">
        <v>2</v>
      </c>
    </row>
    <row r="1691" spans="1:35" x14ac:dyDescent="0.2">
      <c r="A1691" s="102">
        <v>1155</v>
      </c>
      <c r="B1691">
        <v>4507</v>
      </c>
      <c r="C1691" t="s">
        <v>1705</v>
      </c>
      <c r="D1691" t="s">
        <v>1269</v>
      </c>
      <c r="E1691">
        <v>6505</v>
      </c>
      <c r="F1691">
        <v>6460</v>
      </c>
      <c r="G1691">
        <v>100</v>
      </c>
      <c r="H1691" t="s">
        <v>1250</v>
      </c>
      <c r="I1691">
        <v>8601</v>
      </c>
      <c r="J1691" t="s">
        <v>23</v>
      </c>
      <c r="K1691" t="s">
        <v>1438</v>
      </c>
      <c r="L1691">
        <v>538.5</v>
      </c>
      <c r="M1691">
        <v>539</v>
      </c>
      <c r="N1691">
        <v>1200</v>
      </c>
      <c r="O1691" t="s">
        <v>1247</v>
      </c>
      <c r="P1691">
        <v>0.65554610466681495</v>
      </c>
      <c r="Q1691">
        <v>0.85742140995837701</v>
      </c>
      <c r="R1691">
        <v>0.112333634884975</v>
      </c>
      <c r="S1691" s="15">
        <v>1.74283391903047E-2</v>
      </c>
      <c r="T1691">
        <v>-7.7883385201266406E-2</v>
      </c>
      <c r="U1691">
        <v>7.7883385201266406E-2</v>
      </c>
      <c r="V1691">
        <v>2.7331991249656101E-2</v>
      </c>
      <c r="W1691">
        <v>-0.21</v>
      </c>
      <c r="X1691">
        <v>0.12</v>
      </c>
      <c r="Y1691">
        <v>-136618</v>
      </c>
      <c r="Z1691">
        <v>-7190</v>
      </c>
      <c r="AA1691">
        <v>-0.56000000000000005</v>
      </c>
      <c r="AB1691">
        <v>19</v>
      </c>
      <c r="AC1691">
        <v>6</v>
      </c>
      <c r="AD1691">
        <v>13</v>
      </c>
      <c r="AE1691">
        <v>31.58</v>
      </c>
      <c r="AF1691">
        <v>14</v>
      </c>
      <c r="AG1691">
        <v>4</v>
      </c>
      <c r="AH1691">
        <v>5</v>
      </c>
      <c r="AI1691">
        <v>10</v>
      </c>
    </row>
    <row r="1692" spans="1:35" x14ac:dyDescent="0.2">
      <c r="A1692" s="102">
        <v>19</v>
      </c>
      <c r="B1692">
        <v>3110</v>
      </c>
      <c r="C1692" t="s">
        <v>540</v>
      </c>
      <c r="D1692" t="s">
        <v>1246</v>
      </c>
      <c r="E1692">
        <v>5020</v>
      </c>
      <c r="F1692">
        <v>5130</v>
      </c>
      <c r="G1692">
        <v>100</v>
      </c>
      <c r="H1692" t="s">
        <v>1247</v>
      </c>
      <c r="I1692">
        <v>6758</v>
      </c>
      <c r="J1692" t="s">
        <v>1263</v>
      </c>
      <c r="K1692" t="s">
        <v>1252</v>
      </c>
      <c r="L1692">
        <v>7456</v>
      </c>
      <c r="M1692">
        <v>7479</v>
      </c>
      <c r="N1692">
        <v>100</v>
      </c>
      <c r="O1692" t="s">
        <v>1250</v>
      </c>
      <c r="P1692">
        <v>0.82839659047064995</v>
      </c>
      <c r="Q1692">
        <v>0.963762836307406</v>
      </c>
      <c r="R1692">
        <v>0.198142287036397</v>
      </c>
      <c r="S1692">
        <v>1.7579275262279599E-2</v>
      </c>
      <c r="T1692">
        <v>1.9511218493222</v>
      </c>
      <c r="U1692">
        <v>1.9511218493222</v>
      </c>
      <c r="V1692">
        <v>1.68301139042356</v>
      </c>
      <c r="W1692">
        <v>12.75</v>
      </c>
      <c r="X1692">
        <v>31.41</v>
      </c>
      <c r="Y1692">
        <v>-136864</v>
      </c>
      <c r="Z1692">
        <v>-11405</v>
      </c>
      <c r="AA1692">
        <v>-0.76</v>
      </c>
      <c r="AB1692">
        <v>12</v>
      </c>
      <c r="AC1692">
        <v>4</v>
      </c>
      <c r="AD1692">
        <v>8</v>
      </c>
      <c r="AE1692">
        <v>33.33</v>
      </c>
      <c r="AF1692">
        <v>14</v>
      </c>
      <c r="AG1692">
        <v>2</v>
      </c>
      <c r="AH1692">
        <v>4</v>
      </c>
      <c r="AI1692">
        <v>6</v>
      </c>
    </row>
    <row r="1693" spans="1:35" x14ac:dyDescent="0.2">
      <c r="A1693" s="102">
        <v>1608</v>
      </c>
      <c r="B1693">
        <v>5631</v>
      </c>
      <c r="C1693" t="s">
        <v>1467</v>
      </c>
      <c r="D1693" t="s">
        <v>1259</v>
      </c>
      <c r="E1693">
        <v>1819</v>
      </c>
      <c r="F1693">
        <v>1785</v>
      </c>
      <c r="G1693">
        <v>400</v>
      </c>
      <c r="H1693" t="s">
        <v>1250</v>
      </c>
      <c r="I1693">
        <v>6201</v>
      </c>
      <c r="J1693" t="s">
        <v>1619</v>
      </c>
      <c r="K1693" t="s">
        <v>1264</v>
      </c>
      <c r="L1693">
        <v>6380</v>
      </c>
      <c r="M1693">
        <v>6370</v>
      </c>
      <c r="N1693">
        <v>100</v>
      </c>
      <c r="O1693" t="s">
        <v>1247</v>
      </c>
      <c r="P1693">
        <v>0.654314403317518</v>
      </c>
      <c r="Q1693">
        <v>0.827144072373316</v>
      </c>
      <c r="R1693">
        <v>1.47369829034091E-2</v>
      </c>
      <c r="S1693">
        <v>3.4671284766891103E-2</v>
      </c>
      <c r="T1693">
        <v>-3.5887393998953399</v>
      </c>
      <c r="U1693">
        <v>3.5887393998953399</v>
      </c>
      <c r="V1693">
        <v>3.5151706839902799</v>
      </c>
      <c r="W1693">
        <v>-20.55</v>
      </c>
      <c r="X1693">
        <v>12.09</v>
      </c>
      <c r="Y1693">
        <v>-137879</v>
      </c>
      <c r="Z1693">
        <v>-12534</v>
      </c>
      <c r="AA1693">
        <v>-1</v>
      </c>
      <c r="AB1693">
        <v>11</v>
      </c>
      <c r="AC1693">
        <v>4</v>
      </c>
      <c r="AD1693">
        <v>7</v>
      </c>
      <c r="AE1693">
        <v>36.36</v>
      </c>
      <c r="AF1693">
        <v>12</v>
      </c>
      <c r="AG1693">
        <v>3</v>
      </c>
      <c r="AH1693">
        <v>5</v>
      </c>
      <c r="AI1693">
        <v>3</v>
      </c>
    </row>
    <row r="1694" spans="1:35" x14ac:dyDescent="0.2">
      <c r="A1694" s="102">
        <v>424</v>
      </c>
      <c r="B1694">
        <v>4004</v>
      </c>
      <c r="C1694" t="s">
        <v>1441</v>
      </c>
      <c r="D1694" t="s">
        <v>1271</v>
      </c>
      <c r="E1694">
        <v>2670</v>
      </c>
      <c r="F1694">
        <v>2654</v>
      </c>
      <c r="G1694">
        <v>400</v>
      </c>
      <c r="H1694" t="s">
        <v>1247</v>
      </c>
      <c r="I1694">
        <v>4324</v>
      </c>
      <c r="J1694" t="s">
        <v>1481</v>
      </c>
      <c r="K1694" t="s">
        <v>1261</v>
      </c>
      <c r="L1694">
        <v>3385</v>
      </c>
      <c r="M1694">
        <v>3325</v>
      </c>
      <c r="N1694">
        <v>300</v>
      </c>
      <c r="O1694" t="s">
        <v>1250</v>
      </c>
      <c r="P1694">
        <v>0.79523568902768005</v>
      </c>
      <c r="Q1694">
        <v>0.90958222991492899</v>
      </c>
      <c r="R1694">
        <v>0.42474376218496301</v>
      </c>
      <c r="S1694">
        <v>2.0262207810056599E-2</v>
      </c>
      <c r="T1694">
        <v>1.54287859653592</v>
      </c>
      <c r="U1694">
        <v>1.54287859653592</v>
      </c>
      <c r="V1694">
        <v>1.1220532302100801</v>
      </c>
      <c r="W1694">
        <v>5.51</v>
      </c>
      <c r="X1694">
        <v>6.43</v>
      </c>
      <c r="Y1694">
        <v>-138220</v>
      </c>
      <c r="Z1694">
        <v>-8639</v>
      </c>
      <c r="AA1694">
        <v>-0.39</v>
      </c>
      <c r="AB1694">
        <v>16</v>
      </c>
      <c r="AC1694">
        <v>7</v>
      </c>
      <c r="AD1694">
        <v>9</v>
      </c>
      <c r="AE1694">
        <v>43.75</v>
      </c>
      <c r="AF1694">
        <v>10</v>
      </c>
      <c r="AG1694">
        <v>6</v>
      </c>
      <c r="AH1694">
        <v>8</v>
      </c>
      <c r="AI1694">
        <v>2</v>
      </c>
    </row>
    <row r="1695" spans="1:35" x14ac:dyDescent="0.2">
      <c r="A1695" s="102">
        <v>802</v>
      </c>
      <c r="B1695">
        <v>4005</v>
      </c>
      <c r="C1695" t="s">
        <v>1489</v>
      </c>
      <c r="D1695" t="s">
        <v>1271</v>
      </c>
      <c r="E1695">
        <v>445</v>
      </c>
      <c r="F1695">
        <v>446</v>
      </c>
      <c r="G1695">
        <v>2200</v>
      </c>
      <c r="H1695" t="s">
        <v>1247</v>
      </c>
      <c r="I1695">
        <v>4324</v>
      </c>
      <c r="J1695" t="s">
        <v>1481</v>
      </c>
      <c r="K1695" t="s">
        <v>1261</v>
      </c>
      <c r="L1695">
        <v>3385</v>
      </c>
      <c r="M1695">
        <v>3325</v>
      </c>
      <c r="N1695">
        <v>300</v>
      </c>
      <c r="O1695" t="s">
        <v>1250</v>
      </c>
      <c r="P1695">
        <v>0.84473756743480699</v>
      </c>
      <c r="Q1695">
        <v>0.88381637195498497</v>
      </c>
      <c r="R1695">
        <v>0.464328031230479</v>
      </c>
      <c r="S1695">
        <v>2.2922328185080399E-3</v>
      </c>
      <c r="T1695">
        <v>2.0387434884956499</v>
      </c>
      <c r="U1695">
        <v>2.0387434884956499</v>
      </c>
      <c r="V1695">
        <v>1.08896411682215</v>
      </c>
      <c r="W1695">
        <v>5.0599999999999996</v>
      </c>
      <c r="X1695">
        <v>1.63</v>
      </c>
      <c r="Y1695">
        <v>-138689</v>
      </c>
      <c r="Z1695">
        <v>-7705</v>
      </c>
      <c r="AA1695">
        <v>-0.31</v>
      </c>
      <c r="AB1695">
        <v>18</v>
      </c>
      <c r="AC1695">
        <v>9</v>
      </c>
      <c r="AD1695">
        <v>9</v>
      </c>
      <c r="AE1695">
        <v>50</v>
      </c>
      <c r="AF1695">
        <v>13</v>
      </c>
      <c r="AG1695">
        <v>5</v>
      </c>
      <c r="AH1695">
        <v>6</v>
      </c>
      <c r="AI1695">
        <v>7</v>
      </c>
    </row>
    <row r="1696" spans="1:35" x14ac:dyDescent="0.2">
      <c r="A1696" s="102">
        <v>954</v>
      </c>
      <c r="B1696">
        <v>5991</v>
      </c>
      <c r="C1696" t="s">
        <v>1077</v>
      </c>
      <c r="D1696" t="s">
        <v>1446</v>
      </c>
      <c r="E1696">
        <v>903</v>
      </c>
      <c r="F1696">
        <v>905</v>
      </c>
      <c r="G1696">
        <v>1200</v>
      </c>
      <c r="H1696" t="s">
        <v>1250</v>
      </c>
      <c r="I1696">
        <v>9069</v>
      </c>
      <c r="J1696" t="s">
        <v>1358</v>
      </c>
      <c r="K1696" t="s">
        <v>1368</v>
      </c>
      <c r="L1696">
        <v>864</v>
      </c>
      <c r="M1696">
        <v>867</v>
      </c>
      <c r="N1696">
        <v>1300</v>
      </c>
      <c r="O1696" t="s">
        <v>1247</v>
      </c>
      <c r="P1696">
        <v>0.88899641974079202</v>
      </c>
      <c r="Q1696">
        <v>0.87215408431655195</v>
      </c>
      <c r="R1696">
        <v>0.127807071361527</v>
      </c>
      <c r="S1696">
        <v>4.9557039062334603E-3</v>
      </c>
      <c r="T1696">
        <v>-0.58345480348963696</v>
      </c>
      <c r="U1696">
        <v>0.58345480348963696</v>
      </c>
      <c r="V1696">
        <v>0.35641581759306801</v>
      </c>
      <c r="W1696">
        <v>-1.52</v>
      </c>
      <c r="X1696">
        <v>3.78</v>
      </c>
      <c r="Y1696">
        <v>-141157</v>
      </c>
      <c r="Z1696">
        <v>-7058</v>
      </c>
      <c r="AA1696">
        <v>-0.3</v>
      </c>
      <c r="AB1696">
        <v>20</v>
      </c>
      <c r="AC1696">
        <v>10</v>
      </c>
      <c r="AD1696">
        <v>10</v>
      </c>
      <c r="AE1696">
        <v>50</v>
      </c>
      <c r="AF1696">
        <v>12</v>
      </c>
      <c r="AG1696">
        <v>6</v>
      </c>
      <c r="AH1696">
        <v>7</v>
      </c>
      <c r="AI1696">
        <v>7</v>
      </c>
    </row>
    <row r="1697" spans="1:35" x14ac:dyDescent="0.2">
      <c r="A1697" s="102">
        <v>1533</v>
      </c>
      <c r="B1697">
        <v>3865</v>
      </c>
      <c r="C1697" t="s">
        <v>1197</v>
      </c>
      <c r="D1697" t="s">
        <v>1463</v>
      </c>
      <c r="E1697">
        <v>489</v>
      </c>
      <c r="F1697">
        <v>492</v>
      </c>
      <c r="G1697">
        <v>2000</v>
      </c>
      <c r="H1697" t="s">
        <v>1250</v>
      </c>
      <c r="I1697">
        <v>4118</v>
      </c>
      <c r="J1697" t="s">
        <v>1494</v>
      </c>
      <c r="K1697" t="s">
        <v>1271</v>
      </c>
      <c r="L1697">
        <v>3310</v>
      </c>
      <c r="M1697">
        <v>3315</v>
      </c>
      <c r="N1697">
        <v>300</v>
      </c>
      <c r="O1697" t="s">
        <v>1247</v>
      </c>
      <c r="P1697">
        <v>0.86965075087580401</v>
      </c>
      <c r="Q1697">
        <v>0.83241163326663004</v>
      </c>
      <c r="R1697">
        <v>0.13588656616830799</v>
      </c>
      <c r="S1697">
        <v>3.6855199246314502E-2</v>
      </c>
      <c r="T1697">
        <v>-1.59848794585097</v>
      </c>
      <c r="U1697">
        <v>1.59848794585097</v>
      </c>
      <c r="V1697">
        <v>1.6532669278396701</v>
      </c>
      <c r="W1697">
        <v>-4.74</v>
      </c>
      <c r="X1697">
        <v>1.06</v>
      </c>
      <c r="Y1697">
        <v>-141205</v>
      </c>
      <c r="Z1697">
        <v>-8306</v>
      </c>
      <c r="AA1697">
        <v>-0.34</v>
      </c>
      <c r="AB1697">
        <v>17</v>
      </c>
      <c r="AC1697">
        <v>8</v>
      </c>
      <c r="AD1697">
        <v>9</v>
      </c>
      <c r="AE1697">
        <v>47.06</v>
      </c>
      <c r="AF1697">
        <v>11</v>
      </c>
      <c r="AG1697">
        <v>6</v>
      </c>
      <c r="AH1697">
        <v>5</v>
      </c>
      <c r="AI1697">
        <v>6</v>
      </c>
    </row>
    <row r="1698" spans="1:35" x14ac:dyDescent="0.2">
      <c r="A1698" s="102">
        <v>426</v>
      </c>
      <c r="B1698">
        <v>5233</v>
      </c>
      <c r="C1698" t="s">
        <v>1447</v>
      </c>
      <c r="D1698" t="s">
        <v>1246</v>
      </c>
      <c r="E1698">
        <v>2932</v>
      </c>
      <c r="F1698">
        <v>2913</v>
      </c>
      <c r="G1698">
        <v>300</v>
      </c>
      <c r="H1698" t="s">
        <v>1247</v>
      </c>
      <c r="I1698">
        <v>8377</v>
      </c>
      <c r="J1698" t="s">
        <v>1369</v>
      </c>
      <c r="K1698" t="s">
        <v>1303</v>
      </c>
      <c r="L1698">
        <v>1009</v>
      </c>
      <c r="M1698">
        <v>1013</v>
      </c>
      <c r="N1698">
        <v>900</v>
      </c>
      <c r="O1698" t="s">
        <v>1250</v>
      </c>
      <c r="P1698">
        <v>0.85280700825130695</v>
      </c>
      <c r="Q1698">
        <v>0.90949590311140105</v>
      </c>
      <c r="R1698">
        <v>0.21771893316593899</v>
      </c>
      <c r="S1698">
        <v>2.0416345810381299E-2</v>
      </c>
      <c r="T1698">
        <v>0.21663649510242999</v>
      </c>
      <c r="U1698">
        <v>0.21663649510242999</v>
      </c>
      <c r="V1698">
        <v>0.88615724157000797</v>
      </c>
      <c r="W1698">
        <v>0.53</v>
      </c>
      <c r="X1698">
        <v>4.33</v>
      </c>
      <c r="Y1698">
        <v>-141715</v>
      </c>
      <c r="Z1698">
        <v>-7086</v>
      </c>
      <c r="AA1698">
        <v>-0.38</v>
      </c>
      <c r="AB1698">
        <v>20</v>
      </c>
      <c r="AC1698">
        <v>9</v>
      </c>
      <c r="AD1698">
        <v>11</v>
      </c>
      <c r="AE1698">
        <v>45</v>
      </c>
      <c r="AF1698">
        <v>11</v>
      </c>
      <c r="AG1698">
        <v>7</v>
      </c>
      <c r="AH1698">
        <v>9</v>
      </c>
      <c r="AI1698">
        <v>4</v>
      </c>
    </row>
    <row r="1699" spans="1:35" x14ac:dyDescent="0.2">
      <c r="A1699" s="102">
        <v>701</v>
      </c>
      <c r="B1699">
        <v>2281</v>
      </c>
      <c r="C1699" t="s">
        <v>1096</v>
      </c>
      <c r="D1699" t="s">
        <v>1274</v>
      </c>
      <c r="E1699">
        <v>2462</v>
      </c>
      <c r="F1699">
        <v>2456</v>
      </c>
      <c r="G1699">
        <v>400</v>
      </c>
      <c r="H1699" t="s">
        <v>1247</v>
      </c>
      <c r="I1699">
        <v>9303</v>
      </c>
      <c r="J1699" t="s">
        <v>1654</v>
      </c>
      <c r="K1699" t="s">
        <v>1677</v>
      </c>
      <c r="L1699">
        <v>1435</v>
      </c>
      <c r="M1699">
        <v>1433</v>
      </c>
      <c r="N1699">
        <v>700</v>
      </c>
      <c r="O1699" t="s">
        <v>1250</v>
      </c>
      <c r="P1699">
        <v>0.77981132243610296</v>
      </c>
      <c r="Q1699">
        <v>0.89084393198510703</v>
      </c>
      <c r="R1699">
        <v>4.2584340023344297E-2</v>
      </c>
      <c r="S1699" s="15">
        <v>1.88358501301982E-5</v>
      </c>
      <c r="T1699">
        <v>0.13850383985162401</v>
      </c>
      <c r="U1699">
        <v>0.13850383985162401</v>
      </c>
      <c r="V1699">
        <v>0.54807993032517599</v>
      </c>
      <c r="W1699">
        <v>0.25</v>
      </c>
      <c r="X1699">
        <v>2.11</v>
      </c>
      <c r="Y1699">
        <v>-141891</v>
      </c>
      <c r="Z1699">
        <v>-7468</v>
      </c>
      <c r="AA1699">
        <v>-0.4</v>
      </c>
      <c r="AB1699">
        <v>19</v>
      </c>
      <c r="AC1699">
        <v>8</v>
      </c>
      <c r="AD1699">
        <v>11</v>
      </c>
      <c r="AE1699">
        <v>42.11</v>
      </c>
      <c r="AF1699">
        <v>13</v>
      </c>
      <c r="AG1699">
        <v>6</v>
      </c>
      <c r="AH1699">
        <v>6</v>
      </c>
      <c r="AI1699">
        <v>7</v>
      </c>
    </row>
    <row r="1700" spans="1:35" x14ac:dyDescent="0.2">
      <c r="A1700" s="102">
        <v>1164</v>
      </c>
      <c r="B1700">
        <v>3865</v>
      </c>
      <c r="C1700" t="s">
        <v>1197</v>
      </c>
      <c r="D1700" t="s">
        <v>1463</v>
      </c>
      <c r="E1700">
        <v>489</v>
      </c>
      <c r="F1700">
        <v>492</v>
      </c>
      <c r="G1700">
        <v>2000</v>
      </c>
      <c r="H1700" t="s">
        <v>1247</v>
      </c>
      <c r="I1700">
        <v>8273</v>
      </c>
      <c r="J1700" t="s">
        <v>1370</v>
      </c>
      <c r="K1700" t="s">
        <v>1272</v>
      </c>
      <c r="L1700">
        <v>3340</v>
      </c>
      <c r="M1700">
        <v>3310</v>
      </c>
      <c r="N1700">
        <v>300</v>
      </c>
      <c r="O1700" t="s">
        <v>1250</v>
      </c>
      <c r="P1700">
        <v>0.91879022101194596</v>
      </c>
      <c r="Q1700">
        <v>0.85656969759371404</v>
      </c>
      <c r="R1700">
        <v>0.29322710165935401</v>
      </c>
      <c r="S1700">
        <v>2.2841923483704198E-2</v>
      </c>
      <c r="T1700">
        <v>1.2532322003332199</v>
      </c>
      <c r="U1700">
        <v>1.2532322003332199</v>
      </c>
      <c r="V1700">
        <v>1.1331791201924599</v>
      </c>
      <c r="W1700">
        <v>5.31</v>
      </c>
      <c r="X1700">
        <v>0.91</v>
      </c>
      <c r="Y1700">
        <v>-142139</v>
      </c>
      <c r="Z1700">
        <v>-6461</v>
      </c>
      <c r="AA1700">
        <v>-0.25</v>
      </c>
      <c r="AB1700">
        <v>22</v>
      </c>
      <c r="AC1700">
        <v>9</v>
      </c>
      <c r="AD1700">
        <v>13</v>
      </c>
      <c r="AE1700">
        <v>40.909999999999997</v>
      </c>
      <c r="AF1700">
        <v>11</v>
      </c>
      <c r="AG1700">
        <v>7</v>
      </c>
      <c r="AH1700">
        <v>8</v>
      </c>
      <c r="AI1700">
        <v>7</v>
      </c>
    </row>
    <row r="1701" spans="1:35" x14ac:dyDescent="0.2">
      <c r="A1701" s="102">
        <v>384</v>
      </c>
      <c r="B1701">
        <v>2531</v>
      </c>
      <c r="C1701" t="s">
        <v>1273</v>
      </c>
      <c r="D1701" t="s">
        <v>1274</v>
      </c>
      <c r="E1701">
        <v>948</v>
      </c>
      <c r="F1701">
        <v>934</v>
      </c>
      <c r="G1701">
        <v>1100</v>
      </c>
      <c r="H1701" t="s">
        <v>1247</v>
      </c>
      <c r="I1701">
        <v>2810</v>
      </c>
      <c r="J1701" t="s">
        <v>1515</v>
      </c>
      <c r="K1701" t="s">
        <v>1274</v>
      </c>
      <c r="L1701">
        <v>3410</v>
      </c>
      <c r="M1701">
        <v>3415</v>
      </c>
      <c r="N1701">
        <v>300</v>
      </c>
      <c r="O1701" t="s">
        <v>1250</v>
      </c>
      <c r="P1701">
        <v>0.92049401652795304</v>
      </c>
      <c r="Q1701">
        <v>0.91171608573093899</v>
      </c>
      <c r="R1701">
        <v>2.4107852565801902E-3</v>
      </c>
      <c r="S1701">
        <v>2.9948839350538901E-2</v>
      </c>
      <c r="T1701">
        <v>0.68152027700476503</v>
      </c>
      <c r="U1701">
        <v>0.68152027700476503</v>
      </c>
      <c r="V1701">
        <v>1.3711487542835801</v>
      </c>
      <c r="W1701">
        <v>1.19</v>
      </c>
      <c r="X1701">
        <v>0.28000000000000003</v>
      </c>
      <c r="Y1701">
        <v>-142379</v>
      </c>
      <c r="Z1701">
        <v>-10170</v>
      </c>
      <c r="AA1701">
        <v>-0.53</v>
      </c>
      <c r="AB1701">
        <v>14</v>
      </c>
      <c r="AC1701">
        <v>7</v>
      </c>
      <c r="AD1701">
        <v>7</v>
      </c>
      <c r="AE1701">
        <v>50</v>
      </c>
      <c r="AF1701">
        <v>14</v>
      </c>
      <c r="AG1701">
        <v>2</v>
      </c>
      <c r="AH1701">
        <v>4</v>
      </c>
      <c r="AI1701">
        <v>8</v>
      </c>
    </row>
    <row r="1702" spans="1:35" x14ac:dyDescent="0.2">
      <c r="A1702" s="102">
        <v>1462</v>
      </c>
      <c r="B1702">
        <v>5463</v>
      </c>
      <c r="C1702" t="s">
        <v>64</v>
      </c>
      <c r="D1702" t="s">
        <v>1301</v>
      </c>
      <c r="E1702">
        <v>2831</v>
      </c>
      <c r="F1702">
        <v>2843</v>
      </c>
      <c r="G1702">
        <v>300</v>
      </c>
      <c r="H1702" t="s">
        <v>1250</v>
      </c>
      <c r="I1702">
        <v>8002</v>
      </c>
      <c r="J1702" t="s">
        <v>27</v>
      </c>
      <c r="K1702" t="s">
        <v>1254</v>
      </c>
      <c r="L1702">
        <v>787.8</v>
      </c>
      <c r="M1702">
        <v>788.8</v>
      </c>
      <c r="N1702">
        <v>1100</v>
      </c>
      <c r="O1702" t="s">
        <v>1247</v>
      </c>
      <c r="P1702">
        <v>0.70157598867698301</v>
      </c>
      <c r="Q1702">
        <v>0.837181694296805</v>
      </c>
      <c r="R1702">
        <v>0.19487377152509799</v>
      </c>
      <c r="S1702">
        <v>9.5587130778260407E-2</v>
      </c>
      <c r="T1702">
        <v>-2.3477287512635501</v>
      </c>
      <c r="U1702">
        <v>2.3477287512635501</v>
      </c>
      <c r="V1702">
        <v>2.2807253122796798</v>
      </c>
      <c r="W1702">
        <v>-6.21</v>
      </c>
      <c r="X1702">
        <v>1.73</v>
      </c>
      <c r="Y1702">
        <v>-142389</v>
      </c>
      <c r="Z1702">
        <v>-7910</v>
      </c>
      <c r="AA1702">
        <v>-0.35</v>
      </c>
      <c r="AB1702">
        <v>18</v>
      </c>
      <c r="AC1702">
        <v>9</v>
      </c>
      <c r="AD1702">
        <v>9</v>
      </c>
      <c r="AE1702">
        <v>50</v>
      </c>
      <c r="AF1702">
        <v>14</v>
      </c>
      <c r="AG1702">
        <v>4</v>
      </c>
      <c r="AH1702">
        <v>4</v>
      </c>
      <c r="AI1702">
        <v>10</v>
      </c>
    </row>
    <row r="1703" spans="1:35" x14ac:dyDescent="0.2">
      <c r="A1703" s="102">
        <v>733</v>
      </c>
      <c r="B1703">
        <v>6967</v>
      </c>
      <c r="C1703" t="s">
        <v>774</v>
      </c>
      <c r="D1703" t="s">
        <v>1252</v>
      </c>
      <c r="E1703">
        <v>1370</v>
      </c>
      <c r="F1703">
        <v>1384</v>
      </c>
      <c r="G1703">
        <v>700</v>
      </c>
      <c r="H1703" t="s">
        <v>1247</v>
      </c>
      <c r="I1703">
        <v>8425</v>
      </c>
      <c r="J1703" t="s">
        <v>1426</v>
      </c>
      <c r="K1703" t="s">
        <v>1253</v>
      </c>
      <c r="L1703">
        <v>3215</v>
      </c>
      <c r="M1703">
        <v>3230</v>
      </c>
      <c r="N1703">
        <v>300</v>
      </c>
      <c r="O1703" t="s">
        <v>1250</v>
      </c>
      <c r="P1703">
        <v>0.52486740675228305</v>
      </c>
      <c r="Q1703">
        <v>0.88888543367257999</v>
      </c>
      <c r="R1703">
        <v>0.33348322174619299</v>
      </c>
      <c r="S1703">
        <v>6.3992146556123494E-2</v>
      </c>
      <c r="T1703">
        <v>2.0201577347138802</v>
      </c>
      <c r="U1703">
        <v>2.0201577347138802</v>
      </c>
      <c r="V1703">
        <v>1.8920165347945099</v>
      </c>
      <c r="W1703">
        <v>12.96</v>
      </c>
      <c r="X1703">
        <v>0.02</v>
      </c>
      <c r="Y1703">
        <v>-142600</v>
      </c>
      <c r="Z1703">
        <v>-6790</v>
      </c>
      <c r="AA1703">
        <v>-0.39</v>
      </c>
      <c r="AB1703">
        <v>21</v>
      </c>
      <c r="AC1703">
        <v>10</v>
      </c>
      <c r="AD1703">
        <v>11</v>
      </c>
      <c r="AE1703">
        <v>47.62</v>
      </c>
      <c r="AF1703">
        <v>9</v>
      </c>
      <c r="AG1703">
        <v>8</v>
      </c>
      <c r="AH1703">
        <v>9</v>
      </c>
      <c r="AI1703">
        <v>4</v>
      </c>
    </row>
    <row r="1704" spans="1:35" x14ac:dyDescent="0.2">
      <c r="A1704" s="102">
        <v>1387</v>
      </c>
      <c r="B1704">
        <v>6965</v>
      </c>
      <c r="C1704" t="s">
        <v>1648</v>
      </c>
      <c r="D1704" t="s">
        <v>1252</v>
      </c>
      <c r="E1704">
        <v>4560</v>
      </c>
      <c r="F1704">
        <v>4605</v>
      </c>
      <c r="G1704">
        <v>200</v>
      </c>
      <c r="H1704" t="s">
        <v>1247</v>
      </c>
      <c r="I1704">
        <v>7451</v>
      </c>
      <c r="J1704" t="s">
        <v>794</v>
      </c>
      <c r="K1704" t="s">
        <v>1254</v>
      </c>
      <c r="L1704">
        <v>2920</v>
      </c>
      <c r="M1704">
        <v>2894</v>
      </c>
      <c r="N1704">
        <v>300</v>
      </c>
      <c r="O1704" t="s">
        <v>1250</v>
      </c>
      <c r="P1704">
        <v>0.51264116755362199</v>
      </c>
      <c r="Q1704">
        <v>0.84218834850915703</v>
      </c>
      <c r="R1704">
        <v>0.28368796718750899</v>
      </c>
      <c r="S1704">
        <v>7.1162608901755103E-2</v>
      </c>
      <c r="T1704">
        <v>1.7751194026911801</v>
      </c>
      <c r="U1704">
        <v>1.7751194026911801</v>
      </c>
      <c r="V1704">
        <v>1.44457621972095</v>
      </c>
      <c r="W1704">
        <v>5.12</v>
      </c>
      <c r="X1704">
        <v>5.73</v>
      </c>
      <c r="Y1704">
        <v>-143248</v>
      </c>
      <c r="Z1704">
        <v>-13023</v>
      </c>
      <c r="AA1704">
        <v>-0.71</v>
      </c>
      <c r="AB1704">
        <v>11</v>
      </c>
      <c r="AC1704">
        <v>5</v>
      </c>
      <c r="AD1704">
        <v>6</v>
      </c>
      <c r="AE1704">
        <v>45.45</v>
      </c>
      <c r="AF1704">
        <v>14</v>
      </c>
      <c r="AG1704">
        <v>2</v>
      </c>
      <c r="AH1704">
        <v>3</v>
      </c>
      <c r="AI1704">
        <v>6</v>
      </c>
    </row>
    <row r="1705" spans="1:35" x14ac:dyDescent="0.2">
      <c r="A1705" s="102">
        <v>1825</v>
      </c>
      <c r="B1705">
        <v>6728</v>
      </c>
      <c r="C1705" t="s">
        <v>1708</v>
      </c>
      <c r="D1705" t="s">
        <v>1252</v>
      </c>
      <c r="E1705">
        <v>3625</v>
      </c>
      <c r="F1705">
        <v>3605</v>
      </c>
      <c r="G1705">
        <v>200</v>
      </c>
      <c r="H1705" t="s">
        <v>1250</v>
      </c>
      <c r="I1705">
        <v>6750</v>
      </c>
      <c r="J1705" t="s">
        <v>1306</v>
      </c>
      <c r="K1705" t="s">
        <v>1252</v>
      </c>
      <c r="L1705">
        <v>3915</v>
      </c>
      <c r="M1705">
        <v>3885</v>
      </c>
      <c r="N1705">
        <v>200</v>
      </c>
      <c r="O1705" t="s">
        <v>1247</v>
      </c>
      <c r="P1705">
        <v>0.53142538939994199</v>
      </c>
      <c r="Q1705">
        <v>0.80943279431006698</v>
      </c>
      <c r="R1705">
        <v>0.37896091894296302</v>
      </c>
      <c r="S1705">
        <v>7.0509168522568999E-2</v>
      </c>
      <c r="T1705">
        <v>-0.970118222498498</v>
      </c>
      <c r="U1705">
        <v>0.970118222498498</v>
      </c>
      <c r="V1705">
        <v>1.13758884615427</v>
      </c>
      <c r="W1705">
        <v>-8.86</v>
      </c>
      <c r="X1705">
        <v>7.21</v>
      </c>
      <c r="Y1705">
        <v>-143262</v>
      </c>
      <c r="Z1705">
        <v>-20466</v>
      </c>
      <c r="AA1705">
        <v>-1.77</v>
      </c>
      <c r="AB1705">
        <v>7</v>
      </c>
      <c r="AC1705">
        <v>2</v>
      </c>
      <c r="AD1705">
        <v>5</v>
      </c>
      <c r="AE1705">
        <v>28.57</v>
      </c>
      <c r="AF1705">
        <v>9</v>
      </c>
      <c r="AG1705">
        <v>2</v>
      </c>
      <c r="AH1705">
        <v>4</v>
      </c>
      <c r="AI1705">
        <v>1</v>
      </c>
    </row>
    <row r="1706" spans="1:35" x14ac:dyDescent="0.2">
      <c r="A1706" s="102">
        <v>1362</v>
      </c>
      <c r="B1706">
        <v>3407</v>
      </c>
      <c r="C1706" t="s">
        <v>1375</v>
      </c>
      <c r="D1706" t="s">
        <v>1271</v>
      </c>
      <c r="E1706">
        <v>1022</v>
      </c>
      <c r="F1706">
        <v>1018.5</v>
      </c>
      <c r="G1706">
        <v>700</v>
      </c>
      <c r="H1706" t="s">
        <v>1250</v>
      </c>
      <c r="I1706">
        <v>8316</v>
      </c>
      <c r="J1706" t="s">
        <v>1465</v>
      </c>
      <c r="K1706" t="s">
        <v>1303</v>
      </c>
      <c r="L1706">
        <v>3763</v>
      </c>
      <c r="M1706">
        <v>3754</v>
      </c>
      <c r="N1706">
        <v>200</v>
      </c>
      <c r="O1706" t="s">
        <v>1247</v>
      </c>
      <c r="P1706">
        <v>0.89364137996640203</v>
      </c>
      <c r="Q1706">
        <v>0.84382762035417103</v>
      </c>
      <c r="R1706">
        <v>6.982211337067E-2</v>
      </c>
      <c r="S1706">
        <v>4.5558994975002202E-2</v>
      </c>
      <c r="T1706">
        <v>-2.1809351444039402</v>
      </c>
      <c r="U1706">
        <v>2.1809351444039402</v>
      </c>
      <c r="V1706">
        <v>2.1573331736751702</v>
      </c>
      <c r="W1706">
        <v>-10.78</v>
      </c>
      <c r="X1706">
        <v>5.04</v>
      </c>
      <c r="Y1706">
        <v>-143323</v>
      </c>
      <c r="Z1706">
        <v>-6825</v>
      </c>
      <c r="AA1706">
        <v>-0.43</v>
      </c>
      <c r="AB1706">
        <v>21</v>
      </c>
      <c r="AC1706">
        <v>9</v>
      </c>
      <c r="AD1706">
        <v>12</v>
      </c>
      <c r="AE1706">
        <v>42.86</v>
      </c>
      <c r="AF1706">
        <v>16</v>
      </c>
      <c r="AG1706">
        <v>3</v>
      </c>
      <c r="AH1706">
        <v>4</v>
      </c>
      <c r="AI1706">
        <v>14</v>
      </c>
    </row>
    <row r="1707" spans="1:35" x14ac:dyDescent="0.2">
      <c r="A1707" s="102">
        <v>1089</v>
      </c>
      <c r="B1707">
        <v>1973</v>
      </c>
      <c r="C1707" t="s">
        <v>1255</v>
      </c>
      <c r="D1707" t="s">
        <v>1249</v>
      </c>
      <c r="E1707">
        <v>4195</v>
      </c>
      <c r="F1707">
        <v>4210</v>
      </c>
      <c r="G1707">
        <v>200</v>
      </c>
      <c r="H1707" t="s">
        <v>1247</v>
      </c>
      <c r="I1707">
        <v>2678</v>
      </c>
      <c r="J1707" t="s">
        <v>601</v>
      </c>
      <c r="K1707" t="s">
        <v>1272</v>
      </c>
      <c r="L1707">
        <v>3360</v>
      </c>
      <c r="M1707">
        <v>3320</v>
      </c>
      <c r="N1707">
        <v>300</v>
      </c>
      <c r="O1707" t="s">
        <v>1250</v>
      </c>
      <c r="P1707">
        <v>0.86162568505901305</v>
      </c>
      <c r="Q1707">
        <v>0.86135588539492203</v>
      </c>
      <c r="R1707">
        <v>0.25821432318601301</v>
      </c>
      <c r="S1707">
        <v>9.8692151183646395E-2</v>
      </c>
      <c r="T1707">
        <v>1.8884717629421901</v>
      </c>
      <c r="U1707">
        <v>1.8884717629421901</v>
      </c>
      <c r="V1707">
        <v>1.60251329925686</v>
      </c>
      <c r="W1707">
        <v>6.59</v>
      </c>
      <c r="X1707">
        <v>18.29</v>
      </c>
      <c r="Y1707">
        <v>-144023</v>
      </c>
      <c r="Z1707">
        <v>-9001</v>
      </c>
      <c r="AA1707">
        <v>-0.5</v>
      </c>
      <c r="AB1707">
        <v>16</v>
      </c>
      <c r="AC1707">
        <v>7</v>
      </c>
      <c r="AD1707">
        <v>9</v>
      </c>
      <c r="AE1707">
        <v>43.75</v>
      </c>
      <c r="AF1707">
        <v>10</v>
      </c>
      <c r="AG1707">
        <v>7</v>
      </c>
      <c r="AH1707">
        <v>8</v>
      </c>
      <c r="AI1707">
        <v>1</v>
      </c>
    </row>
    <row r="1708" spans="1:35" x14ac:dyDescent="0.2">
      <c r="A1708" s="102">
        <v>809</v>
      </c>
      <c r="B1708">
        <v>4204</v>
      </c>
      <c r="C1708" t="s">
        <v>227</v>
      </c>
      <c r="D1708" t="s">
        <v>1271</v>
      </c>
      <c r="E1708">
        <v>1795</v>
      </c>
      <c r="F1708">
        <v>1793</v>
      </c>
      <c r="G1708">
        <v>500</v>
      </c>
      <c r="H1708" t="s">
        <v>1247</v>
      </c>
      <c r="I1708">
        <v>6770</v>
      </c>
      <c r="J1708" t="s">
        <v>22</v>
      </c>
      <c r="K1708" t="s">
        <v>1252</v>
      </c>
      <c r="L1708">
        <v>1834</v>
      </c>
      <c r="M1708">
        <v>1842</v>
      </c>
      <c r="N1708">
        <v>500</v>
      </c>
      <c r="O1708" t="s">
        <v>1250</v>
      </c>
      <c r="P1708">
        <v>0.75354115501767804</v>
      </c>
      <c r="Q1708">
        <v>0.88328743161809298</v>
      </c>
      <c r="R1708">
        <v>3.4677020738326701E-4</v>
      </c>
      <c r="S1708">
        <v>4.5174911888732398E-2</v>
      </c>
      <c r="T1708">
        <v>2.0551128526409199</v>
      </c>
      <c r="U1708">
        <v>2.0551128526409199</v>
      </c>
      <c r="V1708">
        <v>2.2685022009488298</v>
      </c>
      <c r="W1708">
        <v>16.739999999999998</v>
      </c>
      <c r="X1708">
        <v>2.66</v>
      </c>
      <c r="Y1708">
        <v>-144227</v>
      </c>
      <c r="Z1708">
        <v>-6868</v>
      </c>
      <c r="AA1708">
        <v>-0.38</v>
      </c>
      <c r="AB1708">
        <v>21</v>
      </c>
      <c r="AC1708">
        <v>8</v>
      </c>
      <c r="AD1708">
        <v>13</v>
      </c>
      <c r="AE1708">
        <v>38.1</v>
      </c>
      <c r="AF1708">
        <v>13</v>
      </c>
      <c r="AG1708">
        <v>6</v>
      </c>
      <c r="AH1708">
        <v>6</v>
      </c>
      <c r="AI1708">
        <v>9</v>
      </c>
    </row>
    <row r="1709" spans="1:35" x14ac:dyDescent="0.2">
      <c r="A1709" s="102">
        <v>1588</v>
      </c>
      <c r="B1709">
        <v>2427</v>
      </c>
      <c r="C1709" t="s">
        <v>1513</v>
      </c>
      <c r="D1709" t="s">
        <v>1261</v>
      </c>
      <c r="E1709">
        <v>957</v>
      </c>
      <c r="F1709">
        <v>979</v>
      </c>
      <c r="G1709">
        <v>1100</v>
      </c>
      <c r="H1709" t="s">
        <v>1247</v>
      </c>
      <c r="I1709">
        <v>9716</v>
      </c>
      <c r="J1709" t="s">
        <v>1448</v>
      </c>
      <c r="K1709" t="s">
        <v>1261</v>
      </c>
      <c r="L1709">
        <v>1156</v>
      </c>
      <c r="M1709">
        <v>1166</v>
      </c>
      <c r="N1709">
        <v>900</v>
      </c>
      <c r="O1709" t="s">
        <v>1250</v>
      </c>
      <c r="P1709">
        <v>0.93528624375400604</v>
      </c>
      <c r="Q1709">
        <v>0.82853209983243903</v>
      </c>
      <c r="R1709">
        <v>5.2453492318135203E-2</v>
      </c>
      <c r="S1709">
        <v>4.0529157567744702E-2</v>
      </c>
      <c r="T1709">
        <v>0.58487965185722002</v>
      </c>
      <c r="U1709">
        <v>0.58487965185722002</v>
      </c>
      <c r="V1709">
        <v>0.63938689380276204</v>
      </c>
      <c r="W1709">
        <v>1.96</v>
      </c>
      <c r="X1709">
        <v>2.62</v>
      </c>
      <c r="Y1709">
        <v>-145065</v>
      </c>
      <c r="Z1709">
        <v>-6908</v>
      </c>
      <c r="AA1709">
        <v>-0.33</v>
      </c>
      <c r="AB1709">
        <v>21</v>
      </c>
      <c r="AC1709">
        <v>11</v>
      </c>
      <c r="AD1709">
        <v>10</v>
      </c>
      <c r="AE1709">
        <v>52.38</v>
      </c>
      <c r="AF1709">
        <v>8</v>
      </c>
      <c r="AG1709">
        <v>10</v>
      </c>
      <c r="AH1709">
        <v>9</v>
      </c>
      <c r="AI1709">
        <v>2</v>
      </c>
    </row>
    <row r="1710" spans="1:35" x14ac:dyDescent="0.2">
      <c r="A1710" s="102">
        <v>1236</v>
      </c>
      <c r="B1710">
        <v>4061</v>
      </c>
      <c r="C1710" t="s">
        <v>1483</v>
      </c>
      <c r="D1710" t="s">
        <v>1271</v>
      </c>
      <c r="E1710">
        <v>2945</v>
      </c>
      <c r="F1710">
        <v>2948</v>
      </c>
      <c r="G1710">
        <v>300</v>
      </c>
      <c r="H1710" t="s">
        <v>1250</v>
      </c>
      <c r="I1710">
        <v>4183</v>
      </c>
      <c r="J1710" t="s">
        <v>1442</v>
      </c>
      <c r="K1710" t="s">
        <v>1271</v>
      </c>
      <c r="L1710">
        <v>2542</v>
      </c>
      <c r="M1710">
        <v>2546</v>
      </c>
      <c r="N1710">
        <v>300</v>
      </c>
      <c r="O1710" t="s">
        <v>1247</v>
      </c>
      <c r="P1710">
        <v>0.84304707929132705</v>
      </c>
      <c r="Q1710">
        <v>0.852552632741017</v>
      </c>
      <c r="R1710">
        <v>0.41069724490709397</v>
      </c>
      <c r="S1710">
        <v>4.0391296950398503E-2</v>
      </c>
      <c r="T1710">
        <v>-2.0340933199845699</v>
      </c>
      <c r="U1710">
        <v>2.0340933199845699</v>
      </c>
      <c r="V1710">
        <v>2.1074495969824998</v>
      </c>
      <c r="W1710">
        <v>-5</v>
      </c>
      <c r="X1710">
        <v>13.64</v>
      </c>
      <c r="Y1710">
        <v>-145197</v>
      </c>
      <c r="Z1710">
        <v>-18150</v>
      </c>
      <c r="AA1710">
        <v>-0.97</v>
      </c>
      <c r="AB1710">
        <v>8</v>
      </c>
      <c r="AC1710">
        <v>3</v>
      </c>
      <c r="AD1710">
        <v>5</v>
      </c>
      <c r="AE1710">
        <v>37.5</v>
      </c>
      <c r="AF1710">
        <v>16</v>
      </c>
      <c r="AG1710">
        <v>2</v>
      </c>
      <c r="AH1710">
        <v>1</v>
      </c>
      <c r="AI1710">
        <v>5</v>
      </c>
    </row>
    <row r="1711" spans="1:35" x14ac:dyDescent="0.2">
      <c r="A1711" s="102">
        <v>284</v>
      </c>
      <c r="B1711">
        <v>3774</v>
      </c>
      <c r="C1711" t="s">
        <v>657</v>
      </c>
      <c r="D1711" t="s">
        <v>1249</v>
      </c>
      <c r="E1711">
        <v>3300</v>
      </c>
      <c r="F1711">
        <v>3370</v>
      </c>
      <c r="G1711">
        <v>300</v>
      </c>
      <c r="H1711" t="s">
        <v>1247</v>
      </c>
      <c r="I1711">
        <v>8572</v>
      </c>
      <c r="J1711" t="s">
        <v>1215</v>
      </c>
      <c r="K1711" t="s">
        <v>1253</v>
      </c>
      <c r="L1711">
        <v>519</v>
      </c>
      <c r="M1711">
        <v>517</v>
      </c>
      <c r="N1711">
        <v>2000</v>
      </c>
      <c r="O1711" t="s">
        <v>1250</v>
      </c>
      <c r="P1711">
        <v>0.89986708994656295</v>
      </c>
      <c r="Q1711">
        <v>0.92074462482109098</v>
      </c>
      <c r="R1711">
        <v>9.1802020101014598E-2</v>
      </c>
      <c r="S1711">
        <v>3.90787537087346E-2</v>
      </c>
      <c r="T1711">
        <v>2.5960108808042301</v>
      </c>
      <c r="U1711">
        <v>2.5960108808042301</v>
      </c>
      <c r="V1711">
        <v>2.2535729599496999</v>
      </c>
      <c r="W1711">
        <v>10.06</v>
      </c>
      <c r="X1711">
        <v>2.27</v>
      </c>
      <c r="Y1711">
        <v>-145213</v>
      </c>
      <c r="Z1711">
        <v>-8067</v>
      </c>
      <c r="AA1711">
        <v>-0.48</v>
      </c>
      <c r="AB1711">
        <v>18</v>
      </c>
      <c r="AC1711">
        <v>9</v>
      </c>
      <c r="AD1711">
        <v>9</v>
      </c>
      <c r="AE1711">
        <v>50</v>
      </c>
      <c r="AF1711">
        <v>13</v>
      </c>
      <c r="AG1711">
        <v>5</v>
      </c>
      <c r="AH1711">
        <v>7</v>
      </c>
      <c r="AI1711">
        <v>6</v>
      </c>
    </row>
    <row r="1712" spans="1:35" x14ac:dyDescent="0.2">
      <c r="A1712" s="102">
        <v>249</v>
      </c>
      <c r="B1712">
        <v>1719</v>
      </c>
      <c r="C1712" t="s">
        <v>545</v>
      </c>
      <c r="D1712" t="s">
        <v>1257</v>
      </c>
      <c r="E1712">
        <v>863</v>
      </c>
      <c r="F1712">
        <v>862</v>
      </c>
      <c r="G1712">
        <v>900</v>
      </c>
      <c r="H1712" t="s">
        <v>1250</v>
      </c>
      <c r="I1712">
        <v>7729</v>
      </c>
      <c r="J1712" t="s">
        <v>544</v>
      </c>
      <c r="K1712" t="s">
        <v>1256</v>
      </c>
      <c r="L1712">
        <v>3845</v>
      </c>
      <c r="M1712">
        <v>3865</v>
      </c>
      <c r="N1712">
        <v>200</v>
      </c>
      <c r="O1712" t="s">
        <v>1247</v>
      </c>
      <c r="P1712">
        <v>0.81384207175032797</v>
      </c>
      <c r="Q1712">
        <v>0.92462051424246305</v>
      </c>
      <c r="R1712">
        <v>5.7340743153017397E-2</v>
      </c>
      <c r="S1712">
        <v>5.5403962141958599E-2</v>
      </c>
      <c r="T1712">
        <v>-0.73712629841708199</v>
      </c>
      <c r="U1712">
        <v>0.73712629841708199</v>
      </c>
      <c r="V1712">
        <v>0.98555105945722798</v>
      </c>
      <c r="W1712">
        <v>-3.04</v>
      </c>
      <c r="X1712">
        <v>0.36</v>
      </c>
      <c r="Y1712">
        <v>-145412</v>
      </c>
      <c r="Z1712">
        <v>-8078</v>
      </c>
      <c r="AA1712">
        <v>-0.6</v>
      </c>
      <c r="AB1712">
        <v>18</v>
      </c>
      <c r="AC1712">
        <v>8</v>
      </c>
      <c r="AD1712">
        <v>10</v>
      </c>
      <c r="AE1712">
        <v>44.44</v>
      </c>
      <c r="AF1712">
        <v>9</v>
      </c>
      <c r="AG1712">
        <v>8</v>
      </c>
      <c r="AH1712">
        <v>8</v>
      </c>
      <c r="AI1712">
        <v>2</v>
      </c>
    </row>
    <row r="1713" spans="1:35" x14ac:dyDescent="0.2">
      <c r="A1713" s="102">
        <v>350</v>
      </c>
      <c r="B1713">
        <v>3880</v>
      </c>
      <c r="C1713" t="s">
        <v>1192</v>
      </c>
      <c r="D1713" t="s">
        <v>1463</v>
      </c>
      <c r="E1713">
        <v>1432</v>
      </c>
      <c r="F1713">
        <v>1438</v>
      </c>
      <c r="G1713">
        <v>700</v>
      </c>
      <c r="H1713" t="s">
        <v>1247</v>
      </c>
      <c r="I1713">
        <v>4613</v>
      </c>
      <c r="J1713" t="s">
        <v>224</v>
      </c>
      <c r="K1713" t="s">
        <v>1271</v>
      </c>
      <c r="L1713">
        <v>2515</v>
      </c>
      <c r="M1713">
        <v>2556</v>
      </c>
      <c r="N1713">
        <v>400</v>
      </c>
      <c r="O1713" t="s">
        <v>1250</v>
      </c>
      <c r="P1713">
        <v>0.661009368634498</v>
      </c>
      <c r="Q1713">
        <v>0.91458568452877498</v>
      </c>
      <c r="R1713">
        <v>4.0823989905805498E-2</v>
      </c>
      <c r="S1713">
        <v>4.2237660456966697E-2</v>
      </c>
      <c r="T1713">
        <v>0.70617967674259496</v>
      </c>
      <c r="U1713">
        <v>0.70617967674259496</v>
      </c>
      <c r="V1713">
        <v>1.22551344182894</v>
      </c>
      <c r="W1713">
        <v>1.66</v>
      </c>
      <c r="X1713">
        <v>1.55</v>
      </c>
      <c r="Y1713">
        <v>-146443</v>
      </c>
      <c r="Z1713">
        <v>-10460</v>
      </c>
      <c r="AA1713">
        <v>-0.46</v>
      </c>
      <c r="AB1713">
        <v>14</v>
      </c>
      <c r="AC1713">
        <v>5</v>
      </c>
      <c r="AD1713">
        <v>9</v>
      </c>
      <c r="AE1713">
        <v>35.71</v>
      </c>
      <c r="AF1713">
        <v>11</v>
      </c>
      <c r="AG1713">
        <v>4</v>
      </c>
      <c r="AH1713">
        <v>4</v>
      </c>
      <c r="AI1713">
        <v>6</v>
      </c>
    </row>
    <row r="1714" spans="1:35" x14ac:dyDescent="0.2">
      <c r="A1714" s="102">
        <v>1633</v>
      </c>
      <c r="B1714">
        <v>1861</v>
      </c>
      <c r="C1714" t="s">
        <v>1704</v>
      </c>
      <c r="D1714" t="s">
        <v>1257</v>
      </c>
      <c r="E1714">
        <v>3205</v>
      </c>
      <c r="F1714">
        <v>3180</v>
      </c>
      <c r="G1714">
        <v>300</v>
      </c>
      <c r="H1714" t="s">
        <v>1250</v>
      </c>
      <c r="I1714">
        <v>4502</v>
      </c>
      <c r="J1714" t="s">
        <v>1522</v>
      </c>
      <c r="K1714" t="s">
        <v>1269</v>
      </c>
      <c r="L1714">
        <v>4164</v>
      </c>
      <c r="M1714">
        <v>4229</v>
      </c>
      <c r="N1714">
        <v>200</v>
      </c>
      <c r="O1714" t="s">
        <v>1247</v>
      </c>
      <c r="P1714">
        <v>0.602360512182472</v>
      </c>
      <c r="Q1714">
        <v>0.82495108642269999</v>
      </c>
      <c r="R1714">
        <v>0.23936016494542101</v>
      </c>
      <c r="S1714">
        <v>5.5738741598067097E-2</v>
      </c>
      <c r="T1714">
        <v>-3.4865783915752901E-2</v>
      </c>
      <c r="U1714">
        <v>3.4865783915752901E-2</v>
      </c>
      <c r="V1714">
        <v>0.46676449110266899</v>
      </c>
      <c r="W1714">
        <v>-0.11</v>
      </c>
      <c r="X1714">
        <v>12.79</v>
      </c>
      <c r="Y1714">
        <v>-146737</v>
      </c>
      <c r="Z1714">
        <v>-12228</v>
      </c>
      <c r="AA1714">
        <v>-0.6</v>
      </c>
      <c r="AB1714">
        <v>12</v>
      </c>
      <c r="AC1714">
        <v>6</v>
      </c>
      <c r="AD1714">
        <v>6</v>
      </c>
      <c r="AE1714">
        <v>50</v>
      </c>
      <c r="AF1714">
        <v>12</v>
      </c>
      <c r="AG1714">
        <v>2</v>
      </c>
      <c r="AH1714">
        <v>4</v>
      </c>
      <c r="AI1714">
        <v>6</v>
      </c>
    </row>
    <row r="1715" spans="1:35" x14ac:dyDescent="0.2">
      <c r="A1715" s="102">
        <v>1493</v>
      </c>
      <c r="B1715">
        <v>7762</v>
      </c>
      <c r="C1715" t="s">
        <v>1454</v>
      </c>
      <c r="D1715" t="s">
        <v>1256</v>
      </c>
      <c r="E1715">
        <v>484</v>
      </c>
      <c r="F1715">
        <v>480</v>
      </c>
      <c r="G1715">
        <v>2200</v>
      </c>
      <c r="H1715" t="s">
        <v>1250</v>
      </c>
      <c r="I1715">
        <v>9076</v>
      </c>
      <c r="J1715" t="s">
        <v>917</v>
      </c>
      <c r="K1715" t="s">
        <v>1368</v>
      </c>
      <c r="L1715">
        <v>1335</v>
      </c>
      <c r="M1715">
        <v>1330</v>
      </c>
      <c r="N1715">
        <v>800</v>
      </c>
      <c r="O1715" t="s">
        <v>1247</v>
      </c>
      <c r="P1715">
        <v>0.87424456718503696</v>
      </c>
      <c r="Q1715">
        <v>0.83539814997011896</v>
      </c>
      <c r="R1715">
        <v>0.31834989812634201</v>
      </c>
      <c r="S1715">
        <v>1.8549698906033502E-2</v>
      </c>
      <c r="T1715">
        <v>-1.77114736719191</v>
      </c>
      <c r="U1715">
        <v>1.77114736719191</v>
      </c>
      <c r="V1715">
        <v>1.7123590588063899</v>
      </c>
      <c r="W1715">
        <v>-9.15</v>
      </c>
      <c r="X1715">
        <v>0.75</v>
      </c>
      <c r="Y1715">
        <v>-147714</v>
      </c>
      <c r="Z1715">
        <v>-8689</v>
      </c>
      <c r="AA1715">
        <v>-0.46</v>
      </c>
      <c r="AB1715">
        <v>17</v>
      </c>
      <c r="AC1715">
        <v>7</v>
      </c>
      <c r="AD1715">
        <v>10</v>
      </c>
      <c r="AE1715">
        <v>41.18</v>
      </c>
      <c r="AF1715">
        <v>13</v>
      </c>
      <c r="AG1715">
        <v>3</v>
      </c>
      <c r="AH1715">
        <v>6</v>
      </c>
      <c r="AI1715">
        <v>8</v>
      </c>
    </row>
    <row r="1716" spans="1:35" x14ac:dyDescent="0.2">
      <c r="A1716" s="102">
        <v>1656</v>
      </c>
      <c r="B1716">
        <v>7224</v>
      </c>
      <c r="C1716" t="s">
        <v>785</v>
      </c>
      <c r="D1716" t="s">
        <v>1264</v>
      </c>
      <c r="E1716">
        <v>1286</v>
      </c>
      <c r="F1716">
        <v>1291</v>
      </c>
      <c r="G1716">
        <v>700</v>
      </c>
      <c r="H1716" t="s">
        <v>1247</v>
      </c>
      <c r="I1716">
        <v>7701</v>
      </c>
      <c r="J1716" t="s">
        <v>1699</v>
      </c>
      <c r="K1716" t="s">
        <v>1256</v>
      </c>
      <c r="L1716">
        <v>2841</v>
      </c>
      <c r="M1716">
        <v>2878</v>
      </c>
      <c r="N1716">
        <v>300</v>
      </c>
      <c r="O1716" t="s">
        <v>1250</v>
      </c>
      <c r="P1716">
        <v>0.89887029487521697</v>
      </c>
      <c r="Q1716">
        <v>0.82332024968138995</v>
      </c>
      <c r="R1716">
        <v>0.30869264977763899</v>
      </c>
      <c r="S1716">
        <v>2.6672920251185599E-2</v>
      </c>
      <c r="T1716">
        <v>0.64988642571065802</v>
      </c>
      <c r="U1716">
        <v>0.64988642571065802</v>
      </c>
      <c r="V1716">
        <v>0.50730134608251398</v>
      </c>
      <c r="W1716">
        <v>1.57</v>
      </c>
      <c r="X1716">
        <v>4.67</v>
      </c>
      <c r="Y1716">
        <v>-147794</v>
      </c>
      <c r="Z1716">
        <v>-8211</v>
      </c>
      <c r="AA1716">
        <v>-0.37</v>
      </c>
      <c r="AB1716">
        <v>18</v>
      </c>
      <c r="AC1716">
        <v>7</v>
      </c>
      <c r="AD1716">
        <v>11</v>
      </c>
      <c r="AE1716">
        <v>38.89</v>
      </c>
      <c r="AF1716">
        <v>11</v>
      </c>
      <c r="AG1716">
        <v>5</v>
      </c>
      <c r="AH1716">
        <v>9</v>
      </c>
      <c r="AI1716">
        <v>4</v>
      </c>
    </row>
    <row r="1717" spans="1:35" x14ac:dyDescent="0.2">
      <c r="A1717" s="102">
        <v>1843</v>
      </c>
      <c r="B1717">
        <v>6302</v>
      </c>
      <c r="C1717" t="s">
        <v>1506</v>
      </c>
      <c r="D1717" t="s">
        <v>1259</v>
      </c>
      <c r="E1717">
        <v>2675</v>
      </c>
      <c r="F1717">
        <v>2636</v>
      </c>
      <c r="G1717">
        <v>400</v>
      </c>
      <c r="H1717" t="s">
        <v>1250</v>
      </c>
      <c r="I1717">
        <v>9501</v>
      </c>
      <c r="J1717" t="s">
        <v>1307</v>
      </c>
      <c r="K1717" t="s">
        <v>1305</v>
      </c>
      <c r="L1717">
        <v>437</v>
      </c>
      <c r="M1717">
        <v>435</v>
      </c>
      <c r="N1717">
        <v>2400</v>
      </c>
      <c r="O1717" t="s">
        <v>1247</v>
      </c>
      <c r="P1717">
        <v>0.57402495368028295</v>
      </c>
      <c r="Q1717">
        <v>0.80833158791387405</v>
      </c>
      <c r="R1717">
        <v>0.45614240701963099</v>
      </c>
      <c r="S1717">
        <v>1.2550326985510099E-2</v>
      </c>
      <c r="T1717">
        <v>-1.9538257084705</v>
      </c>
      <c r="U1717">
        <v>1.9538257084705</v>
      </c>
      <c r="V1717">
        <v>1.84345199401285</v>
      </c>
      <c r="W1717">
        <v>-9.39</v>
      </c>
      <c r="X1717">
        <v>0.99</v>
      </c>
      <c r="Y1717">
        <v>-148405</v>
      </c>
      <c r="Z1717">
        <v>-8245</v>
      </c>
      <c r="AA1717">
        <v>-0.63</v>
      </c>
      <c r="AB1717">
        <v>18</v>
      </c>
      <c r="AC1717">
        <v>7</v>
      </c>
      <c r="AD1717">
        <v>11</v>
      </c>
      <c r="AE1717">
        <v>38.89</v>
      </c>
      <c r="AF1717">
        <v>11</v>
      </c>
      <c r="AG1717">
        <v>6</v>
      </c>
      <c r="AH1717">
        <v>6</v>
      </c>
      <c r="AI1717">
        <v>6</v>
      </c>
    </row>
    <row r="1718" spans="1:35" x14ac:dyDescent="0.2">
      <c r="A1718" s="102">
        <v>387</v>
      </c>
      <c r="B1718">
        <v>2001</v>
      </c>
      <c r="C1718" t="s">
        <v>1167</v>
      </c>
      <c r="D1718" t="s">
        <v>1274</v>
      </c>
      <c r="E1718">
        <v>1638</v>
      </c>
      <c r="F1718">
        <v>1644</v>
      </c>
      <c r="G1718">
        <v>600</v>
      </c>
      <c r="H1718" t="s">
        <v>1247</v>
      </c>
      <c r="I1718">
        <v>5406</v>
      </c>
      <c r="J1718" t="s">
        <v>1582</v>
      </c>
      <c r="K1718" t="s">
        <v>1301</v>
      </c>
      <c r="L1718">
        <v>452</v>
      </c>
      <c r="M1718">
        <v>448</v>
      </c>
      <c r="N1718">
        <v>2200</v>
      </c>
      <c r="O1718" t="s">
        <v>1250</v>
      </c>
      <c r="P1718">
        <v>0.79951651612444496</v>
      </c>
      <c r="Q1718">
        <v>0.91150617003505197</v>
      </c>
      <c r="R1718">
        <v>0.129541337384141</v>
      </c>
      <c r="S1718">
        <v>1.42134385180683E-2</v>
      </c>
      <c r="T1718">
        <v>2.7623592628557398</v>
      </c>
      <c r="U1718">
        <v>2.7623592628557398</v>
      </c>
      <c r="V1718">
        <v>2.7408456317976202</v>
      </c>
      <c r="W1718">
        <v>16.649999999999999</v>
      </c>
      <c r="X1718">
        <v>0.08</v>
      </c>
      <c r="Y1718">
        <v>-148539</v>
      </c>
      <c r="Z1718">
        <v>-5942</v>
      </c>
      <c r="AA1718">
        <v>-0.27</v>
      </c>
      <c r="AB1718">
        <v>25</v>
      </c>
      <c r="AC1718">
        <v>12</v>
      </c>
      <c r="AD1718">
        <v>13</v>
      </c>
      <c r="AE1718">
        <v>48</v>
      </c>
      <c r="AF1718">
        <v>10</v>
      </c>
      <c r="AG1718">
        <v>12</v>
      </c>
      <c r="AH1718">
        <v>12</v>
      </c>
      <c r="AI1718">
        <v>1</v>
      </c>
    </row>
    <row r="1719" spans="1:35" x14ac:dyDescent="0.2">
      <c r="A1719" s="102">
        <v>1232</v>
      </c>
      <c r="B1719">
        <v>6287</v>
      </c>
      <c r="C1719" t="s">
        <v>1349</v>
      </c>
      <c r="D1719" t="s">
        <v>1259</v>
      </c>
      <c r="E1719">
        <v>2726</v>
      </c>
      <c r="F1719">
        <v>2738</v>
      </c>
      <c r="G1719">
        <v>200</v>
      </c>
      <c r="H1719" t="s">
        <v>1250</v>
      </c>
      <c r="I1719">
        <v>6856</v>
      </c>
      <c r="J1719" t="s">
        <v>231</v>
      </c>
      <c r="K1719" t="s">
        <v>1252</v>
      </c>
      <c r="L1719">
        <v>6800</v>
      </c>
      <c r="M1719">
        <v>6660</v>
      </c>
      <c r="N1719">
        <v>100</v>
      </c>
      <c r="O1719" t="s">
        <v>1247</v>
      </c>
      <c r="P1719">
        <v>0.81617703457605595</v>
      </c>
      <c r="Q1719">
        <v>0.85273538787699499</v>
      </c>
      <c r="R1719">
        <v>0.302256080307231</v>
      </c>
      <c r="S1719">
        <v>7.7796601142069696E-2</v>
      </c>
      <c r="T1719">
        <v>-2.06433184563687</v>
      </c>
      <c r="U1719">
        <v>2.06433184563687</v>
      </c>
      <c r="V1719">
        <v>2.6791348214489799</v>
      </c>
      <c r="W1719">
        <v>-8.75</v>
      </c>
      <c r="X1719">
        <v>17.78</v>
      </c>
      <c r="Y1719">
        <v>-149962</v>
      </c>
      <c r="Z1719">
        <v>-13633</v>
      </c>
      <c r="AA1719">
        <v>-0.65</v>
      </c>
      <c r="AB1719">
        <v>11</v>
      </c>
      <c r="AC1719">
        <v>7</v>
      </c>
      <c r="AD1719">
        <v>4</v>
      </c>
      <c r="AE1719">
        <v>63.64</v>
      </c>
      <c r="AF1719">
        <v>14</v>
      </c>
      <c r="AG1719">
        <v>2</v>
      </c>
      <c r="AH1719">
        <v>3</v>
      </c>
      <c r="AI1719">
        <v>6</v>
      </c>
    </row>
    <row r="1720" spans="1:35" x14ac:dyDescent="0.2">
      <c r="A1720" s="102">
        <v>1088</v>
      </c>
      <c r="B1720">
        <v>5803</v>
      </c>
      <c r="C1720" t="s">
        <v>24</v>
      </c>
      <c r="D1720" t="s">
        <v>1262</v>
      </c>
      <c r="E1720">
        <v>381</v>
      </c>
      <c r="F1720">
        <v>387</v>
      </c>
      <c r="G1720">
        <v>2700</v>
      </c>
      <c r="H1720" t="s">
        <v>1247</v>
      </c>
      <c r="I1720">
        <v>7762</v>
      </c>
      <c r="J1720" t="s">
        <v>1454</v>
      </c>
      <c r="K1720" t="s">
        <v>1256</v>
      </c>
      <c r="L1720">
        <v>484</v>
      </c>
      <c r="M1720">
        <v>480</v>
      </c>
      <c r="N1720">
        <v>2200</v>
      </c>
      <c r="O1720" t="s">
        <v>1250</v>
      </c>
      <c r="P1720">
        <v>0.94347401255899099</v>
      </c>
      <c r="Q1720">
        <v>0.86139043640233104</v>
      </c>
      <c r="R1720">
        <v>1.3676329572027E-2</v>
      </c>
      <c r="S1720" s="15">
        <v>6.3584676713714303E-2</v>
      </c>
      <c r="T1720">
        <v>1.3238990796849299</v>
      </c>
      <c r="U1720">
        <v>1.3238990796849299</v>
      </c>
      <c r="V1720">
        <v>0.63474879533025397</v>
      </c>
      <c r="W1720">
        <v>4.2</v>
      </c>
      <c r="X1720">
        <v>1.05</v>
      </c>
      <c r="Y1720">
        <v>-150104</v>
      </c>
      <c r="Z1720">
        <v>-8830</v>
      </c>
      <c r="AA1720">
        <v>-0.4</v>
      </c>
      <c r="AB1720">
        <v>17</v>
      </c>
      <c r="AC1720">
        <v>8</v>
      </c>
      <c r="AD1720">
        <v>9</v>
      </c>
      <c r="AE1720">
        <v>47.06</v>
      </c>
      <c r="AF1720">
        <v>13</v>
      </c>
      <c r="AG1720">
        <v>4</v>
      </c>
      <c r="AH1720">
        <v>4</v>
      </c>
      <c r="AI1720">
        <v>9</v>
      </c>
    </row>
    <row r="1721" spans="1:35" x14ac:dyDescent="0.2">
      <c r="A1721" s="102">
        <v>1760</v>
      </c>
      <c r="B1721">
        <v>7180</v>
      </c>
      <c r="C1721" t="s">
        <v>1074</v>
      </c>
      <c r="D1721" t="s">
        <v>1303</v>
      </c>
      <c r="E1721">
        <v>407</v>
      </c>
      <c r="F1721">
        <v>408</v>
      </c>
      <c r="G1721">
        <v>2700</v>
      </c>
      <c r="H1721" t="s">
        <v>1250</v>
      </c>
      <c r="I1721">
        <v>9142</v>
      </c>
      <c r="J1721" t="s">
        <v>922</v>
      </c>
      <c r="K1721" t="s">
        <v>1368</v>
      </c>
      <c r="L1721">
        <v>3585</v>
      </c>
      <c r="M1721">
        <v>3645</v>
      </c>
      <c r="N1721">
        <v>300</v>
      </c>
      <c r="O1721" t="s">
        <v>1247</v>
      </c>
      <c r="P1721">
        <v>0.57747150128679403</v>
      </c>
      <c r="Q1721">
        <v>0.81470037609024204</v>
      </c>
      <c r="R1721">
        <v>2.1478954745761399E-2</v>
      </c>
      <c r="S1721">
        <v>3.7656000663084199E-4</v>
      </c>
      <c r="T1721">
        <v>-3.21880020842308</v>
      </c>
      <c r="U1721">
        <v>3.21880020842308</v>
      </c>
      <c r="V1721">
        <v>3.1992088690219198</v>
      </c>
      <c r="W1721">
        <v>-13.71</v>
      </c>
      <c r="X1721">
        <v>0.74</v>
      </c>
      <c r="Y1721">
        <v>-150313</v>
      </c>
      <c r="Z1721">
        <v>-7911</v>
      </c>
      <c r="AA1721">
        <v>-0.36</v>
      </c>
      <c r="AB1721">
        <v>19</v>
      </c>
      <c r="AC1721">
        <v>8</v>
      </c>
      <c r="AD1721">
        <v>11</v>
      </c>
      <c r="AE1721">
        <v>42.11</v>
      </c>
      <c r="AF1721">
        <v>12</v>
      </c>
      <c r="AG1721">
        <v>7</v>
      </c>
      <c r="AH1721">
        <v>8</v>
      </c>
      <c r="AI1721">
        <v>4</v>
      </c>
    </row>
    <row r="1722" spans="1:35" x14ac:dyDescent="0.2">
      <c r="A1722" s="102">
        <v>1329</v>
      </c>
      <c r="B1722">
        <v>5714</v>
      </c>
      <c r="C1722" t="s">
        <v>711</v>
      </c>
      <c r="D1722" t="s">
        <v>1262</v>
      </c>
      <c r="E1722">
        <v>3905</v>
      </c>
      <c r="F1722">
        <v>3925</v>
      </c>
      <c r="G1722">
        <v>200</v>
      </c>
      <c r="H1722" t="s">
        <v>1247</v>
      </c>
      <c r="I1722">
        <v>7701</v>
      </c>
      <c r="J1722" t="s">
        <v>1699</v>
      </c>
      <c r="K1722" t="s">
        <v>1256</v>
      </c>
      <c r="L1722">
        <v>2841</v>
      </c>
      <c r="M1722">
        <v>2878</v>
      </c>
      <c r="N1722">
        <v>300</v>
      </c>
      <c r="O1722" t="s">
        <v>1250</v>
      </c>
      <c r="P1722">
        <v>0.533637261564884</v>
      </c>
      <c r="Q1722">
        <v>0.84551545736077405</v>
      </c>
      <c r="R1722">
        <v>0.13243803504973201</v>
      </c>
      <c r="S1722">
        <v>6.2135266515412999E-2</v>
      </c>
      <c r="T1722">
        <v>2.3370778403001502</v>
      </c>
      <c r="U1722">
        <v>2.3370778403001502</v>
      </c>
      <c r="V1722">
        <v>2.5627812937609802</v>
      </c>
      <c r="W1722">
        <v>8.75</v>
      </c>
      <c r="X1722">
        <v>9.99</v>
      </c>
      <c r="Y1722">
        <v>-150744</v>
      </c>
      <c r="Z1722">
        <v>-10050</v>
      </c>
      <c r="AA1722">
        <v>-0.54</v>
      </c>
      <c r="AB1722">
        <v>15</v>
      </c>
      <c r="AC1722">
        <v>6</v>
      </c>
      <c r="AD1722">
        <v>9</v>
      </c>
      <c r="AE1722">
        <v>40</v>
      </c>
      <c r="AF1722">
        <v>12</v>
      </c>
      <c r="AG1722">
        <v>4</v>
      </c>
      <c r="AH1722">
        <v>5</v>
      </c>
      <c r="AI1722">
        <v>6</v>
      </c>
    </row>
    <row r="1723" spans="1:35" x14ac:dyDescent="0.2">
      <c r="A1723" s="102">
        <v>924</v>
      </c>
      <c r="B1723">
        <v>1808</v>
      </c>
      <c r="C1723" t="s">
        <v>567</v>
      </c>
      <c r="D1723" t="s">
        <v>1257</v>
      </c>
      <c r="E1723">
        <v>1417</v>
      </c>
      <c r="F1723">
        <v>1408</v>
      </c>
      <c r="G1723">
        <v>700</v>
      </c>
      <c r="H1723" t="s">
        <v>1250</v>
      </c>
      <c r="I1723">
        <v>8697</v>
      </c>
      <c r="J1723" t="s">
        <v>900</v>
      </c>
      <c r="K1723" t="s">
        <v>1253</v>
      </c>
      <c r="L1723">
        <v>1965</v>
      </c>
      <c r="M1723">
        <v>1973</v>
      </c>
      <c r="N1723">
        <v>500</v>
      </c>
      <c r="O1723" t="s">
        <v>1247</v>
      </c>
      <c r="P1723">
        <v>0.55889607429203303</v>
      </c>
      <c r="Q1723">
        <v>0.87434659190323405</v>
      </c>
      <c r="R1723">
        <v>0.13736629018712701</v>
      </c>
      <c r="S1723">
        <v>9.0351225671095298E-2</v>
      </c>
      <c r="T1723">
        <v>-1.79971323220808</v>
      </c>
      <c r="U1723">
        <v>1.79971323220808</v>
      </c>
      <c r="V1723">
        <v>1.7908035404815601</v>
      </c>
      <c r="W1723">
        <v>-5</v>
      </c>
      <c r="X1723">
        <v>0.09</v>
      </c>
      <c r="Y1723">
        <v>-151651</v>
      </c>
      <c r="Z1723">
        <v>-10110</v>
      </c>
      <c r="AA1723">
        <v>-0.48</v>
      </c>
      <c r="AB1723">
        <v>15</v>
      </c>
      <c r="AC1723">
        <v>7</v>
      </c>
      <c r="AD1723">
        <v>8</v>
      </c>
      <c r="AE1723">
        <v>46.67</v>
      </c>
      <c r="AF1723">
        <v>14</v>
      </c>
      <c r="AG1723">
        <v>4</v>
      </c>
      <c r="AH1723">
        <v>5</v>
      </c>
      <c r="AI1723">
        <v>6</v>
      </c>
    </row>
    <row r="1724" spans="1:35" x14ac:dyDescent="0.2">
      <c r="A1724" s="102">
        <v>1823</v>
      </c>
      <c r="B1724">
        <v>6963</v>
      </c>
      <c r="C1724" t="s">
        <v>2153</v>
      </c>
      <c r="D1724" t="s">
        <v>1252</v>
      </c>
      <c r="E1724">
        <v>8170</v>
      </c>
      <c r="F1724">
        <v>8300</v>
      </c>
      <c r="G1724">
        <v>100</v>
      </c>
      <c r="H1724" t="s">
        <v>1247</v>
      </c>
      <c r="I1724">
        <v>9715</v>
      </c>
      <c r="J1724" t="s">
        <v>1583</v>
      </c>
      <c r="K1724" t="s">
        <v>1261</v>
      </c>
      <c r="L1724">
        <v>2647</v>
      </c>
      <c r="M1724">
        <v>2652</v>
      </c>
      <c r="N1724">
        <v>300</v>
      </c>
      <c r="O1724" t="s">
        <v>1250</v>
      </c>
      <c r="P1724">
        <v>0.60162593880934301</v>
      </c>
      <c r="Q1724">
        <v>0.80960733835149101</v>
      </c>
      <c r="R1724">
        <v>0.33304481831837401</v>
      </c>
      <c r="S1724">
        <v>4.9519171278065398E-2</v>
      </c>
      <c r="T1724">
        <v>0.86815178012576699</v>
      </c>
      <c r="U1724">
        <v>0.86815178012576699</v>
      </c>
      <c r="V1724">
        <v>0.59452646094575701</v>
      </c>
      <c r="W1724">
        <v>2.84</v>
      </c>
      <c r="X1724">
        <v>4.1399999999999997</v>
      </c>
      <c r="Y1724">
        <v>-152177</v>
      </c>
      <c r="Z1724">
        <v>-12681</v>
      </c>
      <c r="AA1724">
        <v>-0.82</v>
      </c>
      <c r="AB1724">
        <v>12</v>
      </c>
      <c r="AC1724">
        <v>5</v>
      </c>
      <c r="AD1724">
        <v>7</v>
      </c>
      <c r="AE1724">
        <v>41.67</v>
      </c>
      <c r="AF1724">
        <v>10</v>
      </c>
      <c r="AG1724">
        <v>3</v>
      </c>
      <c r="AH1724">
        <v>6</v>
      </c>
      <c r="AI1724">
        <v>3</v>
      </c>
    </row>
    <row r="1725" spans="1:35" x14ac:dyDescent="0.2">
      <c r="A1725" s="102">
        <v>93</v>
      </c>
      <c r="B1725">
        <v>4506</v>
      </c>
      <c r="C1725" t="s">
        <v>1682</v>
      </c>
      <c r="D1725" t="s">
        <v>1269</v>
      </c>
      <c r="E1725">
        <v>1718</v>
      </c>
      <c r="F1725">
        <v>1712</v>
      </c>
      <c r="G1725">
        <v>600</v>
      </c>
      <c r="H1725" t="s">
        <v>1250</v>
      </c>
      <c r="I1725">
        <v>9603</v>
      </c>
      <c r="J1725" t="s">
        <v>1422</v>
      </c>
      <c r="K1725" t="s">
        <v>1261</v>
      </c>
      <c r="L1725">
        <v>2468</v>
      </c>
      <c r="M1725">
        <v>2475</v>
      </c>
      <c r="N1725">
        <v>400</v>
      </c>
      <c r="O1725" t="s">
        <v>1247</v>
      </c>
      <c r="P1725">
        <v>0.83850906352515497</v>
      </c>
      <c r="Q1725">
        <v>0.94630168002751103</v>
      </c>
      <c r="R1725">
        <v>0.39029136998212</v>
      </c>
      <c r="S1725">
        <v>6.3602223617789402E-2</v>
      </c>
      <c r="T1725">
        <v>-0.16091395398538799</v>
      </c>
      <c r="U1725">
        <v>0.16091395398538799</v>
      </c>
      <c r="V1725">
        <v>0.125412893668505</v>
      </c>
      <c r="W1725">
        <v>-0.86</v>
      </c>
      <c r="X1725">
        <v>3.76</v>
      </c>
      <c r="Y1725">
        <v>-152342</v>
      </c>
      <c r="Z1725">
        <v>-5642</v>
      </c>
      <c r="AA1725">
        <v>-0.34</v>
      </c>
      <c r="AB1725">
        <v>27</v>
      </c>
      <c r="AC1725">
        <v>13</v>
      </c>
      <c r="AD1725">
        <v>14</v>
      </c>
      <c r="AE1725">
        <v>48.15</v>
      </c>
      <c r="AF1725">
        <v>9</v>
      </c>
      <c r="AG1725">
        <v>9</v>
      </c>
      <c r="AH1725">
        <v>13</v>
      </c>
      <c r="AI1725">
        <v>5</v>
      </c>
    </row>
    <row r="1726" spans="1:35" x14ac:dyDescent="0.2">
      <c r="A1726" s="102">
        <v>1860</v>
      </c>
      <c r="B1726">
        <v>5301</v>
      </c>
      <c r="C1726" t="s">
        <v>701</v>
      </c>
      <c r="D1726" t="s">
        <v>1246</v>
      </c>
      <c r="E1726">
        <v>1020</v>
      </c>
      <c r="F1726">
        <v>1016</v>
      </c>
      <c r="G1726">
        <v>1000</v>
      </c>
      <c r="H1726" t="s">
        <v>1247</v>
      </c>
      <c r="I1726">
        <v>9716</v>
      </c>
      <c r="J1726" t="s">
        <v>1448</v>
      </c>
      <c r="K1726" t="s">
        <v>1261</v>
      </c>
      <c r="L1726">
        <v>1156</v>
      </c>
      <c r="M1726">
        <v>1166</v>
      </c>
      <c r="N1726">
        <v>900</v>
      </c>
      <c r="O1726" t="s">
        <v>1250</v>
      </c>
      <c r="P1726">
        <v>0.87187772037982703</v>
      </c>
      <c r="Q1726">
        <v>0.80693465663504504</v>
      </c>
      <c r="R1726">
        <v>0.156353534835839</v>
      </c>
      <c r="S1726">
        <v>2.9990466319046099E-2</v>
      </c>
      <c r="T1726">
        <v>3.35895512994423</v>
      </c>
      <c r="U1726">
        <v>3.35895512994423</v>
      </c>
      <c r="V1726">
        <v>3.2159149514664298</v>
      </c>
      <c r="W1726">
        <v>10.75</v>
      </c>
      <c r="X1726">
        <v>3.18</v>
      </c>
      <c r="Y1726">
        <v>-152444</v>
      </c>
      <c r="Z1726">
        <v>-5646</v>
      </c>
      <c r="AA1726">
        <v>-0.25</v>
      </c>
      <c r="AB1726">
        <v>27</v>
      </c>
      <c r="AC1726">
        <v>14</v>
      </c>
      <c r="AD1726">
        <v>13</v>
      </c>
      <c r="AE1726">
        <v>51.85</v>
      </c>
      <c r="AF1726">
        <v>6</v>
      </c>
      <c r="AG1726">
        <v>14</v>
      </c>
      <c r="AH1726">
        <v>13</v>
      </c>
      <c r="AI1726">
        <v>0</v>
      </c>
    </row>
    <row r="1727" spans="1:35" x14ac:dyDescent="0.2">
      <c r="A1727" s="102">
        <v>1061</v>
      </c>
      <c r="B1727">
        <v>3407</v>
      </c>
      <c r="C1727" t="s">
        <v>1375</v>
      </c>
      <c r="D1727" t="s">
        <v>1271</v>
      </c>
      <c r="E1727">
        <v>1022</v>
      </c>
      <c r="F1727">
        <v>1018.5</v>
      </c>
      <c r="G1727">
        <v>1000</v>
      </c>
      <c r="H1727" t="s">
        <v>1250</v>
      </c>
      <c r="I1727">
        <v>7186</v>
      </c>
      <c r="J1727" t="s">
        <v>543</v>
      </c>
      <c r="K1727" t="s">
        <v>1303</v>
      </c>
      <c r="L1727">
        <v>419</v>
      </c>
      <c r="M1727">
        <v>420</v>
      </c>
      <c r="N1727">
        <v>2400</v>
      </c>
      <c r="O1727" t="s">
        <v>1247</v>
      </c>
      <c r="P1727">
        <v>0.806914388096445</v>
      </c>
      <c r="Q1727">
        <v>0.86358477268533895</v>
      </c>
      <c r="R1727">
        <v>0.44571017595346302</v>
      </c>
      <c r="S1727">
        <v>1.29091063530522E-2</v>
      </c>
      <c r="T1727">
        <v>-2.5042875130764601</v>
      </c>
      <c r="U1727">
        <v>2.5042875130764601</v>
      </c>
      <c r="V1727">
        <v>2.52867726108492</v>
      </c>
      <c r="W1727">
        <v>-11.14</v>
      </c>
      <c r="X1727">
        <v>1.03</v>
      </c>
      <c r="Y1727">
        <v>-153543</v>
      </c>
      <c r="Z1727">
        <v>-7677</v>
      </c>
      <c r="AA1727">
        <v>-0.38</v>
      </c>
      <c r="AB1727">
        <v>20</v>
      </c>
      <c r="AC1727">
        <v>11</v>
      </c>
      <c r="AD1727">
        <v>9</v>
      </c>
      <c r="AE1727">
        <v>55</v>
      </c>
      <c r="AF1727">
        <v>12</v>
      </c>
      <c r="AG1727">
        <v>5</v>
      </c>
      <c r="AH1727">
        <v>6</v>
      </c>
      <c r="AI1727">
        <v>9</v>
      </c>
    </row>
    <row r="1728" spans="1:35" x14ac:dyDescent="0.2">
      <c r="A1728" s="102">
        <v>1129</v>
      </c>
      <c r="B1728">
        <v>4502</v>
      </c>
      <c r="C1728" t="s">
        <v>1522</v>
      </c>
      <c r="D1728" t="s">
        <v>1269</v>
      </c>
      <c r="E1728">
        <v>4164</v>
      </c>
      <c r="F1728">
        <v>4229</v>
      </c>
      <c r="G1728">
        <v>200</v>
      </c>
      <c r="H1728" t="s">
        <v>1250</v>
      </c>
      <c r="I1728">
        <v>9142</v>
      </c>
      <c r="J1728" t="s">
        <v>922</v>
      </c>
      <c r="K1728" t="s">
        <v>1368</v>
      </c>
      <c r="L1728">
        <v>3585</v>
      </c>
      <c r="M1728">
        <v>3645</v>
      </c>
      <c r="N1728">
        <v>200</v>
      </c>
      <c r="O1728" t="s">
        <v>1247</v>
      </c>
      <c r="P1728">
        <v>0.61813727147626796</v>
      </c>
      <c r="Q1728">
        <v>0.85862911571752099</v>
      </c>
      <c r="R1728">
        <v>2.27363129977478E-3</v>
      </c>
      <c r="S1728">
        <v>6.0247827164006902E-2</v>
      </c>
      <c r="T1728">
        <v>-0.91872953400812296</v>
      </c>
      <c r="U1728">
        <v>0.91872953400812296</v>
      </c>
      <c r="V1728">
        <v>1.1419209960598899</v>
      </c>
      <c r="W1728">
        <v>-2.14</v>
      </c>
      <c r="X1728">
        <v>13.81</v>
      </c>
      <c r="Y1728">
        <v>-153702</v>
      </c>
      <c r="Z1728">
        <v>-12808</v>
      </c>
      <c r="AA1728">
        <v>-0.45</v>
      </c>
      <c r="AB1728">
        <v>12</v>
      </c>
      <c r="AC1728">
        <v>6</v>
      </c>
      <c r="AD1728">
        <v>6</v>
      </c>
      <c r="AE1728">
        <v>50</v>
      </c>
      <c r="AF1728">
        <v>9</v>
      </c>
      <c r="AG1728">
        <v>5</v>
      </c>
      <c r="AH1728">
        <v>5</v>
      </c>
      <c r="AI1728">
        <v>2</v>
      </c>
    </row>
    <row r="1729" spans="1:35" x14ac:dyDescent="0.2">
      <c r="A1729" s="102">
        <v>1498</v>
      </c>
      <c r="B1729">
        <v>2501</v>
      </c>
      <c r="C1729" t="s">
        <v>595</v>
      </c>
      <c r="D1729" t="s">
        <v>1274</v>
      </c>
      <c r="E1729">
        <v>2447</v>
      </c>
      <c r="F1729">
        <v>2436</v>
      </c>
      <c r="G1729">
        <v>300</v>
      </c>
      <c r="H1729" t="s">
        <v>1247</v>
      </c>
      <c r="I1729">
        <v>3088</v>
      </c>
      <c r="J1729" t="s">
        <v>620</v>
      </c>
      <c r="K1729" t="s">
        <v>1272</v>
      </c>
      <c r="L1729">
        <v>3855</v>
      </c>
      <c r="M1729">
        <v>3810</v>
      </c>
      <c r="N1729">
        <v>200</v>
      </c>
      <c r="O1729" t="s">
        <v>1250</v>
      </c>
      <c r="P1729">
        <v>0.54347529097925296</v>
      </c>
      <c r="Q1729">
        <v>0.83487850655570195</v>
      </c>
      <c r="R1729">
        <v>0.19016864450802901</v>
      </c>
      <c r="S1729">
        <v>9.6916991491535098E-2</v>
      </c>
      <c r="T1729">
        <v>0.49751739835174102</v>
      </c>
      <c r="U1729">
        <v>0.49751739835174102</v>
      </c>
      <c r="V1729">
        <v>0.37984090231544698</v>
      </c>
      <c r="W1729">
        <v>1.84</v>
      </c>
      <c r="X1729">
        <v>4.09</v>
      </c>
      <c r="Y1729">
        <v>-154684</v>
      </c>
      <c r="Z1729">
        <v>-10312</v>
      </c>
      <c r="AA1729">
        <v>-0.56000000000000005</v>
      </c>
      <c r="AB1729">
        <v>15</v>
      </c>
      <c r="AC1729">
        <v>6</v>
      </c>
      <c r="AD1729">
        <v>9</v>
      </c>
      <c r="AE1729">
        <v>40</v>
      </c>
      <c r="AF1729">
        <v>12</v>
      </c>
      <c r="AG1729">
        <v>4</v>
      </c>
      <c r="AH1729">
        <v>4</v>
      </c>
      <c r="AI1729">
        <v>7</v>
      </c>
    </row>
    <row r="1730" spans="1:35" x14ac:dyDescent="0.2">
      <c r="A1730" s="102">
        <v>705</v>
      </c>
      <c r="B1730">
        <v>5233</v>
      </c>
      <c r="C1730" t="s">
        <v>1447</v>
      </c>
      <c r="D1730" t="s">
        <v>1246</v>
      </c>
      <c r="E1730">
        <v>2932</v>
      </c>
      <c r="F1730">
        <v>2913</v>
      </c>
      <c r="G1730">
        <v>300</v>
      </c>
      <c r="H1730" t="s">
        <v>1247</v>
      </c>
      <c r="I1730">
        <v>7012</v>
      </c>
      <c r="J1730" t="s">
        <v>1468</v>
      </c>
      <c r="K1730" t="s">
        <v>1264</v>
      </c>
      <c r="L1730">
        <v>2220</v>
      </c>
      <c r="M1730">
        <v>2205</v>
      </c>
      <c r="N1730">
        <v>400</v>
      </c>
      <c r="O1730" t="s">
        <v>1250</v>
      </c>
      <c r="P1730">
        <v>0.88998707460530002</v>
      </c>
      <c r="Q1730">
        <v>0.89045915025468303</v>
      </c>
      <c r="R1730">
        <v>3.7943330586213998E-2</v>
      </c>
      <c r="S1730">
        <v>8.4968200517544196E-2</v>
      </c>
      <c r="T1730">
        <v>5.3286692513515498E-2</v>
      </c>
      <c r="U1730">
        <v>5.3286692513515498E-2</v>
      </c>
      <c r="V1730">
        <v>0.225351286638524</v>
      </c>
      <c r="W1730">
        <v>0.18</v>
      </c>
      <c r="X1730">
        <v>0.93</v>
      </c>
      <c r="Y1730">
        <v>-154885</v>
      </c>
      <c r="Z1730">
        <v>-15488</v>
      </c>
      <c r="AA1730">
        <v>-0.74</v>
      </c>
      <c r="AB1730">
        <v>10</v>
      </c>
      <c r="AC1730">
        <v>4</v>
      </c>
      <c r="AD1730">
        <v>6</v>
      </c>
      <c r="AE1730">
        <v>40</v>
      </c>
      <c r="AF1730">
        <v>14</v>
      </c>
      <c r="AG1730">
        <v>3</v>
      </c>
      <c r="AH1730">
        <v>2</v>
      </c>
      <c r="AI1730">
        <v>5</v>
      </c>
    </row>
    <row r="1731" spans="1:35" x14ac:dyDescent="0.2">
      <c r="A1731" s="102">
        <v>467</v>
      </c>
      <c r="B1731">
        <v>2267</v>
      </c>
      <c r="C1731" t="s">
        <v>1491</v>
      </c>
      <c r="D1731" t="s">
        <v>1274</v>
      </c>
      <c r="E1731">
        <v>5400</v>
      </c>
      <c r="F1731">
        <v>5410</v>
      </c>
      <c r="G1731">
        <v>200</v>
      </c>
      <c r="H1731" t="s">
        <v>1250</v>
      </c>
      <c r="I1731">
        <v>5019</v>
      </c>
      <c r="J1731" t="s">
        <v>1510</v>
      </c>
      <c r="K1731" t="s">
        <v>1511</v>
      </c>
      <c r="L1731">
        <v>2910</v>
      </c>
      <c r="M1731">
        <v>2922</v>
      </c>
      <c r="N1731">
        <v>400</v>
      </c>
      <c r="O1731" t="s">
        <v>1247</v>
      </c>
      <c r="P1731">
        <v>0.62735203791733896</v>
      </c>
      <c r="Q1731">
        <v>0.90653122855521295</v>
      </c>
      <c r="R1731">
        <v>0.39739429457863801</v>
      </c>
      <c r="S1731">
        <v>6.2885413885220204E-2</v>
      </c>
      <c r="T1731">
        <v>-2.0956273295027099</v>
      </c>
      <c r="U1731">
        <v>2.0956273295027099</v>
      </c>
      <c r="V1731">
        <v>2.1122938086927299</v>
      </c>
      <c r="W1731">
        <v>-9.25</v>
      </c>
      <c r="X1731">
        <v>8.02</v>
      </c>
      <c r="Y1731">
        <v>-155099</v>
      </c>
      <c r="Z1731">
        <v>-17233</v>
      </c>
      <c r="AA1731">
        <v>-0.97</v>
      </c>
      <c r="AB1731">
        <v>9</v>
      </c>
      <c r="AC1731">
        <v>4</v>
      </c>
      <c r="AD1731">
        <v>5</v>
      </c>
      <c r="AE1731">
        <v>44.44</v>
      </c>
      <c r="AF1731">
        <v>8</v>
      </c>
      <c r="AG1731">
        <v>2</v>
      </c>
      <c r="AH1731">
        <v>5</v>
      </c>
      <c r="AI1731">
        <v>2</v>
      </c>
    </row>
    <row r="1732" spans="1:35" x14ac:dyDescent="0.2">
      <c r="A1732" s="102">
        <v>1521</v>
      </c>
      <c r="B1732">
        <v>4540</v>
      </c>
      <c r="C1732" t="s">
        <v>1679</v>
      </c>
      <c r="D1732" t="s">
        <v>1269</v>
      </c>
      <c r="E1732">
        <v>2796</v>
      </c>
      <c r="F1732">
        <v>2806</v>
      </c>
      <c r="G1732">
        <v>300</v>
      </c>
      <c r="H1732" t="s">
        <v>1250</v>
      </c>
      <c r="I1732">
        <v>8058</v>
      </c>
      <c r="J1732" t="s">
        <v>1588</v>
      </c>
      <c r="K1732" t="s">
        <v>1254</v>
      </c>
      <c r="L1732">
        <v>2855.5</v>
      </c>
      <c r="M1732">
        <v>2865</v>
      </c>
      <c r="N1732">
        <v>300</v>
      </c>
      <c r="O1732" t="s">
        <v>1247</v>
      </c>
      <c r="P1732">
        <v>0.61618916552207104</v>
      </c>
      <c r="Q1732">
        <v>0.83306763348743196</v>
      </c>
      <c r="R1732">
        <v>0.363425071243141</v>
      </c>
      <c r="S1732">
        <v>1.41518210760134E-3</v>
      </c>
      <c r="T1732">
        <v>-2.9529729315976199</v>
      </c>
      <c r="U1732">
        <v>2.9529729315976199</v>
      </c>
      <c r="V1732">
        <v>3.0834044292471701</v>
      </c>
      <c r="W1732">
        <v>-11.18</v>
      </c>
      <c r="X1732">
        <v>2.06</v>
      </c>
      <c r="Y1732">
        <v>-155318</v>
      </c>
      <c r="Z1732">
        <v>-15532</v>
      </c>
      <c r="AA1732">
        <v>-0.92</v>
      </c>
      <c r="AB1732">
        <v>10</v>
      </c>
      <c r="AC1732">
        <v>4</v>
      </c>
      <c r="AD1732">
        <v>6</v>
      </c>
      <c r="AE1732">
        <v>40</v>
      </c>
      <c r="AF1732">
        <v>14</v>
      </c>
      <c r="AG1732">
        <v>1</v>
      </c>
      <c r="AH1732">
        <v>3</v>
      </c>
      <c r="AI1732">
        <v>6</v>
      </c>
    </row>
    <row r="1733" spans="1:35" x14ac:dyDescent="0.2">
      <c r="A1733" s="102">
        <v>410</v>
      </c>
      <c r="B1733">
        <v>2531</v>
      </c>
      <c r="C1733" t="s">
        <v>1273</v>
      </c>
      <c r="D1733" t="s">
        <v>1274</v>
      </c>
      <c r="E1733">
        <v>948</v>
      </c>
      <c r="F1733">
        <v>934</v>
      </c>
      <c r="G1733">
        <v>1100</v>
      </c>
      <c r="H1733" t="s">
        <v>1250</v>
      </c>
      <c r="I1733">
        <v>7182</v>
      </c>
      <c r="J1733" t="s">
        <v>1363</v>
      </c>
      <c r="K1733" t="s">
        <v>1303</v>
      </c>
      <c r="L1733">
        <v>1008</v>
      </c>
      <c r="M1733">
        <v>1009</v>
      </c>
      <c r="N1733">
        <v>1000</v>
      </c>
      <c r="O1733" t="s">
        <v>1247</v>
      </c>
      <c r="P1733">
        <v>0.85577964203601697</v>
      </c>
      <c r="Q1733">
        <v>0.91029150383297597</v>
      </c>
      <c r="R1733">
        <v>0.239158072686495</v>
      </c>
      <c r="S1733">
        <v>1.8236625478296601E-3</v>
      </c>
      <c r="T1733">
        <v>-1.8447723401195399</v>
      </c>
      <c r="U1733">
        <v>1.8447723401195399</v>
      </c>
      <c r="V1733">
        <v>1.1633692987659501</v>
      </c>
      <c r="W1733">
        <v>-5.0599999999999996</v>
      </c>
      <c r="X1733">
        <v>1.82</v>
      </c>
      <c r="Y1733">
        <v>-155792</v>
      </c>
      <c r="Z1733">
        <v>-9164</v>
      </c>
      <c r="AA1733">
        <v>-0.46</v>
      </c>
      <c r="AB1733">
        <v>17</v>
      </c>
      <c r="AC1733">
        <v>9</v>
      </c>
      <c r="AD1733">
        <v>8</v>
      </c>
      <c r="AE1733">
        <v>52.94</v>
      </c>
      <c r="AF1733">
        <v>12</v>
      </c>
      <c r="AG1733">
        <v>4</v>
      </c>
      <c r="AH1733">
        <v>5</v>
      </c>
      <c r="AI1733">
        <v>8</v>
      </c>
    </row>
    <row r="1734" spans="1:35" x14ac:dyDescent="0.2">
      <c r="A1734" s="102">
        <v>769</v>
      </c>
      <c r="B1734">
        <v>2331</v>
      </c>
      <c r="C1734" t="s">
        <v>1396</v>
      </c>
      <c r="D1734" t="s">
        <v>1261</v>
      </c>
      <c r="E1734">
        <v>5490</v>
      </c>
      <c r="F1734">
        <v>5530</v>
      </c>
      <c r="G1734">
        <v>100</v>
      </c>
      <c r="H1734" t="s">
        <v>1247</v>
      </c>
      <c r="I1734">
        <v>6925</v>
      </c>
      <c r="J1734" t="s">
        <v>1670</v>
      </c>
      <c r="K1734" t="s">
        <v>1252</v>
      </c>
      <c r="L1734">
        <v>1467</v>
      </c>
      <c r="M1734">
        <v>1464</v>
      </c>
      <c r="N1734">
        <v>400</v>
      </c>
      <c r="O1734" t="s">
        <v>1250</v>
      </c>
      <c r="P1734">
        <v>0.68329475205625101</v>
      </c>
      <c r="Q1734">
        <v>0.88617470696638201</v>
      </c>
      <c r="R1734">
        <v>0.178591095623024</v>
      </c>
      <c r="S1734">
        <v>2.85349650267346E-2</v>
      </c>
      <c r="T1734">
        <v>1.6416032050504199</v>
      </c>
      <c r="U1734">
        <v>1.6416032050504199</v>
      </c>
      <c r="V1734">
        <v>1.4775001821342899</v>
      </c>
      <c r="W1734">
        <v>5.63</v>
      </c>
      <c r="X1734">
        <v>5.9</v>
      </c>
      <c r="Y1734">
        <v>-158227</v>
      </c>
      <c r="Z1734">
        <v>-10548</v>
      </c>
      <c r="AA1734">
        <v>-0.53</v>
      </c>
      <c r="AB1734">
        <v>15</v>
      </c>
      <c r="AC1734">
        <v>7</v>
      </c>
      <c r="AD1734">
        <v>8</v>
      </c>
      <c r="AE1734">
        <v>46.67</v>
      </c>
      <c r="AF1734">
        <v>13</v>
      </c>
      <c r="AG1734">
        <v>1</v>
      </c>
      <c r="AH1734">
        <v>4</v>
      </c>
      <c r="AI1734">
        <v>10</v>
      </c>
    </row>
    <row r="1735" spans="1:35" x14ac:dyDescent="0.2">
      <c r="A1735" s="102">
        <v>365</v>
      </c>
      <c r="B1735">
        <v>4095</v>
      </c>
      <c r="C1735" t="s">
        <v>1965</v>
      </c>
      <c r="D1735" t="s">
        <v>1271</v>
      </c>
      <c r="E1735">
        <v>1107</v>
      </c>
      <c r="F1735">
        <v>1105</v>
      </c>
      <c r="G1735">
        <v>700</v>
      </c>
      <c r="H1735" t="s">
        <v>1247</v>
      </c>
      <c r="I1735">
        <v>4581</v>
      </c>
      <c r="J1735" t="s">
        <v>1695</v>
      </c>
      <c r="K1735" t="s">
        <v>1269</v>
      </c>
      <c r="L1735">
        <v>7180</v>
      </c>
      <c r="M1735">
        <v>7250</v>
      </c>
      <c r="N1735">
        <v>100</v>
      </c>
      <c r="O1735" t="s">
        <v>1250</v>
      </c>
      <c r="P1735">
        <v>0.81859999699750496</v>
      </c>
      <c r="Q1735">
        <v>0.912944554884072</v>
      </c>
      <c r="R1735">
        <v>1.0522864232925099E-2</v>
      </c>
      <c r="S1735">
        <v>8.7344192361393694E-2</v>
      </c>
      <c r="T1735">
        <v>0.61680678070847705</v>
      </c>
      <c r="U1735">
        <v>0.61680678070847705</v>
      </c>
      <c r="V1735">
        <v>0.55811010413083895</v>
      </c>
      <c r="W1735">
        <v>2.9</v>
      </c>
      <c r="X1735">
        <v>6.69</v>
      </c>
      <c r="Y1735">
        <v>-159594</v>
      </c>
      <c r="Z1735">
        <v>-9388</v>
      </c>
      <c r="AA1735">
        <v>-0.43</v>
      </c>
      <c r="AB1735">
        <v>17</v>
      </c>
      <c r="AC1735">
        <v>9</v>
      </c>
      <c r="AD1735">
        <v>8</v>
      </c>
      <c r="AE1735">
        <v>52.94</v>
      </c>
      <c r="AF1735">
        <v>15</v>
      </c>
      <c r="AG1735">
        <v>2</v>
      </c>
      <c r="AH1735">
        <v>4</v>
      </c>
      <c r="AI1735">
        <v>11</v>
      </c>
    </row>
    <row r="1736" spans="1:35" x14ac:dyDescent="0.2">
      <c r="A1736" s="102">
        <v>1224</v>
      </c>
      <c r="B1736">
        <v>4061</v>
      </c>
      <c r="C1736" t="s">
        <v>1483</v>
      </c>
      <c r="D1736" t="s">
        <v>1271</v>
      </c>
      <c r="E1736">
        <v>2945</v>
      </c>
      <c r="F1736">
        <v>2948</v>
      </c>
      <c r="G1736">
        <v>300</v>
      </c>
      <c r="H1736" t="s">
        <v>1247</v>
      </c>
      <c r="I1736">
        <v>8359</v>
      </c>
      <c r="J1736" t="s">
        <v>553</v>
      </c>
      <c r="K1736" t="s">
        <v>1303</v>
      </c>
      <c r="L1736">
        <v>402</v>
      </c>
      <c r="M1736">
        <v>401</v>
      </c>
      <c r="N1736">
        <v>2200</v>
      </c>
      <c r="O1736" t="s">
        <v>1250</v>
      </c>
      <c r="P1736">
        <v>0.94989739056626199</v>
      </c>
      <c r="Q1736">
        <v>0.85360895828597605</v>
      </c>
      <c r="R1736">
        <v>3.7551126877834101E-2</v>
      </c>
      <c r="S1736">
        <v>1.4434047720694201E-2</v>
      </c>
      <c r="T1736">
        <v>2.03161330832517</v>
      </c>
      <c r="U1736">
        <v>2.03161330832517</v>
      </c>
      <c r="V1736">
        <v>1.8263775007323</v>
      </c>
      <c r="W1736">
        <v>5.03</v>
      </c>
      <c r="X1736">
        <v>0.25</v>
      </c>
      <c r="Y1736">
        <v>-159909</v>
      </c>
      <c r="Z1736">
        <v>-7995</v>
      </c>
      <c r="AA1736">
        <v>-0.37</v>
      </c>
      <c r="AB1736">
        <v>20</v>
      </c>
      <c r="AC1736">
        <v>10</v>
      </c>
      <c r="AD1736">
        <v>10</v>
      </c>
      <c r="AE1736">
        <v>50</v>
      </c>
      <c r="AF1736">
        <v>12</v>
      </c>
      <c r="AG1736">
        <v>6</v>
      </c>
      <c r="AH1736">
        <v>6</v>
      </c>
      <c r="AI1736">
        <v>8</v>
      </c>
    </row>
    <row r="1737" spans="1:35" x14ac:dyDescent="0.2">
      <c r="A1737" s="102">
        <v>824</v>
      </c>
      <c r="B1737">
        <v>4114</v>
      </c>
      <c r="C1737" t="s">
        <v>1401</v>
      </c>
      <c r="D1737" t="s">
        <v>1271</v>
      </c>
      <c r="E1737">
        <v>6050</v>
      </c>
      <c r="F1737">
        <v>6030</v>
      </c>
      <c r="G1737">
        <v>100</v>
      </c>
      <c r="H1737" t="s">
        <v>1250</v>
      </c>
      <c r="I1737">
        <v>5233</v>
      </c>
      <c r="J1737" t="s">
        <v>1447</v>
      </c>
      <c r="K1737" t="s">
        <v>1246</v>
      </c>
      <c r="L1737">
        <v>2932</v>
      </c>
      <c r="M1737">
        <v>2913</v>
      </c>
      <c r="N1737">
        <v>200</v>
      </c>
      <c r="O1737" t="s">
        <v>1247</v>
      </c>
      <c r="P1737">
        <v>0.753714280730855</v>
      </c>
      <c r="Q1737">
        <v>0.88223498354153496</v>
      </c>
      <c r="R1737">
        <v>0.15575624380547801</v>
      </c>
      <c r="S1737">
        <v>4.8428094472282301E-3</v>
      </c>
      <c r="T1737">
        <v>-0.33011568661275098</v>
      </c>
      <c r="U1737">
        <v>0.33011568661275098</v>
      </c>
      <c r="V1737">
        <v>0.59121777995550695</v>
      </c>
      <c r="W1737">
        <v>-1.06</v>
      </c>
      <c r="X1737">
        <v>3.38</v>
      </c>
      <c r="Y1737">
        <v>-162464</v>
      </c>
      <c r="Z1737">
        <v>-12497</v>
      </c>
      <c r="AA1737">
        <v>-0.88</v>
      </c>
      <c r="AB1737">
        <v>13</v>
      </c>
      <c r="AC1737">
        <v>5</v>
      </c>
      <c r="AD1737">
        <v>8</v>
      </c>
      <c r="AE1737">
        <v>38.46</v>
      </c>
      <c r="AF1737">
        <v>11</v>
      </c>
      <c r="AG1737">
        <v>3</v>
      </c>
      <c r="AH1737">
        <v>7</v>
      </c>
      <c r="AI1737">
        <v>3</v>
      </c>
    </row>
    <row r="1738" spans="1:35" x14ac:dyDescent="0.2">
      <c r="A1738" s="102">
        <v>1075</v>
      </c>
      <c r="B1738">
        <v>8233</v>
      </c>
      <c r="C1738" t="s">
        <v>1291</v>
      </c>
      <c r="D1738" t="s">
        <v>1272</v>
      </c>
      <c r="E1738">
        <v>1111</v>
      </c>
      <c r="F1738">
        <v>1098</v>
      </c>
      <c r="G1738">
        <v>900</v>
      </c>
      <c r="H1738" t="s">
        <v>1250</v>
      </c>
      <c r="I1738">
        <v>9532</v>
      </c>
      <c r="J1738" t="s">
        <v>1478</v>
      </c>
      <c r="K1738" t="s">
        <v>1305</v>
      </c>
      <c r="L1738">
        <v>1884</v>
      </c>
      <c r="M1738">
        <v>1893</v>
      </c>
      <c r="N1738">
        <v>500</v>
      </c>
      <c r="O1738" t="s">
        <v>1247</v>
      </c>
      <c r="P1738">
        <v>0.77552089497154097</v>
      </c>
      <c r="Q1738">
        <v>0.86255463359287099</v>
      </c>
      <c r="R1738">
        <v>0.40847169455515903</v>
      </c>
      <c r="S1738">
        <v>8.7795892645183102E-2</v>
      </c>
      <c r="T1738">
        <v>-1.82890527350001</v>
      </c>
      <c r="U1738">
        <v>1.82890527350001</v>
      </c>
      <c r="V1738">
        <v>1.0395895429902</v>
      </c>
      <c r="W1738">
        <v>-6.1</v>
      </c>
      <c r="X1738">
        <v>4.41</v>
      </c>
      <c r="Y1738">
        <v>-166159</v>
      </c>
      <c r="Z1738">
        <v>-10385</v>
      </c>
      <c r="AA1738">
        <v>-0.49</v>
      </c>
      <c r="AB1738">
        <v>16</v>
      </c>
      <c r="AC1738">
        <v>5</v>
      </c>
      <c r="AD1738">
        <v>11</v>
      </c>
      <c r="AE1738">
        <v>31.25</v>
      </c>
      <c r="AF1738">
        <v>14</v>
      </c>
      <c r="AG1738">
        <v>3</v>
      </c>
      <c r="AH1738">
        <v>4</v>
      </c>
      <c r="AI1738">
        <v>9</v>
      </c>
    </row>
    <row r="1739" spans="1:35" x14ac:dyDescent="0.2">
      <c r="A1739" s="102">
        <v>1759</v>
      </c>
      <c r="B1739">
        <v>2220</v>
      </c>
      <c r="C1739" t="s">
        <v>1562</v>
      </c>
      <c r="D1739" t="s">
        <v>1274</v>
      </c>
      <c r="E1739">
        <v>4750</v>
      </c>
      <c r="F1739">
        <v>4770</v>
      </c>
      <c r="G1739">
        <v>200</v>
      </c>
      <c r="H1739" t="s">
        <v>1247</v>
      </c>
      <c r="I1739">
        <v>8276</v>
      </c>
      <c r="J1739" t="s">
        <v>861</v>
      </c>
      <c r="K1739" t="s">
        <v>1272</v>
      </c>
      <c r="L1739">
        <v>1857</v>
      </c>
      <c r="M1739">
        <v>1874</v>
      </c>
      <c r="N1739">
        <v>500</v>
      </c>
      <c r="O1739" t="s">
        <v>1250</v>
      </c>
      <c r="P1739">
        <v>0.65230067827371396</v>
      </c>
      <c r="Q1739">
        <v>0.814723995781924</v>
      </c>
      <c r="R1739">
        <v>7.5443059004460994E-2</v>
      </c>
      <c r="S1739" s="15">
        <v>2.5873365685244201E-2</v>
      </c>
      <c r="T1739">
        <v>1.5182581990331001</v>
      </c>
      <c r="U1739">
        <v>1.5182581990331001</v>
      </c>
      <c r="V1739">
        <v>1.9153024349554599</v>
      </c>
      <c r="W1739">
        <v>4.01</v>
      </c>
      <c r="X1739">
        <v>1.78</v>
      </c>
      <c r="Y1739">
        <v>-166496</v>
      </c>
      <c r="Z1739">
        <v>-11893</v>
      </c>
      <c r="AA1739">
        <v>-0.69</v>
      </c>
      <c r="AB1739">
        <v>14</v>
      </c>
      <c r="AC1739">
        <v>5</v>
      </c>
      <c r="AD1739">
        <v>9</v>
      </c>
      <c r="AE1739">
        <v>35.71</v>
      </c>
      <c r="AF1739">
        <v>15</v>
      </c>
      <c r="AG1739">
        <v>2</v>
      </c>
      <c r="AH1739">
        <v>4</v>
      </c>
      <c r="AI1739">
        <v>8</v>
      </c>
    </row>
    <row r="1740" spans="1:35" x14ac:dyDescent="0.2">
      <c r="A1740" s="102">
        <v>349</v>
      </c>
      <c r="B1740">
        <v>3105</v>
      </c>
      <c r="C1740" t="s">
        <v>47</v>
      </c>
      <c r="D1740" t="s">
        <v>1252</v>
      </c>
      <c r="E1740">
        <v>1034</v>
      </c>
      <c r="F1740">
        <v>1051</v>
      </c>
      <c r="G1740">
        <v>600</v>
      </c>
      <c r="H1740" t="s">
        <v>1247</v>
      </c>
      <c r="I1740">
        <v>6981</v>
      </c>
      <c r="J1740" t="s">
        <v>1434</v>
      </c>
      <c r="K1740" t="s">
        <v>1252</v>
      </c>
      <c r="L1740">
        <v>6251</v>
      </c>
      <c r="M1740">
        <v>6256</v>
      </c>
      <c r="N1740">
        <v>100</v>
      </c>
      <c r="O1740" t="s">
        <v>1250</v>
      </c>
      <c r="P1740">
        <v>0.55177904994393701</v>
      </c>
      <c r="Q1740">
        <v>0.91459590404498303</v>
      </c>
      <c r="R1740">
        <v>0.366463393007946</v>
      </c>
      <c r="S1740">
        <v>9.1581276049118199E-2</v>
      </c>
      <c r="T1740">
        <v>2.5277082383598199</v>
      </c>
      <c r="U1740">
        <v>2.5277082383598199</v>
      </c>
      <c r="V1740">
        <v>2.0140305434724901</v>
      </c>
      <c r="W1740">
        <v>6.94</v>
      </c>
      <c r="X1740">
        <v>0.8</v>
      </c>
      <c r="Y1740">
        <v>-167843</v>
      </c>
      <c r="Z1740">
        <v>-11190</v>
      </c>
      <c r="AA1740">
        <v>-0.71</v>
      </c>
      <c r="AB1740">
        <v>15</v>
      </c>
      <c r="AC1740">
        <v>6</v>
      </c>
      <c r="AD1740">
        <v>9</v>
      </c>
      <c r="AE1740">
        <v>40</v>
      </c>
      <c r="AF1740">
        <v>11</v>
      </c>
      <c r="AG1740">
        <v>5</v>
      </c>
      <c r="AH1740">
        <v>6</v>
      </c>
      <c r="AI1740">
        <v>4</v>
      </c>
    </row>
    <row r="1741" spans="1:35" x14ac:dyDescent="0.2">
      <c r="A1741" s="102">
        <v>45</v>
      </c>
      <c r="B1741">
        <v>2784</v>
      </c>
      <c r="C1741" t="s">
        <v>1020</v>
      </c>
      <c r="D1741" t="s">
        <v>1254</v>
      </c>
      <c r="E1741">
        <v>2172</v>
      </c>
      <c r="F1741">
        <v>2173</v>
      </c>
      <c r="G1741">
        <v>500</v>
      </c>
      <c r="H1741" t="s">
        <v>1247</v>
      </c>
      <c r="I1741">
        <v>9501</v>
      </c>
      <c r="J1741" t="s">
        <v>1307</v>
      </c>
      <c r="K1741" t="s">
        <v>1305</v>
      </c>
      <c r="L1741">
        <v>437</v>
      </c>
      <c r="M1741">
        <v>435</v>
      </c>
      <c r="N1741">
        <v>2500</v>
      </c>
      <c r="O1741" t="s">
        <v>1250</v>
      </c>
      <c r="P1741">
        <v>0.55420406008099998</v>
      </c>
      <c r="Q1741">
        <v>0.95611650591273001</v>
      </c>
      <c r="R1741">
        <v>0.18974587314837299</v>
      </c>
      <c r="S1741">
        <v>2.0055982317929901E-2</v>
      </c>
      <c r="T1741">
        <v>0.171361324627263</v>
      </c>
      <c r="U1741">
        <v>0.171361324627263</v>
      </c>
      <c r="V1741">
        <v>0.206377746219293</v>
      </c>
      <c r="W1741">
        <v>0.63</v>
      </c>
      <c r="X1741">
        <v>0.09</v>
      </c>
      <c r="Y1741">
        <v>-169407</v>
      </c>
      <c r="Z1741">
        <v>-9965</v>
      </c>
      <c r="AA1741">
        <v>-0.56000000000000005</v>
      </c>
      <c r="AB1741">
        <v>17</v>
      </c>
      <c r="AC1741">
        <v>7</v>
      </c>
      <c r="AD1741">
        <v>10</v>
      </c>
      <c r="AE1741">
        <v>41.18</v>
      </c>
      <c r="AF1741">
        <v>11</v>
      </c>
      <c r="AG1741">
        <v>5</v>
      </c>
      <c r="AH1741">
        <v>9</v>
      </c>
      <c r="AI1741">
        <v>3</v>
      </c>
    </row>
    <row r="1742" spans="1:35" x14ac:dyDescent="0.2">
      <c r="A1742" s="102">
        <v>559</v>
      </c>
      <c r="B1742">
        <v>3289</v>
      </c>
      <c r="C1742" t="s">
        <v>633</v>
      </c>
      <c r="D1742" t="s">
        <v>1268</v>
      </c>
      <c r="E1742">
        <v>781</v>
      </c>
      <c r="F1742">
        <v>777</v>
      </c>
      <c r="G1742">
        <v>1200</v>
      </c>
      <c r="H1742" t="s">
        <v>1250</v>
      </c>
      <c r="I1742">
        <v>8591</v>
      </c>
      <c r="J1742" t="s">
        <v>1417</v>
      </c>
      <c r="K1742" t="s">
        <v>1253</v>
      </c>
      <c r="L1742">
        <v>1922</v>
      </c>
      <c r="M1742">
        <v>1911</v>
      </c>
      <c r="N1742">
        <v>500</v>
      </c>
      <c r="O1742" t="s">
        <v>1247</v>
      </c>
      <c r="P1742">
        <v>0.75912036429256802</v>
      </c>
      <c r="Q1742">
        <v>0.900803878664311</v>
      </c>
      <c r="R1742">
        <v>0.110161322067275</v>
      </c>
      <c r="S1742">
        <v>5.7800393415324502E-2</v>
      </c>
      <c r="T1742">
        <v>-0.46897623771483199</v>
      </c>
      <c r="U1742">
        <v>0.46897623771483199</v>
      </c>
      <c r="V1742">
        <v>0.52425242372755598</v>
      </c>
      <c r="W1742">
        <v>-1.01</v>
      </c>
      <c r="X1742">
        <v>2.42</v>
      </c>
      <c r="Y1742">
        <v>-169926</v>
      </c>
      <c r="Z1742">
        <v>-10620</v>
      </c>
      <c r="AA1742">
        <v>-0.49</v>
      </c>
      <c r="AB1742">
        <v>16</v>
      </c>
      <c r="AC1742">
        <v>7</v>
      </c>
      <c r="AD1742">
        <v>9</v>
      </c>
      <c r="AE1742">
        <v>43.75</v>
      </c>
      <c r="AF1742">
        <v>14</v>
      </c>
      <c r="AG1742">
        <v>4</v>
      </c>
      <c r="AH1742">
        <v>5</v>
      </c>
      <c r="AI1742">
        <v>7</v>
      </c>
    </row>
    <row r="1743" spans="1:35" x14ac:dyDescent="0.2">
      <c r="A1743" s="102">
        <v>563</v>
      </c>
      <c r="B1743">
        <v>4686</v>
      </c>
      <c r="C1743" t="s">
        <v>1267</v>
      </c>
      <c r="D1743" t="s">
        <v>1249</v>
      </c>
      <c r="E1743">
        <v>5080</v>
      </c>
      <c r="F1743">
        <v>5100</v>
      </c>
      <c r="G1743">
        <v>200</v>
      </c>
      <c r="H1743" t="s">
        <v>1250</v>
      </c>
      <c r="I1743">
        <v>4819</v>
      </c>
      <c r="J1743" t="s">
        <v>1265</v>
      </c>
      <c r="K1743" t="s">
        <v>1249</v>
      </c>
      <c r="L1743">
        <v>4065</v>
      </c>
      <c r="M1743">
        <v>4000</v>
      </c>
      <c r="N1743">
        <v>300</v>
      </c>
      <c r="O1743" t="s">
        <v>1247</v>
      </c>
      <c r="P1743">
        <v>0.67014892074138899</v>
      </c>
      <c r="Q1743">
        <v>0.90067397398271798</v>
      </c>
      <c r="R1743">
        <v>8.7184267545859603E-2</v>
      </c>
      <c r="S1743">
        <v>5.5782759518501701E-2</v>
      </c>
      <c r="T1743">
        <v>-1.7556798064944199</v>
      </c>
      <c r="U1743">
        <v>1.7556798064944199</v>
      </c>
      <c r="V1743">
        <v>1.9370285361169199</v>
      </c>
      <c r="W1743">
        <v>-9.15</v>
      </c>
      <c r="X1743">
        <v>17.649999999999999</v>
      </c>
      <c r="Y1743">
        <v>-170646</v>
      </c>
      <c r="Z1743">
        <v>-8981</v>
      </c>
      <c r="AA1743">
        <v>-0.41</v>
      </c>
      <c r="AB1743">
        <v>19</v>
      </c>
      <c r="AC1743">
        <v>9</v>
      </c>
      <c r="AD1743">
        <v>10</v>
      </c>
      <c r="AE1743">
        <v>47.37</v>
      </c>
      <c r="AF1743">
        <v>9</v>
      </c>
      <c r="AG1743">
        <v>7</v>
      </c>
      <c r="AH1743">
        <v>7</v>
      </c>
      <c r="AI1743">
        <v>5</v>
      </c>
    </row>
    <row r="1744" spans="1:35" x14ac:dyDescent="0.2">
      <c r="A1744" s="102">
        <v>406</v>
      </c>
      <c r="B1744">
        <v>7267</v>
      </c>
      <c r="C1744" t="s">
        <v>58</v>
      </c>
      <c r="D1744" t="s">
        <v>1264</v>
      </c>
      <c r="E1744">
        <v>3054</v>
      </c>
      <c r="F1744">
        <v>3039</v>
      </c>
      <c r="G1744">
        <v>300</v>
      </c>
      <c r="H1744" t="s">
        <v>1247</v>
      </c>
      <c r="I1744">
        <v>7278</v>
      </c>
      <c r="J1744" t="s">
        <v>43</v>
      </c>
      <c r="K1744" t="s">
        <v>1264</v>
      </c>
      <c r="L1744">
        <v>2227</v>
      </c>
      <c r="M1744">
        <v>2223</v>
      </c>
      <c r="N1744">
        <v>400</v>
      </c>
      <c r="O1744" t="s">
        <v>1250</v>
      </c>
      <c r="P1744">
        <v>0.83814898969271701</v>
      </c>
      <c r="Q1744">
        <v>0.91044751971638305</v>
      </c>
      <c r="R1744">
        <v>9.10343160593685E-2</v>
      </c>
      <c r="S1744">
        <v>3.2550034208458601E-3</v>
      </c>
      <c r="T1744">
        <v>2.5463274651667902</v>
      </c>
      <c r="U1744">
        <v>2.5463274651667902</v>
      </c>
      <c r="V1744">
        <v>2.6517395728375499</v>
      </c>
      <c r="W1744">
        <v>7.34</v>
      </c>
      <c r="X1744">
        <v>2.4700000000000002</v>
      </c>
      <c r="Y1744">
        <v>-170805</v>
      </c>
      <c r="Z1744">
        <v>-15528</v>
      </c>
      <c r="AA1744">
        <v>-0.76</v>
      </c>
      <c r="AB1744">
        <v>11</v>
      </c>
      <c r="AC1744">
        <v>4</v>
      </c>
      <c r="AD1744">
        <v>7</v>
      </c>
      <c r="AE1744">
        <v>36.36</v>
      </c>
      <c r="AF1744">
        <v>14</v>
      </c>
      <c r="AG1744">
        <v>2</v>
      </c>
      <c r="AH1744">
        <v>3</v>
      </c>
      <c r="AI1744">
        <v>6</v>
      </c>
    </row>
    <row r="1745" spans="1:35" x14ac:dyDescent="0.2">
      <c r="A1745" s="102">
        <v>1751</v>
      </c>
      <c r="B1745">
        <v>4812</v>
      </c>
      <c r="C1745" t="s">
        <v>685</v>
      </c>
      <c r="D1745" t="s">
        <v>1249</v>
      </c>
      <c r="E1745">
        <v>4915</v>
      </c>
      <c r="F1745">
        <v>5050</v>
      </c>
      <c r="G1745">
        <v>200</v>
      </c>
      <c r="H1745" t="s">
        <v>1247</v>
      </c>
      <c r="I1745">
        <v>6370</v>
      </c>
      <c r="J1745" t="s">
        <v>1490</v>
      </c>
      <c r="K1745" t="s">
        <v>1259</v>
      </c>
      <c r="L1745">
        <v>3220</v>
      </c>
      <c r="M1745">
        <v>3220</v>
      </c>
      <c r="N1745">
        <v>300</v>
      </c>
      <c r="O1745" t="s">
        <v>1250</v>
      </c>
      <c r="P1745">
        <v>0.50339902953041804</v>
      </c>
      <c r="Q1745">
        <v>0.81533612034644198</v>
      </c>
      <c r="R1745">
        <v>0.35661033064925202</v>
      </c>
      <c r="S1745">
        <v>3.4655417259394902E-2</v>
      </c>
      <c r="T1745">
        <v>1.98683372429312</v>
      </c>
      <c r="U1745">
        <v>1.98683372429312</v>
      </c>
      <c r="V1745">
        <v>1.71128786034493</v>
      </c>
      <c r="W1745">
        <v>13.49</v>
      </c>
      <c r="X1745">
        <v>4.3600000000000003</v>
      </c>
      <c r="Y1745">
        <v>-171239</v>
      </c>
      <c r="Z1745">
        <v>-10702</v>
      </c>
      <c r="AA1745">
        <v>-0.57999999999999996</v>
      </c>
      <c r="AB1745">
        <v>16</v>
      </c>
      <c r="AC1745">
        <v>7</v>
      </c>
      <c r="AD1745">
        <v>9</v>
      </c>
      <c r="AE1745">
        <v>43.75</v>
      </c>
      <c r="AF1745">
        <v>11</v>
      </c>
      <c r="AG1745">
        <v>4</v>
      </c>
      <c r="AH1745">
        <v>7</v>
      </c>
      <c r="AI1745">
        <v>5</v>
      </c>
    </row>
    <row r="1746" spans="1:35" x14ac:dyDescent="0.2">
      <c r="A1746" s="102">
        <v>124</v>
      </c>
      <c r="B1746">
        <v>1332</v>
      </c>
      <c r="C1746" t="s">
        <v>1667</v>
      </c>
      <c r="D1746" t="s">
        <v>1366</v>
      </c>
      <c r="E1746">
        <v>608</v>
      </c>
      <c r="F1746">
        <v>594</v>
      </c>
      <c r="G1746">
        <v>1700</v>
      </c>
      <c r="H1746" t="s">
        <v>1247</v>
      </c>
      <c r="I1746">
        <v>1333</v>
      </c>
      <c r="J1746" t="s">
        <v>1365</v>
      </c>
      <c r="K1746" t="s">
        <v>1366</v>
      </c>
      <c r="L1746">
        <v>2558</v>
      </c>
      <c r="M1746">
        <v>2544</v>
      </c>
      <c r="N1746">
        <v>400</v>
      </c>
      <c r="O1746" t="s">
        <v>1250</v>
      </c>
      <c r="P1746">
        <v>0.75525107632271005</v>
      </c>
      <c r="Q1746">
        <v>0.94049953982262702</v>
      </c>
      <c r="R1746">
        <v>0.32830709992829799</v>
      </c>
      <c r="S1746">
        <v>2.3267666399740299E-2</v>
      </c>
      <c r="T1746">
        <v>0.82700327872693102</v>
      </c>
      <c r="U1746">
        <v>0.82700327872693102</v>
      </c>
      <c r="V1746">
        <v>1.45149499132358</v>
      </c>
      <c r="W1746">
        <v>2.54</v>
      </c>
      <c r="X1746">
        <v>0.77</v>
      </c>
      <c r="Y1746">
        <v>-171718</v>
      </c>
      <c r="Z1746">
        <v>-9038</v>
      </c>
      <c r="AA1746">
        <v>-0.56000000000000005</v>
      </c>
      <c r="AB1746">
        <v>19</v>
      </c>
      <c r="AC1746">
        <v>9</v>
      </c>
      <c r="AD1746">
        <v>10</v>
      </c>
      <c r="AE1746">
        <v>47.37</v>
      </c>
      <c r="AF1746">
        <v>12</v>
      </c>
      <c r="AG1746">
        <v>5</v>
      </c>
      <c r="AH1746">
        <v>6</v>
      </c>
      <c r="AI1746">
        <v>8</v>
      </c>
    </row>
    <row r="1747" spans="1:35" x14ac:dyDescent="0.2">
      <c r="A1747" s="102">
        <v>431</v>
      </c>
      <c r="B1747">
        <v>3863</v>
      </c>
      <c r="C1747" t="s">
        <v>1464</v>
      </c>
      <c r="D1747" t="s">
        <v>1463</v>
      </c>
      <c r="E1747">
        <v>1709</v>
      </c>
      <c r="F1747">
        <v>1705</v>
      </c>
      <c r="G1747">
        <v>600</v>
      </c>
      <c r="H1747" t="s">
        <v>1247</v>
      </c>
      <c r="I1747">
        <v>7211</v>
      </c>
      <c r="J1747" t="s">
        <v>26</v>
      </c>
      <c r="K1747" t="s">
        <v>1264</v>
      </c>
      <c r="L1747">
        <v>406</v>
      </c>
      <c r="M1747">
        <v>404</v>
      </c>
      <c r="N1747">
        <v>2500</v>
      </c>
      <c r="O1747" t="s">
        <v>1250</v>
      </c>
      <c r="P1747">
        <v>0.86458672637286205</v>
      </c>
      <c r="Q1747">
        <v>0.90938157304257405</v>
      </c>
      <c r="R1747">
        <v>5.00244512211395E-2</v>
      </c>
      <c r="S1747">
        <v>5.4445858353603299E-2</v>
      </c>
      <c r="T1747">
        <v>0.85414951485586998</v>
      </c>
      <c r="U1747">
        <v>0.85414951485586998</v>
      </c>
      <c r="V1747">
        <v>1.0110308698445201</v>
      </c>
      <c r="W1747">
        <v>4.4000000000000004</v>
      </c>
      <c r="X1747">
        <v>1.27</v>
      </c>
      <c r="Y1747">
        <v>-171984</v>
      </c>
      <c r="Z1747">
        <v>-9555</v>
      </c>
      <c r="AA1747">
        <v>-0.52</v>
      </c>
      <c r="AB1747">
        <v>18</v>
      </c>
      <c r="AC1747">
        <v>9</v>
      </c>
      <c r="AD1747">
        <v>9</v>
      </c>
      <c r="AE1747">
        <v>50</v>
      </c>
      <c r="AF1747">
        <v>13</v>
      </c>
      <c r="AG1747">
        <v>4</v>
      </c>
      <c r="AH1747">
        <v>6</v>
      </c>
      <c r="AI1747">
        <v>8</v>
      </c>
    </row>
    <row r="1748" spans="1:35" x14ac:dyDescent="0.2">
      <c r="A1748" s="102">
        <v>22</v>
      </c>
      <c r="B1748">
        <v>3038</v>
      </c>
      <c r="C1748" t="s">
        <v>1078</v>
      </c>
      <c r="D1748" t="s">
        <v>1254</v>
      </c>
      <c r="E1748">
        <v>4440</v>
      </c>
      <c r="F1748">
        <v>4455</v>
      </c>
      <c r="G1748">
        <v>200</v>
      </c>
      <c r="H1748" t="s">
        <v>1247</v>
      </c>
      <c r="I1748">
        <v>6098</v>
      </c>
      <c r="J1748" t="s">
        <v>236</v>
      </c>
      <c r="K1748" t="s">
        <v>1261</v>
      </c>
      <c r="L1748">
        <v>4509</v>
      </c>
      <c r="M1748">
        <v>4488</v>
      </c>
      <c r="N1748">
        <v>200</v>
      </c>
      <c r="O1748" t="s">
        <v>1250</v>
      </c>
      <c r="P1748">
        <v>0.94564389722400699</v>
      </c>
      <c r="Q1748">
        <v>0.96296089330248502</v>
      </c>
      <c r="R1748">
        <v>7.0003430142081893E-2</v>
      </c>
      <c r="S1748">
        <v>1.97237533803424E-2</v>
      </c>
      <c r="T1748">
        <v>1.25330936547478</v>
      </c>
      <c r="U1748">
        <v>1.25330936547478</v>
      </c>
      <c r="V1748">
        <v>1.08391707147718</v>
      </c>
      <c r="W1748">
        <v>7.96</v>
      </c>
      <c r="X1748">
        <v>0.74</v>
      </c>
      <c r="Y1748">
        <v>-172552</v>
      </c>
      <c r="Z1748">
        <v>-6902</v>
      </c>
      <c r="AA1748">
        <v>-0.3</v>
      </c>
      <c r="AB1748">
        <v>25</v>
      </c>
      <c r="AC1748">
        <v>13</v>
      </c>
      <c r="AD1748">
        <v>12</v>
      </c>
      <c r="AE1748">
        <v>52</v>
      </c>
      <c r="AF1748">
        <v>11</v>
      </c>
      <c r="AG1748">
        <v>10</v>
      </c>
      <c r="AH1748">
        <v>12</v>
      </c>
      <c r="AI1748">
        <v>3</v>
      </c>
    </row>
    <row r="1749" spans="1:35" x14ac:dyDescent="0.2">
      <c r="A1749" s="102">
        <v>411</v>
      </c>
      <c r="B1749">
        <v>5019</v>
      </c>
      <c r="C1749" t="s">
        <v>1510</v>
      </c>
      <c r="D1749" t="s">
        <v>1511</v>
      </c>
      <c r="E1749">
        <v>2910</v>
      </c>
      <c r="F1749">
        <v>2922</v>
      </c>
      <c r="G1749">
        <v>300</v>
      </c>
      <c r="H1749" t="s">
        <v>1247</v>
      </c>
      <c r="I1749">
        <v>9201</v>
      </c>
      <c r="J1749" t="s">
        <v>1507</v>
      </c>
      <c r="K1749" t="s">
        <v>1508</v>
      </c>
      <c r="L1749">
        <v>2995</v>
      </c>
      <c r="M1749">
        <v>3000</v>
      </c>
      <c r="N1749">
        <v>300</v>
      </c>
      <c r="O1749" t="s">
        <v>1250</v>
      </c>
      <c r="P1749">
        <v>0.82363091324163396</v>
      </c>
      <c r="Q1749">
        <v>0.91028783388968204</v>
      </c>
      <c r="R1749">
        <v>4.62629656937531E-2</v>
      </c>
      <c r="S1749">
        <v>5.6855594963192897E-4</v>
      </c>
      <c r="T1749">
        <v>2.4861361666261601</v>
      </c>
      <c r="U1749">
        <v>2.4861361666261601</v>
      </c>
      <c r="V1749">
        <v>2.36881186591572</v>
      </c>
      <c r="W1749">
        <v>7.28</v>
      </c>
      <c r="X1749">
        <v>2.6</v>
      </c>
      <c r="Y1749">
        <v>-172632</v>
      </c>
      <c r="Z1749">
        <v>-13279</v>
      </c>
      <c r="AA1749">
        <v>-0.64</v>
      </c>
      <c r="AB1749">
        <v>13</v>
      </c>
      <c r="AC1749">
        <v>6</v>
      </c>
      <c r="AD1749">
        <v>7</v>
      </c>
      <c r="AE1749">
        <v>46.15</v>
      </c>
      <c r="AF1749">
        <v>13</v>
      </c>
      <c r="AG1749">
        <v>4</v>
      </c>
      <c r="AH1749">
        <v>6</v>
      </c>
      <c r="AI1749">
        <v>3</v>
      </c>
    </row>
    <row r="1750" spans="1:35" x14ac:dyDescent="0.2">
      <c r="A1750" s="102">
        <v>1494</v>
      </c>
      <c r="B1750">
        <v>2433</v>
      </c>
      <c r="C1750" t="s">
        <v>1702</v>
      </c>
      <c r="D1750" t="s">
        <v>1261</v>
      </c>
      <c r="E1750">
        <v>1449</v>
      </c>
      <c r="F1750">
        <v>1426</v>
      </c>
      <c r="G1750">
        <v>600</v>
      </c>
      <c r="H1750" t="s">
        <v>1250</v>
      </c>
      <c r="I1750">
        <v>7751</v>
      </c>
      <c r="J1750" t="s">
        <v>1687</v>
      </c>
      <c r="K1750" t="s">
        <v>1252</v>
      </c>
      <c r="L1750">
        <v>2780</v>
      </c>
      <c r="M1750">
        <v>2776</v>
      </c>
      <c r="N1750">
        <v>300</v>
      </c>
      <c r="O1750" t="s">
        <v>1247</v>
      </c>
      <c r="P1750">
        <v>0.85942361924332999</v>
      </c>
      <c r="Q1750">
        <v>0.83530042740460597</v>
      </c>
      <c r="R1750">
        <v>0.494829565128305</v>
      </c>
      <c r="S1750">
        <v>1.1450508178025001E-2</v>
      </c>
      <c r="T1750">
        <v>-2.21488842837427</v>
      </c>
      <c r="U1750">
        <v>2.21488842837427</v>
      </c>
      <c r="V1750">
        <v>2.1451223480481598</v>
      </c>
      <c r="W1750">
        <v>-10.130000000000001</v>
      </c>
      <c r="X1750">
        <v>2.74</v>
      </c>
      <c r="Y1750">
        <v>-172899</v>
      </c>
      <c r="Z1750">
        <v>-9606</v>
      </c>
      <c r="AA1750">
        <v>-0.57999999999999996</v>
      </c>
      <c r="AB1750">
        <v>18</v>
      </c>
      <c r="AC1750">
        <v>8</v>
      </c>
      <c r="AD1750">
        <v>10</v>
      </c>
      <c r="AE1750">
        <v>44.44</v>
      </c>
      <c r="AF1750">
        <v>13</v>
      </c>
      <c r="AG1750">
        <v>4</v>
      </c>
      <c r="AH1750">
        <v>4</v>
      </c>
      <c r="AI1750">
        <v>10</v>
      </c>
    </row>
    <row r="1751" spans="1:35" x14ac:dyDescent="0.2">
      <c r="A1751" s="102">
        <v>1799</v>
      </c>
      <c r="B1751">
        <v>4681</v>
      </c>
      <c r="C1751" t="s">
        <v>1056</v>
      </c>
      <c r="D1751" t="s">
        <v>1261</v>
      </c>
      <c r="E1751">
        <v>1605</v>
      </c>
      <c r="F1751">
        <v>1603</v>
      </c>
      <c r="G1751">
        <v>600</v>
      </c>
      <c r="H1751" t="s">
        <v>1247</v>
      </c>
      <c r="I1751">
        <v>7730</v>
      </c>
      <c r="J1751" t="s">
        <v>1521</v>
      </c>
      <c r="K1751" t="s">
        <v>1256</v>
      </c>
      <c r="L1751">
        <v>2546</v>
      </c>
      <c r="M1751">
        <v>2548</v>
      </c>
      <c r="N1751">
        <v>400</v>
      </c>
      <c r="O1751" t="s">
        <v>1250</v>
      </c>
      <c r="P1751">
        <v>0.66250000177914903</v>
      </c>
      <c r="Q1751">
        <v>0.81164865972711397</v>
      </c>
      <c r="R1751">
        <v>0.48406811320986598</v>
      </c>
      <c r="S1751">
        <v>4.3905493195809699E-2</v>
      </c>
      <c r="T1751">
        <v>0.58213980318999103</v>
      </c>
      <c r="U1751">
        <v>0.58213980318999103</v>
      </c>
      <c r="V1751">
        <v>0.74067394583975299</v>
      </c>
      <c r="W1751">
        <v>2.2000000000000002</v>
      </c>
      <c r="X1751">
        <v>5.63</v>
      </c>
      <c r="Y1751">
        <v>-172957</v>
      </c>
      <c r="Z1751">
        <v>-11530</v>
      </c>
      <c r="AA1751">
        <v>-0.65</v>
      </c>
      <c r="AB1751">
        <v>15</v>
      </c>
      <c r="AC1751">
        <v>7</v>
      </c>
      <c r="AD1751">
        <v>8</v>
      </c>
      <c r="AE1751">
        <v>46.67</v>
      </c>
      <c r="AF1751">
        <v>14</v>
      </c>
      <c r="AG1751">
        <v>2</v>
      </c>
      <c r="AH1751">
        <v>7</v>
      </c>
      <c r="AI1751">
        <v>6</v>
      </c>
    </row>
    <row r="1752" spans="1:35" x14ac:dyDescent="0.2">
      <c r="A1752" s="102">
        <v>29</v>
      </c>
      <c r="B1752">
        <v>2413</v>
      </c>
      <c r="C1752" t="s">
        <v>1266</v>
      </c>
      <c r="D1752" t="s">
        <v>1261</v>
      </c>
      <c r="E1752">
        <v>3050</v>
      </c>
      <c r="F1752">
        <v>3055</v>
      </c>
      <c r="G1752">
        <v>200</v>
      </c>
      <c r="H1752" t="s">
        <v>1250</v>
      </c>
      <c r="I1752">
        <v>6758</v>
      </c>
      <c r="J1752" t="s">
        <v>1263</v>
      </c>
      <c r="K1752" t="s">
        <v>1252</v>
      </c>
      <c r="L1752">
        <v>7456</v>
      </c>
      <c r="M1752">
        <v>7479</v>
      </c>
      <c r="N1752">
        <v>100</v>
      </c>
      <c r="O1752" t="s">
        <v>1247</v>
      </c>
      <c r="P1752">
        <v>0.76095494231591498</v>
      </c>
      <c r="Q1752">
        <v>0.96145325885854405</v>
      </c>
      <c r="R1752">
        <v>9.78528673352623E-2</v>
      </c>
      <c r="S1752">
        <v>9.9396881258005304E-2</v>
      </c>
      <c r="T1752">
        <v>-0.907999060067332</v>
      </c>
      <c r="U1752">
        <v>0.907999060067332</v>
      </c>
      <c r="V1752">
        <v>0.962540550353713</v>
      </c>
      <c r="W1752">
        <v>-3.08</v>
      </c>
      <c r="X1752">
        <v>18.3</v>
      </c>
      <c r="Y1752">
        <v>-173811</v>
      </c>
      <c r="Z1752">
        <v>-11587</v>
      </c>
      <c r="AA1752">
        <v>-0.66</v>
      </c>
      <c r="AB1752">
        <v>15</v>
      </c>
      <c r="AC1752">
        <v>6</v>
      </c>
      <c r="AD1752">
        <v>9</v>
      </c>
      <c r="AE1752">
        <v>40</v>
      </c>
      <c r="AF1752">
        <v>11</v>
      </c>
      <c r="AG1752">
        <v>5</v>
      </c>
      <c r="AH1752">
        <v>7</v>
      </c>
      <c r="AI1752">
        <v>3</v>
      </c>
    </row>
    <row r="1753" spans="1:35" x14ac:dyDescent="0.2">
      <c r="A1753" s="102">
        <v>1890</v>
      </c>
      <c r="B1753">
        <v>6448</v>
      </c>
      <c r="C1753" t="s">
        <v>439</v>
      </c>
      <c r="D1753" t="s">
        <v>1252</v>
      </c>
      <c r="E1753">
        <v>2130</v>
      </c>
      <c r="F1753">
        <v>2134</v>
      </c>
      <c r="G1753">
        <v>500</v>
      </c>
      <c r="H1753" t="s">
        <v>1247</v>
      </c>
      <c r="I1753">
        <v>7224</v>
      </c>
      <c r="J1753" t="s">
        <v>785</v>
      </c>
      <c r="K1753" t="s">
        <v>1264</v>
      </c>
      <c r="L1753">
        <v>1286</v>
      </c>
      <c r="M1753">
        <v>1291</v>
      </c>
      <c r="N1753">
        <v>800</v>
      </c>
      <c r="O1753" t="s">
        <v>1250</v>
      </c>
      <c r="P1753">
        <v>0.56522001770880104</v>
      </c>
      <c r="Q1753">
        <v>0.80442879532018097</v>
      </c>
      <c r="R1753">
        <v>0.11265532404829399</v>
      </c>
      <c r="S1753">
        <v>8.2670083401338995E-2</v>
      </c>
      <c r="T1753">
        <v>1.3899011174988301</v>
      </c>
      <c r="U1753">
        <v>1.3899011174988301</v>
      </c>
      <c r="V1753">
        <v>1.6329888818242799</v>
      </c>
      <c r="W1753">
        <v>5.2</v>
      </c>
      <c r="X1753">
        <v>3.21</v>
      </c>
      <c r="Y1753">
        <v>-173877</v>
      </c>
      <c r="Z1753">
        <v>-9660</v>
      </c>
      <c r="AA1753">
        <v>-0.47</v>
      </c>
      <c r="AB1753">
        <v>18</v>
      </c>
      <c r="AC1753">
        <v>8</v>
      </c>
      <c r="AD1753">
        <v>10</v>
      </c>
      <c r="AE1753">
        <v>44.44</v>
      </c>
      <c r="AF1753">
        <v>11</v>
      </c>
      <c r="AG1753">
        <v>8</v>
      </c>
      <c r="AH1753">
        <v>7</v>
      </c>
      <c r="AI1753">
        <v>3</v>
      </c>
    </row>
    <row r="1754" spans="1:35" x14ac:dyDescent="0.2">
      <c r="A1754" s="102">
        <v>430</v>
      </c>
      <c r="B1754">
        <v>4967</v>
      </c>
      <c r="C1754" t="s">
        <v>694</v>
      </c>
      <c r="D1754" t="s">
        <v>1271</v>
      </c>
      <c r="E1754">
        <v>8510</v>
      </c>
      <c r="F1754">
        <v>8500</v>
      </c>
      <c r="G1754">
        <v>100</v>
      </c>
      <c r="H1754" t="s">
        <v>1250</v>
      </c>
      <c r="I1754">
        <v>6923</v>
      </c>
      <c r="J1754" t="s">
        <v>55</v>
      </c>
      <c r="K1754" t="s">
        <v>1252</v>
      </c>
      <c r="L1754">
        <v>2919</v>
      </c>
      <c r="M1754">
        <v>2901</v>
      </c>
      <c r="N1754">
        <v>300</v>
      </c>
      <c r="O1754" t="s">
        <v>1247</v>
      </c>
      <c r="P1754">
        <v>0.86295327195402904</v>
      </c>
      <c r="Q1754">
        <v>0.90938574837045205</v>
      </c>
      <c r="R1754">
        <v>2.9985872973046099E-2</v>
      </c>
      <c r="S1754">
        <v>2.6184298373126198E-2</v>
      </c>
      <c r="T1754">
        <v>-7.3829226630108699E-2</v>
      </c>
      <c r="U1754">
        <v>7.3829226630108699E-2</v>
      </c>
      <c r="V1754">
        <v>1.0821931712161699E-2</v>
      </c>
      <c r="W1754">
        <v>-0.15</v>
      </c>
      <c r="X1754">
        <v>2.39</v>
      </c>
      <c r="Y1754">
        <v>-175310</v>
      </c>
      <c r="Z1754">
        <v>-15937</v>
      </c>
      <c r="AA1754">
        <v>-0.97</v>
      </c>
      <c r="AB1754">
        <v>11</v>
      </c>
      <c r="AC1754">
        <v>5</v>
      </c>
      <c r="AD1754">
        <v>6</v>
      </c>
      <c r="AE1754">
        <v>45.45</v>
      </c>
      <c r="AF1754">
        <v>12</v>
      </c>
      <c r="AG1754">
        <v>2</v>
      </c>
      <c r="AH1754">
        <v>6</v>
      </c>
      <c r="AI1754">
        <v>3</v>
      </c>
    </row>
    <row r="1755" spans="1:35" x14ac:dyDescent="0.2">
      <c r="A1755" s="102">
        <v>1891</v>
      </c>
      <c r="B1755">
        <v>6703</v>
      </c>
      <c r="C1755" t="s">
        <v>1499</v>
      </c>
      <c r="D1755" t="s">
        <v>1252</v>
      </c>
      <c r="E1755">
        <v>1325</v>
      </c>
      <c r="F1755">
        <v>1324</v>
      </c>
      <c r="G1755">
        <v>700</v>
      </c>
      <c r="H1755" t="s">
        <v>1250</v>
      </c>
      <c r="I1755">
        <v>6845</v>
      </c>
      <c r="J1755" t="s">
        <v>1482</v>
      </c>
      <c r="K1755" t="s">
        <v>1252</v>
      </c>
      <c r="L1755">
        <v>2936</v>
      </c>
      <c r="M1755">
        <v>2952</v>
      </c>
      <c r="N1755">
        <v>300</v>
      </c>
      <c r="O1755" t="s">
        <v>1247</v>
      </c>
      <c r="P1755">
        <v>0.92264924305706797</v>
      </c>
      <c r="Q1755">
        <v>0.80439445825816103</v>
      </c>
      <c r="R1755">
        <v>0.46849623948566499</v>
      </c>
      <c r="S1755">
        <v>3.6299746246588001E-2</v>
      </c>
      <c r="T1755">
        <v>-2.0863278199581599</v>
      </c>
      <c r="U1755">
        <v>2.0863278199581599</v>
      </c>
      <c r="V1755">
        <v>1.8634775690565799</v>
      </c>
      <c r="W1755">
        <v>-6.59</v>
      </c>
      <c r="X1755">
        <v>4.6500000000000004</v>
      </c>
      <c r="Y1755">
        <v>-176449</v>
      </c>
      <c r="Z1755">
        <v>-9803</v>
      </c>
      <c r="AA1755">
        <v>-0.52</v>
      </c>
      <c r="AB1755">
        <v>18</v>
      </c>
      <c r="AC1755">
        <v>7</v>
      </c>
      <c r="AD1755">
        <v>11</v>
      </c>
      <c r="AE1755">
        <v>38.89</v>
      </c>
      <c r="AF1755">
        <v>11</v>
      </c>
      <c r="AG1755">
        <v>5</v>
      </c>
      <c r="AH1755">
        <v>7</v>
      </c>
      <c r="AI1755">
        <v>6</v>
      </c>
    </row>
    <row r="1756" spans="1:35" x14ac:dyDescent="0.2">
      <c r="A1756" s="102">
        <v>1917</v>
      </c>
      <c r="B1756">
        <v>3865</v>
      </c>
      <c r="C1756" t="s">
        <v>1197</v>
      </c>
      <c r="D1756" t="s">
        <v>1463</v>
      </c>
      <c r="E1756">
        <v>489</v>
      </c>
      <c r="F1756">
        <v>492</v>
      </c>
      <c r="G1756">
        <v>1700</v>
      </c>
      <c r="H1756" t="s">
        <v>1250</v>
      </c>
      <c r="I1756">
        <v>8058</v>
      </c>
      <c r="J1756" t="s">
        <v>1588</v>
      </c>
      <c r="K1756" t="s">
        <v>1254</v>
      </c>
      <c r="L1756">
        <v>2855.5</v>
      </c>
      <c r="M1756">
        <v>2865</v>
      </c>
      <c r="N1756">
        <v>300</v>
      </c>
      <c r="O1756" t="s">
        <v>1247</v>
      </c>
      <c r="P1756">
        <v>0.71385253955823003</v>
      </c>
      <c r="Q1756">
        <v>0.80278885536239097</v>
      </c>
      <c r="R1756">
        <v>0.31825705504624202</v>
      </c>
      <c r="S1756">
        <v>2.54743402358459E-2</v>
      </c>
      <c r="T1756">
        <v>-2.2286600977490401</v>
      </c>
      <c r="U1756">
        <v>2.2286600977490401</v>
      </c>
      <c r="V1756">
        <v>2.2854965957320399</v>
      </c>
      <c r="W1756">
        <v>-11.53</v>
      </c>
      <c r="X1756">
        <v>2.69</v>
      </c>
      <c r="Y1756">
        <v>-179561</v>
      </c>
      <c r="Z1756">
        <v>-9451</v>
      </c>
      <c r="AA1756">
        <v>-0.48</v>
      </c>
      <c r="AB1756">
        <v>19</v>
      </c>
      <c r="AC1756">
        <v>6</v>
      </c>
      <c r="AD1756">
        <v>13</v>
      </c>
      <c r="AE1756">
        <v>31.58</v>
      </c>
      <c r="AF1756">
        <v>14</v>
      </c>
      <c r="AG1756">
        <v>4</v>
      </c>
      <c r="AH1756">
        <v>4</v>
      </c>
      <c r="AI1756">
        <v>11</v>
      </c>
    </row>
    <row r="1757" spans="1:35" x14ac:dyDescent="0.2">
      <c r="A1757" s="102">
        <v>269</v>
      </c>
      <c r="B1757">
        <v>4506</v>
      </c>
      <c r="C1757" t="s">
        <v>1682</v>
      </c>
      <c r="D1757" t="s">
        <v>1269</v>
      </c>
      <c r="E1757">
        <v>1718</v>
      </c>
      <c r="F1757">
        <v>1712</v>
      </c>
      <c r="G1757">
        <v>500</v>
      </c>
      <c r="H1757" t="s">
        <v>1250</v>
      </c>
      <c r="I1757">
        <v>7181</v>
      </c>
      <c r="J1757" t="s">
        <v>61</v>
      </c>
      <c r="K1757" t="s">
        <v>1428</v>
      </c>
      <c r="L1757">
        <v>1821</v>
      </c>
      <c r="M1757">
        <v>1836</v>
      </c>
      <c r="N1757">
        <v>500</v>
      </c>
      <c r="O1757" t="s">
        <v>1247</v>
      </c>
      <c r="P1757">
        <v>0.65387808214131204</v>
      </c>
      <c r="Q1757">
        <v>0.92259571187322897</v>
      </c>
      <c r="R1757">
        <v>0.33035199354599798</v>
      </c>
      <c r="S1757">
        <v>3.2783854006545501E-2</v>
      </c>
      <c r="T1757">
        <v>-2.38015077930319</v>
      </c>
      <c r="U1757">
        <v>2.38015077930319</v>
      </c>
      <c r="V1757">
        <v>2.2761120047268499</v>
      </c>
      <c r="W1757">
        <v>-14.84</v>
      </c>
      <c r="X1757">
        <v>6.75</v>
      </c>
      <c r="Y1757">
        <v>-181339</v>
      </c>
      <c r="Z1757">
        <v>-9067</v>
      </c>
      <c r="AA1757">
        <v>-0.45</v>
      </c>
      <c r="AB1757">
        <v>20</v>
      </c>
      <c r="AC1757">
        <v>8</v>
      </c>
      <c r="AD1757">
        <v>12</v>
      </c>
      <c r="AE1757">
        <v>40</v>
      </c>
      <c r="AF1757">
        <v>12</v>
      </c>
      <c r="AG1757">
        <v>6</v>
      </c>
      <c r="AH1757">
        <v>8</v>
      </c>
      <c r="AI1757">
        <v>6</v>
      </c>
    </row>
    <row r="1758" spans="1:35" x14ac:dyDescent="0.2">
      <c r="A1758" s="102">
        <v>1357</v>
      </c>
      <c r="B1758">
        <v>4996</v>
      </c>
      <c r="C1758" t="s">
        <v>1524</v>
      </c>
      <c r="D1758" t="s">
        <v>1271</v>
      </c>
      <c r="E1758">
        <v>835</v>
      </c>
      <c r="F1758">
        <v>834</v>
      </c>
      <c r="G1758">
        <v>1200</v>
      </c>
      <c r="H1758" t="s">
        <v>1250</v>
      </c>
      <c r="I1758">
        <v>6457</v>
      </c>
      <c r="J1758" t="s">
        <v>1575</v>
      </c>
      <c r="K1758" t="s">
        <v>1259</v>
      </c>
      <c r="L1758">
        <v>3170</v>
      </c>
      <c r="M1758">
        <v>3220</v>
      </c>
      <c r="N1758">
        <v>300</v>
      </c>
      <c r="O1758" t="s">
        <v>1247</v>
      </c>
      <c r="P1758">
        <v>0.81350888507192698</v>
      </c>
      <c r="Q1758">
        <v>0.843983792530553</v>
      </c>
      <c r="R1758">
        <v>0.25720430177937698</v>
      </c>
      <c r="S1758">
        <v>9.7316111680607803E-2</v>
      </c>
      <c r="T1758">
        <v>-2.1427692721413698</v>
      </c>
      <c r="U1758">
        <v>2.1427692721413698</v>
      </c>
      <c r="V1758">
        <v>1.9546027439271401</v>
      </c>
      <c r="W1758">
        <v>-13.74</v>
      </c>
      <c r="X1758">
        <v>3.6</v>
      </c>
      <c r="Y1758">
        <v>-181651</v>
      </c>
      <c r="Z1758">
        <v>-8257</v>
      </c>
      <c r="AA1758">
        <v>-0.34</v>
      </c>
      <c r="AB1758">
        <v>22</v>
      </c>
      <c r="AC1758">
        <v>11</v>
      </c>
      <c r="AD1758">
        <v>11</v>
      </c>
      <c r="AE1758">
        <v>50</v>
      </c>
      <c r="AF1758">
        <v>11</v>
      </c>
      <c r="AG1758">
        <v>9</v>
      </c>
      <c r="AH1758">
        <v>10</v>
      </c>
      <c r="AI1758">
        <v>3</v>
      </c>
    </row>
    <row r="1759" spans="1:35" x14ac:dyDescent="0.2">
      <c r="A1759" s="102">
        <v>59</v>
      </c>
      <c r="B1759">
        <v>5401</v>
      </c>
      <c r="C1759" t="s">
        <v>1587</v>
      </c>
      <c r="D1759" t="s">
        <v>1301</v>
      </c>
      <c r="E1759">
        <v>1366.5</v>
      </c>
      <c r="F1759">
        <v>1349.5</v>
      </c>
      <c r="G1759">
        <v>800</v>
      </c>
      <c r="H1759" t="s">
        <v>1250</v>
      </c>
      <c r="I1759">
        <v>9956</v>
      </c>
      <c r="J1759" t="s">
        <v>1202</v>
      </c>
      <c r="K1759" t="s">
        <v>1272</v>
      </c>
      <c r="L1759">
        <v>1805</v>
      </c>
      <c r="M1759">
        <v>1806</v>
      </c>
      <c r="N1759">
        <v>600</v>
      </c>
      <c r="O1759" t="s">
        <v>1247</v>
      </c>
      <c r="P1759">
        <v>0.83265668813291005</v>
      </c>
      <c r="Q1759">
        <v>0.95399293194655399</v>
      </c>
      <c r="R1759">
        <v>0.28074174747020098</v>
      </c>
      <c r="S1759">
        <v>2.76567136393739E-2</v>
      </c>
      <c r="T1759">
        <v>-2.13660780662677</v>
      </c>
      <c r="U1759">
        <v>2.13660780662677</v>
      </c>
      <c r="V1759">
        <v>1.9556059659073199</v>
      </c>
      <c r="W1759">
        <v>-7.59</v>
      </c>
      <c r="X1759">
        <v>0.37</v>
      </c>
      <c r="Y1759">
        <v>-181815</v>
      </c>
      <c r="Z1759">
        <v>-12121</v>
      </c>
      <c r="AA1759">
        <v>-0.61</v>
      </c>
      <c r="AB1759">
        <v>15</v>
      </c>
      <c r="AC1759">
        <v>5</v>
      </c>
      <c r="AD1759">
        <v>10</v>
      </c>
      <c r="AE1759">
        <v>33.33</v>
      </c>
      <c r="AF1759">
        <v>12</v>
      </c>
      <c r="AG1759">
        <v>3</v>
      </c>
      <c r="AH1759">
        <v>5</v>
      </c>
      <c r="AI1759">
        <v>7</v>
      </c>
    </row>
    <row r="1760" spans="1:35" x14ac:dyDescent="0.2">
      <c r="A1760" s="102">
        <v>381</v>
      </c>
      <c r="B1760">
        <v>2001</v>
      </c>
      <c r="C1760" t="s">
        <v>1167</v>
      </c>
      <c r="D1760" t="s">
        <v>1274</v>
      </c>
      <c r="E1760">
        <v>1638</v>
      </c>
      <c r="F1760">
        <v>1644</v>
      </c>
      <c r="G1760">
        <v>500</v>
      </c>
      <c r="H1760" t="s">
        <v>1250</v>
      </c>
      <c r="I1760">
        <v>4534</v>
      </c>
      <c r="J1760" t="s">
        <v>1501</v>
      </c>
      <c r="K1760" t="s">
        <v>1269</v>
      </c>
      <c r="L1760">
        <v>4240</v>
      </c>
      <c r="M1760">
        <v>4275</v>
      </c>
      <c r="N1760">
        <v>200</v>
      </c>
      <c r="O1760" t="s">
        <v>1247</v>
      </c>
      <c r="P1760">
        <v>0.85388317325293295</v>
      </c>
      <c r="Q1760">
        <v>0.91192486124931704</v>
      </c>
      <c r="R1760">
        <v>5.50991856570733E-2</v>
      </c>
      <c r="S1760">
        <v>3.8786905482415597E-2</v>
      </c>
      <c r="T1760">
        <v>-0.44474041386792801</v>
      </c>
      <c r="U1760">
        <v>0.44474041386792801</v>
      </c>
      <c r="V1760">
        <v>0.18356675253361401</v>
      </c>
      <c r="W1760">
        <v>-1.03</v>
      </c>
      <c r="X1760">
        <v>3.86</v>
      </c>
      <c r="Y1760">
        <v>-183868</v>
      </c>
      <c r="Z1760">
        <v>-10215</v>
      </c>
      <c r="AA1760">
        <v>-0.54</v>
      </c>
      <c r="AB1760">
        <v>18</v>
      </c>
      <c r="AC1760">
        <v>5</v>
      </c>
      <c r="AD1760">
        <v>13</v>
      </c>
      <c r="AE1760">
        <v>27.78</v>
      </c>
      <c r="AF1760">
        <v>14</v>
      </c>
      <c r="AG1760">
        <v>4</v>
      </c>
      <c r="AH1760">
        <v>6</v>
      </c>
      <c r="AI1760">
        <v>8</v>
      </c>
    </row>
    <row r="1761" spans="1:35" x14ac:dyDescent="0.2">
      <c r="A1761" s="102">
        <v>910</v>
      </c>
      <c r="B1761">
        <v>3064</v>
      </c>
      <c r="C1761" t="s">
        <v>1512</v>
      </c>
      <c r="D1761" t="s">
        <v>1272</v>
      </c>
      <c r="E1761">
        <v>2645</v>
      </c>
      <c r="F1761">
        <v>2638</v>
      </c>
      <c r="G1761">
        <v>400</v>
      </c>
      <c r="H1761" t="s">
        <v>1250</v>
      </c>
      <c r="I1761">
        <v>4613</v>
      </c>
      <c r="J1761" t="s">
        <v>224</v>
      </c>
      <c r="K1761" t="s">
        <v>1271</v>
      </c>
      <c r="L1761">
        <v>2515</v>
      </c>
      <c r="M1761">
        <v>2556</v>
      </c>
      <c r="N1761">
        <v>400</v>
      </c>
      <c r="O1761" t="s">
        <v>1247</v>
      </c>
      <c r="P1761">
        <v>0.67136157400411101</v>
      </c>
      <c r="Q1761">
        <v>0.87528022623610402</v>
      </c>
      <c r="R1761">
        <v>0.19633150721963899</v>
      </c>
      <c r="S1761">
        <v>1.2411594584153999E-2</v>
      </c>
      <c r="T1761">
        <v>-0.88159906846106195</v>
      </c>
      <c r="U1761">
        <v>0.88159906846106195</v>
      </c>
      <c r="V1761">
        <v>0.74101673045663596</v>
      </c>
      <c r="W1761">
        <v>-4.79</v>
      </c>
      <c r="X1761">
        <v>3.11</v>
      </c>
      <c r="Y1761">
        <v>-183904</v>
      </c>
      <c r="Z1761">
        <v>-7663</v>
      </c>
      <c r="AA1761">
        <v>-0.45</v>
      </c>
      <c r="AB1761">
        <v>24</v>
      </c>
      <c r="AC1761">
        <v>10</v>
      </c>
      <c r="AD1761">
        <v>14</v>
      </c>
      <c r="AE1761">
        <v>41.67</v>
      </c>
      <c r="AF1761">
        <v>10</v>
      </c>
      <c r="AG1761">
        <v>7</v>
      </c>
      <c r="AH1761">
        <v>13</v>
      </c>
      <c r="AI1761">
        <v>4</v>
      </c>
    </row>
    <row r="1762" spans="1:35" x14ac:dyDescent="0.2">
      <c r="A1762" s="102">
        <v>1405</v>
      </c>
      <c r="B1762">
        <v>1812</v>
      </c>
      <c r="C1762" t="s">
        <v>1344</v>
      </c>
      <c r="D1762" t="s">
        <v>1257</v>
      </c>
      <c r="E1762">
        <v>1270</v>
      </c>
      <c r="F1762">
        <v>1260</v>
      </c>
      <c r="G1762">
        <v>600</v>
      </c>
      <c r="H1762" t="s">
        <v>1247</v>
      </c>
      <c r="I1762">
        <v>9616</v>
      </c>
      <c r="J1762" t="s">
        <v>1626</v>
      </c>
      <c r="K1762" t="s">
        <v>1261</v>
      </c>
      <c r="L1762">
        <v>4040</v>
      </c>
      <c r="M1762">
        <v>4070</v>
      </c>
      <c r="N1762">
        <v>200</v>
      </c>
      <c r="O1762" t="s">
        <v>1250</v>
      </c>
      <c r="P1762">
        <v>0.74733278280753401</v>
      </c>
      <c r="Q1762">
        <v>0.84125796460478497</v>
      </c>
      <c r="R1762">
        <v>0.34003958393592398</v>
      </c>
      <c r="S1762">
        <v>5.0124889540208101E-3</v>
      </c>
      <c r="T1762">
        <v>0.876062140262025</v>
      </c>
      <c r="U1762">
        <v>0.876062140262025</v>
      </c>
      <c r="V1762">
        <v>1.2933692280358799</v>
      </c>
      <c r="W1762">
        <v>4.42</v>
      </c>
      <c r="X1762">
        <v>7.13</v>
      </c>
      <c r="Y1762">
        <v>-185561</v>
      </c>
      <c r="Z1762">
        <v>-8836</v>
      </c>
      <c r="AA1762">
        <v>-0.53</v>
      </c>
      <c r="AB1762">
        <v>21</v>
      </c>
      <c r="AC1762">
        <v>10</v>
      </c>
      <c r="AD1762">
        <v>11</v>
      </c>
      <c r="AE1762">
        <v>47.62</v>
      </c>
      <c r="AF1762">
        <v>13</v>
      </c>
      <c r="AG1762">
        <v>7</v>
      </c>
      <c r="AH1762">
        <v>9</v>
      </c>
      <c r="AI1762">
        <v>5</v>
      </c>
    </row>
    <row r="1763" spans="1:35" x14ac:dyDescent="0.2">
      <c r="A1763" s="102">
        <v>1049</v>
      </c>
      <c r="B1763">
        <v>8377</v>
      </c>
      <c r="C1763" t="s">
        <v>1369</v>
      </c>
      <c r="D1763" t="s">
        <v>1303</v>
      </c>
      <c r="E1763">
        <v>1009</v>
      </c>
      <c r="F1763">
        <v>1013</v>
      </c>
      <c r="G1763">
        <v>800</v>
      </c>
      <c r="H1763" t="s">
        <v>1247</v>
      </c>
      <c r="I1763">
        <v>9616</v>
      </c>
      <c r="J1763" t="s">
        <v>1626</v>
      </c>
      <c r="K1763" t="s">
        <v>1261</v>
      </c>
      <c r="L1763">
        <v>4040</v>
      </c>
      <c r="M1763">
        <v>4070</v>
      </c>
      <c r="N1763">
        <v>200</v>
      </c>
      <c r="O1763" t="s">
        <v>1250</v>
      </c>
      <c r="P1763">
        <v>0.88305592236637898</v>
      </c>
      <c r="Q1763">
        <v>0.86416078056810897</v>
      </c>
      <c r="R1763">
        <v>0.27899181005749801</v>
      </c>
      <c r="S1763">
        <v>3.6527813692610898E-2</v>
      </c>
      <c r="T1763">
        <v>2.1829359659855401</v>
      </c>
      <c r="U1763">
        <v>2.1829359659855401</v>
      </c>
      <c r="V1763">
        <v>2.3482779310092501</v>
      </c>
      <c r="W1763">
        <v>8.7899999999999991</v>
      </c>
      <c r="X1763">
        <v>0.44</v>
      </c>
      <c r="Y1763">
        <v>-185927</v>
      </c>
      <c r="Z1763">
        <v>-9786</v>
      </c>
      <c r="AA1763">
        <v>-0.54</v>
      </c>
      <c r="AB1763">
        <v>19</v>
      </c>
      <c r="AC1763">
        <v>8</v>
      </c>
      <c r="AD1763">
        <v>11</v>
      </c>
      <c r="AE1763">
        <v>42.11</v>
      </c>
      <c r="AF1763">
        <v>12</v>
      </c>
      <c r="AG1763">
        <v>6</v>
      </c>
      <c r="AH1763">
        <v>8</v>
      </c>
      <c r="AI1763">
        <v>5</v>
      </c>
    </row>
    <row r="1764" spans="1:35" x14ac:dyDescent="0.2">
      <c r="A1764" s="102">
        <v>1147</v>
      </c>
      <c r="B1764">
        <v>4704</v>
      </c>
      <c r="C1764" t="s">
        <v>1210</v>
      </c>
      <c r="D1764" t="s">
        <v>1249</v>
      </c>
      <c r="E1764">
        <v>5860</v>
      </c>
      <c r="F1764">
        <v>5890</v>
      </c>
      <c r="G1764">
        <v>100</v>
      </c>
      <c r="H1764" t="s">
        <v>1247</v>
      </c>
      <c r="I1764">
        <v>9783</v>
      </c>
      <c r="J1764" t="s">
        <v>2164</v>
      </c>
      <c r="K1764" t="s">
        <v>1261</v>
      </c>
      <c r="L1764">
        <v>2946</v>
      </c>
      <c r="M1764">
        <v>2925</v>
      </c>
      <c r="N1764">
        <v>200</v>
      </c>
      <c r="O1764" t="s">
        <v>1250</v>
      </c>
      <c r="P1764">
        <v>0.51121254216359802</v>
      </c>
      <c r="Q1764">
        <v>0.85789246274827502</v>
      </c>
      <c r="R1764">
        <v>0.49015425548006503</v>
      </c>
      <c r="S1764">
        <v>8.0323868704644405E-2</v>
      </c>
      <c r="T1764">
        <v>1.21165854552657</v>
      </c>
      <c r="U1764">
        <v>1.21165854552657</v>
      </c>
      <c r="V1764">
        <v>0.91530033544282996</v>
      </c>
      <c r="W1764">
        <v>3.37</v>
      </c>
      <c r="X1764">
        <v>0.68</v>
      </c>
      <c r="Y1764">
        <v>-185928</v>
      </c>
      <c r="Z1764">
        <v>-30988</v>
      </c>
      <c r="AA1764">
        <v>-2.29</v>
      </c>
      <c r="AB1764">
        <v>6</v>
      </c>
      <c r="AC1764">
        <v>1</v>
      </c>
      <c r="AD1764">
        <v>5</v>
      </c>
      <c r="AE1764">
        <v>16.670000000000002</v>
      </c>
      <c r="AF1764">
        <v>13</v>
      </c>
      <c r="AG1764">
        <v>0</v>
      </c>
      <c r="AH1764">
        <v>5</v>
      </c>
      <c r="AI1764">
        <v>1</v>
      </c>
    </row>
    <row r="1765" spans="1:35" x14ac:dyDescent="0.2">
      <c r="A1765" s="102">
        <v>82</v>
      </c>
      <c r="B1765">
        <v>4686</v>
      </c>
      <c r="C1765" t="s">
        <v>1267</v>
      </c>
      <c r="D1765" t="s">
        <v>1249</v>
      </c>
      <c r="E1765">
        <v>5080</v>
      </c>
      <c r="F1765">
        <v>5100</v>
      </c>
      <c r="G1765">
        <v>100</v>
      </c>
      <c r="H1765" t="s">
        <v>1250</v>
      </c>
      <c r="I1765">
        <v>6758</v>
      </c>
      <c r="J1765" t="s">
        <v>1263</v>
      </c>
      <c r="K1765" t="s">
        <v>1252</v>
      </c>
      <c r="L1765">
        <v>7456</v>
      </c>
      <c r="M1765">
        <v>7479</v>
      </c>
      <c r="N1765">
        <v>100</v>
      </c>
      <c r="O1765" t="s">
        <v>1247</v>
      </c>
      <c r="P1765">
        <v>0.55235622845194399</v>
      </c>
      <c r="Q1765">
        <v>0.94826254907601604</v>
      </c>
      <c r="R1765">
        <v>6.3679691548169201E-2</v>
      </c>
      <c r="S1765">
        <v>5.2515302027386801E-2</v>
      </c>
      <c r="T1765">
        <v>-2.3639865582074799</v>
      </c>
      <c r="U1765">
        <v>2.3639865582074799</v>
      </c>
      <c r="V1765">
        <v>2.37520281974211</v>
      </c>
      <c r="W1765">
        <v>-15.85</v>
      </c>
      <c r="X1765">
        <v>31.81</v>
      </c>
      <c r="Y1765">
        <v>-185930</v>
      </c>
      <c r="Z1765">
        <v>-10329</v>
      </c>
      <c r="AA1765">
        <v>-0.7</v>
      </c>
      <c r="AB1765">
        <v>18</v>
      </c>
      <c r="AC1765">
        <v>6</v>
      </c>
      <c r="AD1765">
        <v>12</v>
      </c>
      <c r="AE1765">
        <v>33.33</v>
      </c>
      <c r="AF1765">
        <v>8</v>
      </c>
      <c r="AG1765">
        <v>6</v>
      </c>
      <c r="AH1765">
        <v>10</v>
      </c>
      <c r="AI1765">
        <v>2</v>
      </c>
    </row>
    <row r="1766" spans="1:35" x14ac:dyDescent="0.2">
      <c r="A1766" s="102">
        <v>510</v>
      </c>
      <c r="B1766">
        <v>4568</v>
      </c>
      <c r="C1766" t="s">
        <v>1518</v>
      </c>
      <c r="D1766" t="s">
        <v>1269</v>
      </c>
      <c r="E1766">
        <v>7693</v>
      </c>
      <c r="F1766">
        <v>7655</v>
      </c>
      <c r="G1766">
        <v>100</v>
      </c>
      <c r="H1766" t="s">
        <v>1247</v>
      </c>
      <c r="I1766">
        <v>6701</v>
      </c>
      <c r="J1766" t="s">
        <v>1433</v>
      </c>
      <c r="K1766" t="s">
        <v>1252</v>
      </c>
      <c r="L1766">
        <v>4795</v>
      </c>
      <c r="M1766">
        <v>4780</v>
      </c>
      <c r="N1766">
        <v>200</v>
      </c>
      <c r="O1766" t="s">
        <v>1250</v>
      </c>
      <c r="P1766">
        <v>0.61977071506583803</v>
      </c>
      <c r="Q1766">
        <v>0.90388422510253397</v>
      </c>
      <c r="R1766">
        <v>0.32008396284922602</v>
      </c>
      <c r="S1766">
        <v>7.8905977752882106E-2</v>
      </c>
      <c r="T1766">
        <v>0.78823500547411596</v>
      </c>
      <c r="U1766">
        <v>0.78823500547411596</v>
      </c>
      <c r="V1766">
        <v>0.89955913264600096</v>
      </c>
      <c r="W1766">
        <v>3.02</v>
      </c>
      <c r="X1766">
        <v>24.89</v>
      </c>
      <c r="Y1766">
        <v>-186971</v>
      </c>
      <c r="Z1766">
        <v>-15581</v>
      </c>
      <c r="AA1766">
        <v>-0.86</v>
      </c>
      <c r="AB1766">
        <v>12</v>
      </c>
      <c r="AC1766">
        <v>5</v>
      </c>
      <c r="AD1766">
        <v>7</v>
      </c>
      <c r="AE1766">
        <v>41.67</v>
      </c>
      <c r="AF1766">
        <v>11</v>
      </c>
      <c r="AG1766">
        <v>3</v>
      </c>
      <c r="AH1766">
        <v>6</v>
      </c>
      <c r="AI1766">
        <v>3</v>
      </c>
    </row>
    <row r="1767" spans="1:35" x14ac:dyDescent="0.2">
      <c r="A1767" s="102">
        <v>1376</v>
      </c>
      <c r="B1767">
        <v>6645</v>
      </c>
      <c r="C1767" t="s">
        <v>758</v>
      </c>
      <c r="D1767" t="s">
        <v>1252</v>
      </c>
      <c r="E1767">
        <v>6690</v>
      </c>
      <c r="F1767">
        <v>6660</v>
      </c>
      <c r="G1767">
        <v>100</v>
      </c>
      <c r="H1767" t="s">
        <v>1250</v>
      </c>
      <c r="I1767">
        <v>8766</v>
      </c>
      <c r="J1767" t="s">
        <v>1420</v>
      </c>
      <c r="K1767" t="s">
        <v>1428</v>
      </c>
      <c r="L1767">
        <v>6175</v>
      </c>
      <c r="M1767">
        <v>6269</v>
      </c>
      <c r="N1767">
        <v>100</v>
      </c>
      <c r="O1767" t="s">
        <v>1247</v>
      </c>
      <c r="P1767">
        <v>0.56959791839785001</v>
      </c>
      <c r="Q1767">
        <v>0.84282787515171098</v>
      </c>
      <c r="R1767">
        <v>8.5977497515500295E-2</v>
      </c>
      <c r="S1767">
        <v>9.5768084006902399E-2</v>
      </c>
      <c r="T1767">
        <v>-0.63725628457995798</v>
      </c>
      <c r="U1767">
        <v>0.63725628457995798</v>
      </c>
      <c r="V1767">
        <v>0.76203644924512304</v>
      </c>
      <c r="W1767">
        <v>-1.45</v>
      </c>
      <c r="X1767">
        <v>5.87</v>
      </c>
      <c r="Y1767">
        <v>-188028</v>
      </c>
      <c r="Z1767">
        <v>-20892</v>
      </c>
      <c r="AA1767">
        <v>-1.58</v>
      </c>
      <c r="AB1767">
        <v>9</v>
      </c>
      <c r="AC1767">
        <v>3</v>
      </c>
      <c r="AD1767">
        <v>6</v>
      </c>
      <c r="AE1767">
        <v>33.33</v>
      </c>
      <c r="AF1767">
        <v>10</v>
      </c>
      <c r="AG1767">
        <v>3</v>
      </c>
      <c r="AH1767">
        <v>4</v>
      </c>
      <c r="AI1767">
        <v>2</v>
      </c>
    </row>
    <row r="1768" spans="1:35" x14ac:dyDescent="0.2">
      <c r="A1768" s="102">
        <v>345</v>
      </c>
      <c r="B1768">
        <v>4005</v>
      </c>
      <c r="C1768" t="s">
        <v>1489</v>
      </c>
      <c r="D1768" t="s">
        <v>1271</v>
      </c>
      <c r="E1768">
        <v>445</v>
      </c>
      <c r="F1768">
        <v>446</v>
      </c>
      <c r="G1768">
        <v>2300</v>
      </c>
      <c r="H1768" t="s">
        <v>1247</v>
      </c>
      <c r="I1768">
        <v>8242</v>
      </c>
      <c r="J1768" t="s">
        <v>857</v>
      </c>
      <c r="K1768" t="s">
        <v>1272</v>
      </c>
      <c r="L1768">
        <v>930</v>
      </c>
      <c r="M1768">
        <v>944</v>
      </c>
      <c r="N1768">
        <v>1100</v>
      </c>
      <c r="O1768" t="s">
        <v>1250</v>
      </c>
      <c r="P1768">
        <v>0.95494489137360306</v>
      </c>
      <c r="Q1768">
        <v>0.91488085010203701</v>
      </c>
      <c r="R1768">
        <v>0.13929354927131299</v>
      </c>
      <c r="S1768">
        <v>2.1454086767885801E-2</v>
      </c>
      <c r="T1768">
        <v>2.22140240686225</v>
      </c>
      <c r="U1768">
        <v>2.22140240686225</v>
      </c>
      <c r="V1768">
        <v>2.3226664888250399</v>
      </c>
      <c r="W1768">
        <v>11.36</v>
      </c>
      <c r="X1768">
        <v>1.21</v>
      </c>
      <c r="Y1768">
        <v>-188150</v>
      </c>
      <c r="Z1768">
        <v>-8960</v>
      </c>
      <c r="AA1768">
        <v>-0.44</v>
      </c>
      <c r="AB1768">
        <v>21</v>
      </c>
      <c r="AC1768">
        <v>10</v>
      </c>
      <c r="AD1768">
        <v>11</v>
      </c>
      <c r="AE1768">
        <v>47.62</v>
      </c>
      <c r="AF1768">
        <v>12</v>
      </c>
      <c r="AG1768">
        <v>7</v>
      </c>
      <c r="AH1768">
        <v>8</v>
      </c>
      <c r="AI1768">
        <v>6</v>
      </c>
    </row>
    <row r="1769" spans="1:35" x14ac:dyDescent="0.2">
      <c r="A1769" s="102">
        <v>1737</v>
      </c>
      <c r="B1769">
        <v>4681</v>
      </c>
      <c r="C1769" t="s">
        <v>1056</v>
      </c>
      <c r="D1769" t="s">
        <v>1261</v>
      </c>
      <c r="E1769">
        <v>1605</v>
      </c>
      <c r="F1769">
        <v>1603</v>
      </c>
      <c r="G1769">
        <v>600</v>
      </c>
      <c r="H1769" t="s">
        <v>1247</v>
      </c>
      <c r="I1769">
        <v>4849</v>
      </c>
      <c r="J1769" t="s">
        <v>546</v>
      </c>
      <c r="K1769" t="s">
        <v>1261</v>
      </c>
      <c r="L1769">
        <v>3460</v>
      </c>
      <c r="M1769">
        <v>3435</v>
      </c>
      <c r="N1769">
        <v>300</v>
      </c>
      <c r="O1769" t="s">
        <v>1250</v>
      </c>
      <c r="P1769">
        <v>0.92389643027239299</v>
      </c>
      <c r="Q1769">
        <v>0.81628254608927198</v>
      </c>
      <c r="R1769">
        <v>4.4075812877798201E-2</v>
      </c>
      <c r="S1769">
        <v>9.3399133038016099E-2</v>
      </c>
      <c r="T1769">
        <v>3.2219604171954201</v>
      </c>
      <c r="U1769">
        <v>3.2219604171954201</v>
      </c>
      <c r="V1769">
        <v>3.3717299350152299</v>
      </c>
      <c r="W1769">
        <v>19.03</v>
      </c>
      <c r="X1769">
        <v>6.67</v>
      </c>
      <c r="Y1769">
        <v>-189140</v>
      </c>
      <c r="Z1769">
        <v>-11126</v>
      </c>
      <c r="AA1769">
        <v>-0.65</v>
      </c>
      <c r="AB1769">
        <v>17</v>
      </c>
      <c r="AC1769">
        <v>9</v>
      </c>
      <c r="AD1769">
        <v>8</v>
      </c>
      <c r="AE1769">
        <v>52.94</v>
      </c>
      <c r="AF1769">
        <v>9</v>
      </c>
      <c r="AG1769">
        <v>7</v>
      </c>
      <c r="AH1769">
        <v>7</v>
      </c>
      <c r="AI1769">
        <v>3</v>
      </c>
    </row>
    <row r="1770" spans="1:35" x14ac:dyDescent="0.2">
      <c r="A1770" s="102">
        <v>53</v>
      </c>
      <c r="B1770">
        <v>5333</v>
      </c>
      <c r="C1770" t="s">
        <v>234</v>
      </c>
      <c r="D1770" t="s">
        <v>1246</v>
      </c>
      <c r="E1770">
        <v>1892</v>
      </c>
      <c r="F1770">
        <v>1896</v>
      </c>
      <c r="G1770">
        <v>500</v>
      </c>
      <c r="H1770" t="s">
        <v>1247</v>
      </c>
      <c r="I1770">
        <v>8253</v>
      </c>
      <c r="J1770" t="s">
        <v>527</v>
      </c>
      <c r="K1770" t="s">
        <v>1253</v>
      </c>
      <c r="L1770">
        <v>1841</v>
      </c>
      <c r="M1770">
        <v>1816</v>
      </c>
      <c r="N1770">
        <v>500</v>
      </c>
      <c r="O1770" t="s">
        <v>1250</v>
      </c>
      <c r="P1770">
        <v>0.72980633392376704</v>
      </c>
      <c r="Q1770">
        <v>0.95458754233348198</v>
      </c>
      <c r="R1770">
        <v>0.47340277617169702</v>
      </c>
      <c r="S1770">
        <v>2.7433569423392999E-2</v>
      </c>
      <c r="T1770">
        <v>0.39868292635001801</v>
      </c>
      <c r="U1770">
        <v>0.39868292635001801</v>
      </c>
      <c r="V1770">
        <v>0.16678402806041401</v>
      </c>
      <c r="W1770">
        <v>1.22</v>
      </c>
      <c r="X1770">
        <v>4.22</v>
      </c>
      <c r="Y1770">
        <v>-189632</v>
      </c>
      <c r="Z1770">
        <v>-11852</v>
      </c>
      <c r="AA1770">
        <v>-0.6</v>
      </c>
      <c r="AB1770">
        <v>16</v>
      </c>
      <c r="AC1770">
        <v>6</v>
      </c>
      <c r="AD1770">
        <v>10</v>
      </c>
      <c r="AE1770">
        <v>37.5</v>
      </c>
      <c r="AF1770">
        <v>14</v>
      </c>
      <c r="AG1770">
        <v>3</v>
      </c>
      <c r="AH1770">
        <v>6</v>
      </c>
      <c r="AI1770">
        <v>7</v>
      </c>
    </row>
    <row r="1771" spans="1:35" x14ac:dyDescent="0.2">
      <c r="A1771" s="102">
        <v>1407</v>
      </c>
      <c r="B1771">
        <v>1951</v>
      </c>
      <c r="C1771" t="s">
        <v>1678</v>
      </c>
      <c r="D1771" t="s">
        <v>1257</v>
      </c>
      <c r="E1771">
        <v>2628</v>
      </c>
      <c r="F1771">
        <v>2625</v>
      </c>
      <c r="G1771">
        <v>400</v>
      </c>
      <c r="H1771" t="s">
        <v>1250</v>
      </c>
      <c r="I1771">
        <v>7240</v>
      </c>
      <c r="J1771" t="s">
        <v>787</v>
      </c>
      <c r="K1771" t="s">
        <v>1264</v>
      </c>
      <c r="L1771">
        <v>1563</v>
      </c>
      <c r="M1771">
        <v>1570</v>
      </c>
      <c r="N1771">
        <v>700</v>
      </c>
      <c r="O1771" t="s">
        <v>1247</v>
      </c>
      <c r="P1771">
        <v>0.72632530466821699</v>
      </c>
      <c r="Q1771">
        <v>0.84115721445591096</v>
      </c>
      <c r="R1771">
        <v>0.248147001724903</v>
      </c>
      <c r="S1771">
        <v>7.7476630631067994E-2</v>
      </c>
      <c r="T1771">
        <v>-0.350091374410331</v>
      </c>
      <c r="U1771">
        <v>0.350091374410331</v>
      </c>
      <c r="V1771">
        <v>0.21330744979638899</v>
      </c>
      <c r="W1771">
        <v>-1.42</v>
      </c>
      <c r="X1771">
        <v>4.67</v>
      </c>
      <c r="Y1771">
        <v>-189648</v>
      </c>
      <c r="Z1771">
        <v>-9482</v>
      </c>
      <c r="AA1771">
        <v>-0.45</v>
      </c>
      <c r="AB1771">
        <v>20</v>
      </c>
      <c r="AC1771">
        <v>9</v>
      </c>
      <c r="AD1771">
        <v>11</v>
      </c>
      <c r="AE1771">
        <v>45</v>
      </c>
      <c r="AF1771">
        <v>13</v>
      </c>
      <c r="AG1771">
        <v>5</v>
      </c>
      <c r="AH1771">
        <v>6</v>
      </c>
      <c r="AI1771">
        <v>9</v>
      </c>
    </row>
    <row r="1772" spans="1:35" x14ac:dyDescent="0.2">
      <c r="A1772" s="102">
        <v>573</v>
      </c>
      <c r="B1772">
        <v>4118</v>
      </c>
      <c r="C1772" t="s">
        <v>1494</v>
      </c>
      <c r="D1772" t="s">
        <v>1271</v>
      </c>
      <c r="E1772">
        <v>3310</v>
      </c>
      <c r="F1772">
        <v>3315</v>
      </c>
      <c r="G1772">
        <v>300</v>
      </c>
      <c r="H1772" t="s">
        <v>1250</v>
      </c>
      <c r="I1772">
        <v>6178</v>
      </c>
      <c r="J1772" t="s">
        <v>1700</v>
      </c>
      <c r="K1772" t="s">
        <v>1261</v>
      </c>
      <c r="L1772">
        <v>1002</v>
      </c>
      <c r="M1772">
        <v>1003.5</v>
      </c>
      <c r="N1772">
        <v>1000</v>
      </c>
      <c r="O1772" t="s">
        <v>1247</v>
      </c>
      <c r="P1772">
        <v>0.77673631514543595</v>
      </c>
      <c r="Q1772">
        <v>0.89998109615893496</v>
      </c>
      <c r="R1772">
        <v>0.20336360586015301</v>
      </c>
      <c r="S1772">
        <v>1.6217444393708601E-2</v>
      </c>
      <c r="T1772">
        <v>-1.20514930048969</v>
      </c>
      <c r="U1772">
        <v>1.20514930048969</v>
      </c>
      <c r="V1772">
        <v>1.3118500332207499</v>
      </c>
      <c r="W1772">
        <v>-4.87</v>
      </c>
      <c r="X1772">
        <v>0.9</v>
      </c>
      <c r="Y1772">
        <v>-189843</v>
      </c>
      <c r="Z1772">
        <v>-11167</v>
      </c>
      <c r="AA1772">
        <v>-0.69</v>
      </c>
      <c r="AB1772">
        <v>17</v>
      </c>
      <c r="AC1772">
        <v>6</v>
      </c>
      <c r="AD1772">
        <v>11</v>
      </c>
      <c r="AE1772">
        <v>35.29</v>
      </c>
      <c r="AF1772">
        <v>12</v>
      </c>
      <c r="AG1772">
        <v>6</v>
      </c>
      <c r="AH1772">
        <v>7</v>
      </c>
      <c r="AI1772">
        <v>4</v>
      </c>
    </row>
    <row r="1773" spans="1:35" x14ac:dyDescent="0.2">
      <c r="A1773" s="102">
        <v>825</v>
      </c>
      <c r="B1773">
        <v>6201</v>
      </c>
      <c r="C1773" t="s">
        <v>1619</v>
      </c>
      <c r="D1773" t="s">
        <v>1264</v>
      </c>
      <c r="E1773">
        <v>6380</v>
      </c>
      <c r="F1773">
        <v>6370</v>
      </c>
      <c r="G1773">
        <v>100</v>
      </c>
      <c r="H1773" t="s">
        <v>1247</v>
      </c>
      <c r="I1773">
        <v>6856</v>
      </c>
      <c r="J1773" t="s">
        <v>231</v>
      </c>
      <c r="K1773" t="s">
        <v>1252</v>
      </c>
      <c r="L1773">
        <v>6800</v>
      </c>
      <c r="M1773">
        <v>6660</v>
      </c>
      <c r="N1773">
        <v>100</v>
      </c>
      <c r="O1773" t="s">
        <v>1250</v>
      </c>
      <c r="P1773">
        <v>0.60617906248317099</v>
      </c>
      <c r="Q1773">
        <v>0.882232452354902</v>
      </c>
      <c r="R1773">
        <v>0.25075808284529699</v>
      </c>
      <c r="S1773">
        <v>2.0899792017334599E-2</v>
      </c>
      <c r="T1773">
        <v>3.3648197065602101</v>
      </c>
      <c r="U1773">
        <v>3.3648197065602101</v>
      </c>
      <c r="V1773">
        <v>2.3505086506373298</v>
      </c>
      <c r="W1773">
        <v>8.33</v>
      </c>
      <c r="X1773">
        <v>4.3499999999999996</v>
      </c>
      <c r="Y1773">
        <v>-190768</v>
      </c>
      <c r="Z1773">
        <v>-13626</v>
      </c>
      <c r="AA1773">
        <v>-0.74</v>
      </c>
      <c r="AB1773">
        <v>14</v>
      </c>
      <c r="AC1773">
        <v>7</v>
      </c>
      <c r="AD1773">
        <v>7</v>
      </c>
      <c r="AE1773">
        <v>50</v>
      </c>
      <c r="AF1773">
        <v>12</v>
      </c>
      <c r="AG1773">
        <v>6</v>
      </c>
      <c r="AH1773">
        <v>6</v>
      </c>
      <c r="AI1773">
        <v>2</v>
      </c>
    </row>
    <row r="1774" spans="1:35" x14ac:dyDescent="0.2">
      <c r="A1774" s="102">
        <v>323</v>
      </c>
      <c r="B1774">
        <v>4534</v>
      </c>
      <c r="C1774" t="s">
        <v>1501</v>
      </c>
      <c r="D1774" t="s">
        <v>1269</v>
      </c>
      <c r="E1774">
        <v>4240</v>
      </c>
      <c r="F1774">
        <v>4275</v>
      </c>
      <c r="G1774">
        <v>200</v>
      </c>
      <c r="H1774" t="s">
        <v>1247</v>
      </c>
      <c r="I1774">
        <v>7182</v>
      </c>
      <c r="J1774" t="s">
        <v>1363</v>
      </c>
      <c r="K1774" t="s">
        <v>1303</v>
      </c>
      <c r="L1774">
        <v>1008</v>
      </c>
      <c r="M1774">
        <v>1009</v>
      </c>
      <c r="N1774">
        <v>800</v>
      </c>
      <c r="O1774" t="s">
        <v>1250</v>
      </c>
      <c r="P1774">
        <v>0.82773156542057702</v>
      </c>
      <c r="Q1774">
        <v>0.91743669747656098</v>
      </c>
      <c r="R1774">
        <v>0.249657954861986</v>
      </c>
      <c r="S1774">
        <v>3.4202277651037498E-2</v>
      </c>
      <c r="T1774">
        <v>0.55968941267515704</v>
      </c>
      <c r="U1774">
        <v>0.55968941267515704</v>
      </c>
      <c r="V1774">
        <v>0.47062438769647102</v>
      </c>
      <c r="W1774">
        <v>1.26</v>
      </c>
      <c r="X1774">
        <v>5.59</v>
      </c>
      <c r="Y1774">
        <v>-191085</v>
      </c>
      <c r="Z1774">
        <v>-9554</v>
      </c>
      <c r="AA1774">
        <v>-0.62</v>
      </c>
      <c r="AB1774">
        <v>20</v>
      </c>
      <c r="AC1774">
        <v>7</v>
      </c>
      <c r="AD1774">
        <v>13</v>
      </c>
      <c r="AE1774">
        <v>35</v>
      </c>
      <c r="AF1774">
        <v>12</v>
      </c>
      <c r="AG1774">
        <v>3</v>
      </c>
      <c r="AH1774">
        <v>8</v>
      </c>
      <c r="AI1774">
        <v>9</v>
      </c>
    </row>
    <row r="1775" spans="1:35" x14ac:dyDescent="0.2">
      <c r="A1775" s="102">
        <v>1523</v>
      </c>
      <c r="B1775">
        <v>4188</v>
      </c>
      <c r="C1775" t="s">
        <v>1462</v>
      </c>
      <c r="D1775" t="s">
        <v>1271</v>
      </c>
      <c r="E1775">
        <v>790.6</v>
      </c>
      <c r="F1775">
        <v>789.3</v>
      </c>
      <c r="G1775">
        <v>1300</v>
      </c>
      <c r="H1775" t="s">
        <v>1247</v>
      </c>
      <c r="I1775">
        <v>5803</v>
      </c>
      <c r="J1775" t="s">
        <v>24</v>
      </c>
      <c r="K1775" t="s">
        <v>1262</v>
      </c>
      <c r="L1775">
        <v>381</v>
      </c>
      <c r="M1775">
        <v>387</v>
      </c>
      <c r="N1775">
        <v>2700</v>
      </c>
      <c r="O1775" t="s">
        <v>1250</v>
      </c>
      <c r="P1775">
        <v>0.89845678282781505</v>
      </c>
      <c r="Q1775">
        <v>0.83292166854655403</v>
      </c>
      <c r="R1775">
        <v>3.7592961388238401E-2</v>
      </c>
      <c r="S1775">
        <v>5.0820442514483401E-2</v>
      </c>
      <c r="T1775">
        <v>1.7364997293154201</v>
      </c>
      <c r="U1775">
        <v>1.7364997293154201</v>
      </c>
      <c r="V1775">
        <v>1.8387488080477801</v>
      </c>
      <c r="W1775">
        <v>9.42</v>
      </c>
      <c r="X1775">
        <v>1.83</v>
      </c>
      <c r="Y1775">
        <v>-191089</v>
      </c>
      <c r="Z1775">
        <v>-10616</v>
      </c>
      <c r="AA1775">
        <v>-0.5</v>
      </c>
      <c r="AB1775">
        <v>18</v>
      </c>
      <c r="AC1775">
        <v>5</v>
      </c>
      <c r="AD1775">
        <v>13</v>
      </c>
      <c r="AE1775">
        <v>27.78</v>
      </c>
      <c r="AF1775">
        <v>13</v>
      </c>
      <c r="AG1775">
        <v>5</v>
      </c>
      <c r="AH1775">
        <v>5</v>
      </c>
      <c r="AI1775">
        <v>8</v>
      </c>
    </row>
    <row r="1776" spans="1:35" x14ac:dyDescent="0.2">
      <c r="A1776" s="102">
        <v>1066</v>
      </c>
      <c r="B1776">
        <v>4739</v>
      </c>
      <c r="C1776" t="s">
        <v>1300</v>
      </c>
      <c r="D1776" t="s">
        <v>1249</v>
      </c>
      <c r="E1776">
        <v>3330</v>
      </c>
      <c r="F1776">
        <v>3365</v>
      </c>
      <c r="G1776">
        <v>300</v>
      </c>
      <c r="H1776" t="s">
        <v>1247</v>
      </c>
      <c r="I1776">
        <v>8804</v>
      </c>
      <c r="J1776" t="s">
        <v>905</v>
      </c>
      <c r="K1776" t="s">
        <v>1268</v>
      </c>
      <c r="L1776">
        <v>1713</v>
      </c>
      <c r="M1776">
        <v>1697</v>
      </c>
      <c r="N1776">
        <v>600</v>
      </c>
      <c r="O1776" t="s">
        <v>1250</v>
      </c>
      <c r="P1776">
        <v>0.76975962964480404</v>
      </c>
      <c r="Q1776">
        <v>0.86321515428227003</v>
      </c>
      <c r="R1776">
        <v>0.31081173513153998</v>
      </c>
      <c r="S1776">
        <v>5.8004048590292297E-2</v>
      </c>
      <c r="T1776">
        <v>2.2605276242690602</v>
      </c>
      <c r="U1776">
        <v>2.2605276242690602</v>
      </c>
      <c r="V1776">
        <v>1.3349910227337201</v>
      </c>
      <c r="W1776">
        <v>6.21</v>
      </c>
      <c r="X1776">
        <v>0.86</v>
      </c>
      <c r="Y1776">
        <v>-191909</v>
      </c>
      <c r="Z1776">
        <v>-10100</v>
      </c>
      <c r="AA1776">
        <v>-0.57999999999999996</v>
      </c>
      <c r="AB1776">
        <v>19</v>
      </c>
      <c r="AC1776">
        <v>8</v>
      </c>
      <c r="AD1776">
        <v>11</v>
      </c>
      <c r="AE1776">
        <v>42.11</v>
      </c>
      <c r="AF1776">
        <v>13</v>
      </c>
      <c r="AG1776">
        <v>6</v>
      </c>
      <c r="AH1776">
        <v>8</v>
      </c>
      <c r="AI1776">
        <v>5</v>
      </c>
    </row>
    <row r="1777" spans="1:35" x14ac:dyDescent="0.2">
      <c r="A1777" s="102">
        <v>838</v>
      </c>
      <c r="B1777">
        <v>2531</v>
      </c>
      <c r="C1777" t="s">
        <v>1273</v>
      </c>
      <c r="D1777" t="s">
        <v>1274</v>
      </c>
      <c r="E1777">
        <v>948</v>
      </c>
      <c r="F1777">
        <v>934</v>
      </c>
      <c r="G1777">
        <v>1100</v>
      </c>
      <c r="H1777" t="s">
        <v>1250</v>
      </c>
      <c r="I1777">
        <v>6178</v>
      </c>
      <c r="J1777" t="s">
        <v>1700</v>
      </c>
      <c r="K1777" t="s">
        <v>1261</v>
      </c>
      <c r="L1777">
        <v>1002</v>
      </c>
      <c r="M1777">
        <v>1003.5</v>
      </c>
      <c r="N1777">
        <v>1000</v>
      </c>
      <c r="O1777" t="s">
        <v>1247</v>
      </c>
      <c r="P1777">
        <v>0.69700355400489</v>
      </c>
      <c r="Q1777">
        <v>0.88126076076703197</v>
      </c>
      <c r="R1777">
        <v>0.44980431157261003</v>
      </c>
      <c r="S1777">
        <v>1.28567430880344E-2</v>
      </c>
      <c r="T1777">
        <v>-1.59658146118913</v>
      </c>
      <c r="U1777">
        <v>1.59658146118913</v>
      </c>
      <c r="V1777">
        <v>1.23467500126647</v>
      </c>
      <c r="W1777">
        <v>-7.1</v>
      </c>
      <c r="X1777">
        <v>2.38</v>
      </c>
      <c r="Y1777">
        <v>-192014</v>
      </c>
      <c r="Z1777">
        <v>-12001</v>
      </c>
      <c r="AA1777">
        <v>-0.64</v>
      </c>
      <c r="AB1777">
        <v>16</v>
      </c>
      <c r="AC1777">
        <v>7</v>
      </c>
      <c r="AD1777">
        <v>9</v>
      </c>
      <c r="AE1777">
        <v>43.75</v>
      </c>
      <c r="AF1777">
        <v>11</v>
      </c>
      <c r="AG1777">
        <v>4</v>
      </c>
      <c r="AH1777">
        <v>5</v>
      </c>
      <c r="AI1777">
        <v>7</v>
      </c>
    </row>
    <row r="1778" spans="1:35" x14ac:dyDescent="0.2">
      <c r="A1778" s="102">
        <v>922</v>
      </c>
      <c r="B1778">
        <v>4118</v>
      </c>
      <c r="C1778" t="s">
        <v>1494</v>
      </c>
      <c r="D1778" t="s">
        <v>1271</v>
      </c>
      <c r="E1778">
        <v>3310</v>
      </c>
      <c r="F1778">
        <v>3315</v>
      </c>
      <c r="G1778">
        <v>300</v>
      </c>
      <c r="H1778" t="s">
        <v>1250</v>
      </c>
      <c r="I1778">
        <v>5020</v>
      </c>
      <c r="J1778" t="s">
        <v>1586</v>
      </c>
      <c r="K1778" t="s">
        <v>1511</v>
      </c>
      <c r="L1778">
        <v>472.7</v>
      </c>
      <c r="M1778">
        <v>473.6</v>
      </c>
      <c r="N1778">
        <v>2100</v>
      </c>
      <c r="O1778" t="s">
        <v>1247</v>
      </c>
      <c r="P1778">
        <v>0.66613396045758</v>
      </c>
      <c r="Q1778">
        <v>0.87450155219891001</v>
      </c>
      <c r="R1778">
        <v>0.39839309427139202</v>
      </c>
      <c r="S1778">
        <v>3.3102034420553102E-2</v>
      </c>
      <c r="T1778">
        <v>-1.0669946105680099</v>
      </c>
      <c r="U1778">
        <v>1.0669946105680099</v>
      </c>
      <c r="V1778">
        <v>0.70766314304001199</v>
      </c>
      <c r="W1778">
        <v>-2.76</v>
      </c>
      <c r="X1778">
        <v>0.01</v>
      </c>
      <c r="Y1778">
        <v>-194312</v>
      </c>
      <c r="Z1778">
        <v>-10795</v>
      </c>
      <c r="AA1778">
        <v>-0.59</v>
      </c>
      <c r="AB1778">
        <v>18</v>
      </c>
      <c r="AC1778">
        <v>6</v>
      </c>
      <c r="AD1778">
        <v>12</v>
      </c>
      <c r="AE1778">
        <v>33.33</v>
      </c>
      <c r="AF1778">
        <v>14</v>
      </c>
      <c r="AG1778">
        <v>3</v>
      </c>
      <c r="AH1778">
        <v>5</v>
      </c>
      <c r="AI1778">
        <v>10</v>
      </c>
    </row>
    <row r="1779" spans="1:35" x14ac:dyDescent="0.2">
      <c r="A1779" s="102">
        <v>1438</v>
      </c>
      <c r="B1779">
        <v>8078</v>
      </c>
      <c r="C1779" t="s">
        <v>1689</v>
      </c>
      <c r="D1779" t="s">
        <v>1254</v>
      </c>
      <c r="E1779">
        <v>2501</v>
      </c>
      <c r="F1779">
        <v>2519</v>
      </c>
      <c r="G1779">
        <v>400</v>
      </c>
      <c r="H1779" t="s">
        <v>1247</v>
      </c>
      <c r="I1779">
        <v>9507</v>
      </c>
      <c r="J1779" t="s">
        <v>1374</v>
      </c>
      <c r="K1779" t="s">
        <v>1305</v>
      </c>
      <c r="L1779">
        <v>876</v>
      </c>
      <c r="M1779">
        <v>881</v>
      </c>
      <c r="N1779">
        <v>1100</v>
      </c>
      <c r="O1779" t="s">
        <v>1250</v>
      </c>
      <c r="P1779">
        <v>0.92222320040349004</v>
      </c>
      <c r="Q1779">
        <v>0.83893644371351705</v>
      </c>
      <c r="R1779" s="15">
        <v>6.9690240921944105E-2</v>
      </c>
      <c r="S1779">
        <v>5.4085783987790504E-3</v>
      </c>
      <c r="T1779">
        <v>0.92565726776478297</v>
      </c>
      <c r="U1779">
        <v>0.92565726776478297</v>
      </c>
      <c r="V1779">
        <v>0.81313043306500898</v>
      </c>
      <c r="W1779">
        <v>3.89</v>
      </c>
      <c r="X1779">
        <v>3.82</v>
      </c>
      <c r="Y1779">
        <v>-195092</v>
      </c>
      <c r="Z1779">
        <v>-12193</v>
      </c>
      <c r="AA1779">
        <v>-0.61</v>
      </c>
      <c r="AB1779">
        <v>16</v>
      </c>
      <c r="AC1779">
        <v>6</v>
      </c>
      <c r="AD1779">
        <v>10</v>
      </c>
      <c r="AE1779">
        <v>37.5</v>
      </c>
      <c r="AF1779">
        <v>9</v>
      </c>
      <c r="AG1779">
        <v>5</v>
      </c>
      <c r="AH1779">
        <v>8</v>
      </c>
      <c r="AI1779">
        <v>3</v>
      </c>
    </row>
    <row r="1780" spans="1:35" x14ac:dyDescent="0.2">
      <c r="A1780" s="102">
        <v>611</v>
      </c>
      <c r="B1780">
        <v>4151</v>
      </c>
      <c r="C1780" t="s">
        <v>1175</v>
      </c>
      <c r="D1780" t="s">
        <v>1269</v>
      </c>
      <c r="E1780">
        <v>2731</v>
      </c>
      <c r="F1780">
        <v>2702</v>
      </c>
      <c r="G1780">
        <v>400</v>
      </c>
      <c r="H1780" t="s">
        <v>1247</v>
      </c>
      <c r="I1780">
        <v>4528</v>
      </c>
      <c r="J1780" t="s">
        <v>2169</v>
      </c>
      <c r="K1780" t="s">
        <v>1269</v>
      </c>
      <c r="L1780">
        <v>2570</v>
      </c>
      <c r="M1780">
        <v>2566</v>
      </c>
      <c r="N1780">
        <v>400</v>
      </c>
      <c r="O1780" t="s">
        <v>1250</v>
      </c>
      <c r="P1780">
        <v>0.87098972378972295</v>
      </c>
      <c r="Q1780">
        <v>0.89775306176631198</v>
      </c>
      <c r="R1780">
        <v>0.42151713324725798</v>
      </c>
      <c r="S1780">
        <v>8.6269264107679197E-2</v>
      </c>
      <c r="T1780">
        <v>1.2399661566675</v>
      </c>
      <c r="U1780">
        <v>1.2399661566675</v>
      </c>
      <c r="V1780">
        <v>1.56161761726832</v>
      </c>
      <c r="W1780">
        <v>5.58</v>
      </c>
      <c r="X1780">
        <v>5.03</v>
      </c>
      <c r="Y1780">
        <v>-196249</v>
      </c>
      <c r="Z1780">
        <v>-12266</v>
      </c>
      <c r="AA1780">
        <v>-0.72</v>
      </c>
      <c r="AB1780">
        <v>16</v>
      </c>
      <c r="AC1780">
        <v>6</v>
      </c>
      <c r="AD1780">
        <v>10</v>
      </c>
      <c r="AE1780">
        <v>37.5</v>
      </c>
      <c r="AF1780">
        <v>12</v>
      </c>
      <c r="AG1780">
        <v>3</v>
      </c>
      <c r="AH1780">
        <v>6</v>
      </c>
      <c r="AI1780">
        <v>7</v>
      </c>
    </row>
    <row r="1781" spans="1:35" x14ac:dyDescent="0.2">
      <c r="A1781" s="102">
        <v>104</v>
      </c>
      <c r="B1781">
        <v>2001</v>
      </c>
      <c r="C1781" t="s">
        <v>1167</v>
      </c>
      <c r="D1781" t="s">
        <v>1274</v>
      </c>
      <c r="E1781">
        <v>1638</v>
      </c>
      <c r="F1781">
        <v>1644</v>
      </c>
      <c r="G1781">
        <v>600</v>
      </c>
      <c r="H1781" t="s">
        <v>1247</v>
      </c>
      <c r="I1781">
        <v>2531</v>
      </c>
      <c r="J1781" t="s">
        <v>1273</v>
      </c>
      <c r="K1781" t="s">
        <v>1274</v>
      </c>
      <c r="L1781">
        <v>948</v>
      </c>
      <c r="M1781">
        <v>934</v>
      </c>
      <c r="N1781">
        <v>1100</v>
      </c>
      <c r="O1781" t="s">
        <v>1250</v>
      </c>
      <c r="P1781">
        <v>0.89775348026122004</v>
      </c>
      <c r="Q1781">
        <v>0.94472416052901598</v>
      </c>
      <c r="R1781">
        <v>1.1921314951540199E-3</v>
      </c>
      <c r="S1781">
        <v>3.2567448288717401E-3</v>
      </c>
      <c r="T1781">
        <v>1.9646372092631701</v>
      </c>
      <c r="U1781">
        <v>1.9646372092631701</v>
      </c>
      <c r="V1781">
        <v>1.4095056102327099</v>
      </c>
      <c r="W1781">
        <v>5.04</v>
      </c>
      <c r="X1781">
        <v>4.16</v>
      </c>
      <c r="Y1781">
        <v>-197239</v>
      </c>
      <c r="Z1781">
        <v>-13149</v>
      </c>
      <c r="AA1781">
        <v>-0.63</v>
      </c>
      <c r="AB1781">
        <v>15</v>
      </c>
      <c r="AC1781">
        <v>6</v>
      </c>
      <c r="AD1781">
        <v>9</v>
      </c>
      <c r="AE1781">
        <v>40</v>
      </c>
      <c r="AF1781">
        <v>13</v>
      </c>
      <c r="AG1781">
        <v>3</v>
      </c>
      <c r="AH1781">
        <v>4</v>
      </c>
      <c r="AI1781">
        <v>8</v>
      </c>
    </row>
    <row r="1782" spans="1:35" x14ac:dyDescent="0.2">
      <c r="A1782" s="102">
        <v>292</v>
      </c>
      <c r="B1782">
        <v>2413</v>
      </c>
      <c r="C1782" t="s">
        <v>1266</v>
      </c>
      <c r="D1782" t="s">
        <v>1261</v>
      </c>
      <c r="E1782">
        <v>3050</v>
      </c>
      <c r="F1782">
        <v>3055</v>
      </c>
      <c r="G1782">
        <v>300</v>
      </c>
      <c r="H1782" t="s">
        <v>1247</v>
      </c>
      <c r="I1782">
        <v>9468</v>
      </c>
      <c r="J1782" t="s">
        <v>1248</v>
      </c>
      <c r="K1782" t="s">
        <v>1249</v>
      </c>
      <c r="L1782">
        <v>1630</v>
      </c>
      <c r="M1782">
        <v>1629</v>
      </c>
      <c r="N1782">
        <v>600</v>
      </c>
      <c r="O1782" t="s">
        <v>1250</v>
      </c>
      <c r="P1782">
        <v>0.76748890544745596</v>
      </c>
      <c r="Q1782">
        <v>0.92010128738816699</v>
      </c>
      <c r="R1782">
        <v>0.17290503673930199</v>
      </c>
      <c r="S1782">
        <v>4.08512923736939E-2</v>
      </c>
      <c r="T1782">
        <v>1.89174851802393</v>
      </c>
      <c r="U1782">
        <v>1.89174851802393</v>
      </c>
      <c r="V1782">
        <v>1.8342322988127999</v>
      </c>
      <c r="W1782">
        <v>9.32</v>
      </c>
      <c r="X1782">
        <v>6.64</v>
      </c>
      <c r="Y1782">
        <v>-197361</v>
      </c>
      <c r="Z1782">
        <v>-8223</v>
      </c>
      <c r="AA1782">
        <v>-0.39</v>
      </c>
      <c r="AB1782">
        <v>24</v>
      </c>
      <c r="AC1782">
        <v>8</v>
      </c>
      <c r="AD1782">
        <v>16</v>
      </c>
      <c r="AE1782">
        <v>33.33</v>
      </c>
      <c r="AF1782">
        <v>10</v>
      </c>
      <c r="AG1782">
        <v>8</v>
      </c>
      <c r="AH1782">
        <v>11</v>
      </c>
      <c r="AI1782">
        <v>5</v>
      </c>
    </row>
    <row r="1783" spans="1:35" x14ac:dyDescent="0.2">
      <c r="A1783" s="102">
        <v>717</v>
      </c>
      <c r="B1783">
        <v>6448</v>
      </c>
      <c r="C1783" t="s">
        <v>439</v>
      </c>
      <c r="D1783" t="s">
        <v>1252</v>
      </c>
      <c r="E1783">
        <v>2130</v>
      </c>
      <c r="F1783">
        <v>2134</v>
      </c>
      <c r="G1783">
        <v>300</v>
      </c>
      <c r="H1783" t="s">
        <v>1250</v>
      </c>
      <c r="I1783">
        <v>6981</v>
      </c>
      <c r="J1783" t="s">
        <v>1434</v>
      </c>
      <c r="K1783" t="s">
        <v>1252</v>
      </c>
      <c r="L1783">
        <v>6251</v>
      </c>
      <c r="M1783">
        <v>6256</v>
      </c>
      <c r="N1783">
        <v>100</v>
      </c>
      <c r="O1783" t="s">
        <v>1247</v>
      </c>
      <c r="P1783">
        <v>0.81261098996627601</v>
      </c>
      <c r="Q1783">
        <v>0.88988391370479303</v>
      </c>
      <c r="R1783">
        <v>2.14328315276252E-2</v>
      </c>
      <c r="S1783">
        <v>5.7908013826621002E-2</v>
      </c>
      <c r="T1783">
        <v>-0.46508630769295101</v>
      </c>
      <c r="U1783">
        <v>0.46508630769295101</v>
      </c>
      <c r="V1783">
        <v>0.53666634121009404</v>
      </c>
      <c r="W1783">
        <v>-1.23</v>
      </c>
      <c r="X1783">
        <v>2.33</v>
      </c>
      <c r="Y1783">
        <v>-198393</v>
      </c>
      <c r="Z1783">
        <v>-13226</v>
      </c>
      <c r="AA1783">
        <v>-0.64</v>
      </c>
      <c r="AB1783">
        <v>15</v>
      </c>
      <c r="AC1783">
        <v>8</v>
      </c>
      <c r="AD1783">
        <v>7</v>
      </c>
      <c r="AE1783">
        <v>53.33</v>
      </c>
      <c r="AF1783">
        <v>10</v>
      </c>
      <c r="AG1783">
        <v>5</v>
      </c>
      <c r="AH1783">
        <v>6</v>
      </c>
      <c r="AI1783">
        <v>4</v>
      </c>
    </row>
    <row r="1784" spans="1:35" x14ac:dyDescent="0.2">
      <c r="A1784" s="102">
        <v>1300</v>
      </c>
      <c r="B1784">
        <v>6925</v>
      </c>
      <c r="C1784" t="s">
        <v>1670</v>
      </c>
      <c r="D1784" t="s">
        <v>1252</v>
      </c>
      <c r="E1784">
        <v>1467</v>
      </c>
      <c r="F1784">
        <v>1464</v>
      </c>
      <c r="G1784">
        <v>700</v>
      </c>
      <c r="H1784" t="s">
        <v>1250</v>
      </c>
      <c r="I1784">
        <v>8850</v>
      </c>
      <c r="J1784" t="s">
        <v>2123</v>
      </c>
      <c r="K1784" t="s">
        <v>1268</v>
      </c>
      <c r="L1784">
        <v>2580</v>
      </c>
      <c r="M1784">
        <v>2572</v>
      </c>
      <c r="N1784">
        <v>400</v>
      </c>
      <c r="O1784" t="s">
        <v>1247</v>
      </c>
      <c r="P1784">
        <v>0.60687280473120997</v>
      </c>
      <c r="Q1784">
        <v>0.84754613244550103</v>
      </c>
      <c r="R1784">
        <v>0.323096299501066</v>
      </c>
      <c r="S1784">
        <v>7.8078867283673095E-2</v>
      </c>
      <c r="T1784">
        <v>-1.48121297499844</v>
      </c>
      <c r="U1784">
        <v>1.48121297499844</v>
      </c>
      <c r="V1784">
        <v>1.4669748466053301</v>
      </c>
      <c r="W1784">
        <v>-5.22</v>
      </c>
      <c r="X1784">
        <v>0.39</v>
      </c>
      <c r="Y1784">
        <v>-198998</v>
      </c>
      <c r="Z1784">
        <v>-12437</v>
      </c>
      <c r="AA1784">
        <v>-0.62</v>
      </c>
      <c r="AB1784">
        <v>16</v>
      </c>
      <c r="AC1784">
        <v>7</v>
      </c>
      <c r="AD1784">
        <v>9</v>
      </c>
      <c r="AE1784">
        <v>43.75</v>
      </c>
      <c r="AF1784">
        <v>13</v>
      </c>
      <c r="AG1784">
        <v>3</v>
      </c>
      <c r="AH1784">
        <v>6</v>
      </c>
      <c r="AI1784">
        <v>7</v>
      </c>
    </row>
    <row r="1785" spans="1:35" x14ac:dyDescent="0.2">
      <c r="A1785" s="102">
        <v>812</v>
      </c>
      <c r="B1785">
        <v>6723</v>
      </c>
      <c r="C1785" t="s">
        <v>1503</v>
      </c>
      <c r="D1785" t="s">
        <v>1252</v>
      </c>
      <c r="E1785">
        <v>775</v>
      </c>
      <c r="F1785">
        <v>772</v>
      </c>
      <c r="G1785">
        <v>1400</v>
      </c>
      <c r="H1785" t="s">
        <v>1247</v>
      </c>
      <c r="I1785">
        <v>8604</v>
      </c>
      <c r="J1785" t="s">
        <v>438</v>
      </c>
      <c r="K1785" t="s">
        <v>1438</v>
      </c>
      <c r="L1785">
        <v>562.29999999999995</v>
      </c>
      <c r="M1785">
        <v>561.79999999999995</v>
      </c>
      <c r="N1785">
        <v>1900</v>
      </c>
      <c r="O1785" t="s">
        <v>1250</v>
      </c>
      <c r="P1785">
        <v>0.65067936239609303</v>
      </c>
      <c r="Q1785">
        <v>0.88312752494970004</v>
      </c>
      <c r="R1785">
        <v>0.25927201097645702</v>
      </c>
      <c r="S1785">
        <v>4.0913121100693797E-2</v>
      </c>
      <c r="T1785">
        <v>0.37321523843856502</v>
      </c>
      <c r="U1785">
        <v>0.37321523843856502</v>
      </c>
      <c r="V1785">
        <v>0.44757590527626501</v>
      </c>
      <c r="W1785">
        <v>1.59</v>
      </c>
      <c r="X1785">
        <v>1.24</v>
      </c>
      <c r="Y1785">
        <v>-200420</v>
      </c>
      <c r="Z1785">
        <v>-10021</v>
      </c>
      <c r="AA1785">
        <v>-0.46</v>
      </c>
      <c r="AB1785">
        <v>20</v>
      </c>
      <c r="AC1785">
        <v>8</v>
      </c>
      <c r="AD1785">
        <v>12</v>
      </c>
      <c r="AE1785">
        <v>40</v>
      </c>
      <c r="AF1785">
        <v>10</v>
      </c>
      <c r="AG1785">
        <v>7</v>
      </c>
      <c r="AH1785">
        <v>10</v>
      </c>
      <c r="AI1785">
        <v>3</v>
      </c>
    </row>
    <row r="1786" spans="1:35" x14ac:dyDescent="0.2">
      <c r="A1786" s="102">
        <v>1312</v>
      </c>
      <c r="B1786">
        <v>4626</v>
      </c>
      <c r="C1786" t="s">
        <v>1505</v>
      </c>
      <c r="D1786" t="s">
        <v>1271</v>
      </c>
      <c r="E1786">
        <v>4755</v>
      </c>
      <c r="F1786">
        <v>4710</v>
      </c>
      <c r="G1786">
        <v>200</v>
      </c>
      <c r="H1786" t="s">
        <v>1247</v>
      </c>
      <c r="I1786">
        <v>8113</v>
      </c>
      <c r="J1786" t="s">
        <v>1601</v>
      </c>
      <c r="K1786" t="s">
        <v>1271</v>
      </c>
      <c r="L1786">
        <v>3941</v>
      </c>
      <c r="M1786">
        <v>3855</v>
      </c>
      <c r="N1786">
        <v>200</v>
      </c>
      <c r="O1786" t="s">
        <v>1250</v>
      </c>
      <c r="P1786">
        <v>0.70300791623763603</v>
      </c>
      <c r="Q1786">
        <v>0.84701878207974302</v>
      </c>
      <c r="R1786">
        <v>0.17585967798983901</v>
      </c>
      <c r="S1786">
        <v>4.4392358983179801E-2</v>
      </c>
      <c r="T1786">
        <v>8.0376603484315599E-3</v>
      </c>
      <c r="U1786">
        <v>8.0376603484315599E-3</v>
      </c>
      <c r="V1786">
        <v>0.25947333199644002</v>
      </c>
      <c r="W1786">
        <v>0.04</v>
      </c>
      <c r="X1786">
        <v>18.149999999999999</v>
      </c>
      <c r="Y1786">
        <v>-200989</v>
      </c>
      <c r="Z1786">
        <v>-14356</v>
      </c>
      <c r="AA1786">
        <v>-0.73</v>
      </c>
      <c r="AB1786">
        <v>14</v>
      </c>
      <c r="AC1786">
        <v>5</v>
      </c>
      <c r="AD1786">
        <v>9</v>
      </c>
      <c r="AE1786">
        <v>35.71</v>
      </c>
      <c r="AF1786">
        <v>12</v>
      </c>
      <c r="AG1786">
        <v>4</v>
      </c>
      <c r="AH1786">
        <v>6</v>
      </c>
      <c r="AI1786">
        <v>4</v>
      </c>
    </row>
    <row r="1787" spans="1:35" x14ac:dyDescent="0.2">
      <c r="A1787" s="102">
        <v>497</v>
      </c>
      <c r="B1787">
        <v>1963</v>
      </c>
      <c r="C1787" t="s">
        <v>1496</v>
      </c>
      <c r="D1787" t="s">
        <v>1257</v>
      </c>
      <c r="E1787">
        <v>1541</v>
      </c>
      <c r="F1787">
        <v>1566</v>
      </c>
      <c r="G1787">
        <v>600</v>
      </c>
      <c r="H1787" t="s">
        <v>1250</v>
      </c>
      <c r="I1787">
        <v>7282</v>
      </c>
      <c r="J1787" t="s">
        <v>1498</v>
      </c>
      <c r="K1787" t="s">
        <v>1264</v>
      </c>
      <c r="L1787">
        <v>2517</v>
      </c>
      <c r="M1787">
        <v>2535</v>
      </c>
      <c r="N1787">
        <v>400</v>
      </c>
      <c r="O1787" t="s">
        <v>1247</v>
      </c>
      <c r="P1787">
        <v>0.89583776918410696</v>
      </c>
      <c r="Q1787">
        <v>0.90480873131037698</v>
      </c>
      <c r="R1787">
        <v>1.00236301321995E-2</v>
      </c>
      <c r="S1787">
        <v>4.4913618411195804E-3</v>
      </c>
      <c r="T1787">
        <v>-0.92108817872877502</v>
      </c>
      <c r="U1787">
        <v>0.92108817872877502</v>
      </c>
      <c r="V1787">
        <v>0.79633881221315905</v>
      </c>
      <c r="W1787">
        <v>-2.41</v>
      </c>
      <c r="X1787">
        <v>7.34</v>
      </c>
      <c r="Y1787">
        <v>-201485</v>
      </c>
      <c r="Z1787">
        <v>-12593</v>
      </c>
      <c r="AA1787">
        <v>-0.67</v>
      </c>
      <c r="AB1787">
        <v>16</v>
      </c>
      <c r="AC1787">
        <v>7</v>
      </c>
      <c r="AD1787">
        <v>9</v>
      </c>
      <c r="AE1787">
        <v>43.75</v>
      </c>
      <c r="AF1787">
        <v>13</v>
      </c>
      <c r="AG1787">
        <v>5</v>
      </c>
      <c r="AH1787">
        <v>7</v>
      </c>
      <c r="AI1787">
        <v>4</v>
      </c>
    </row>
    <row r="1788" spans="1:35" x14ac:dyDescent="0.2">
      <c r="A1788" s="102">
        <v>854</v>
      </c>
      <c r="B1788">
        <v>1812</v>
      </c>
      <c r="C1788" t="s">
        <v>1344</v>
      </c>
      <c r="D1788" t="s">
        <v>1257</v>
      </c>
      <c r="E1788">
        <v>1270</v>
      </c>
      <c r="F1788">
        <v>1260</v>
      </c>
      <c r="G1788">
        <v>900</v>
      </c>
      <c r="H1788" t="s">
        <v>1250</v>
      </c>
      <c r="I1788">
        <v>9003</v>
      </c>
      <c r="J1788" t="s">
        <v>1480</v>
      </c>
      <c r="K1788" t="s">
        <v>1368</v>
      </c>
      <c r="L1788">
        <v>2700</v>
      </c>
      <c r="M1788">
        <v>2712</v>
      </c>
      <c r="N1788">
        <v>400</v>
      </c>
      <c r="O1788" t="s">
        <v>1247</v>
      </c>
      <c r="P1788">
        <v>0.89881691846790002</v>
      </c>
      <c r="Q1788">
        <v>0.88009021145075805</v>
      </c>
      <c r="R1788">
        <v>0.33780409991641402</v>
      </c>
      <c r="S1788">
        <v>2.7999710658402802E-2</v>
      </c>
      <c r="T1788">
        <v>-1.8242803977261299</v>
      </c>
      <c r="U1788">
        <v>1.8242803977261299</v>
      </c>
      <c r="V1788">
        <v>1.24743360013208</v>
      </c>
      <c r="W1788">
        <v>-4.87</v>
      </c>
      <c r="X1788">
        <v>4.54</v>
      </c>
      <c r="Y1788">
        <v>-203186</v>
      </c>
      <c r="Z1788">
        <v>-11952</v>
      </c>
      <c r="AA1788">
        <v>-0.53</v>
      </c>
      <c r="AB1788">
        <v>17</v>
      </c>
      <c r="AC1788">
        <v>8</v>
      </c>
      <c r="AD1788">
        <v>9</v>
      </c>
      <c r="AE1788">
        <v>47.06</v>
      </c>
      <c r="AF1788">
        <v>15</v>
      </c>
      <c r="AG1788">
        <v>2</v>
      </c>
      <c r="AH1788">
        <v>4</v>
      </c>
      <c r="AI1788">
        <v>11</v>
      </c>
    </row>
    <row r="1789" spans="1:35" x14ac:dyDescent="0.2">
      <c r="A1789" s="102">
        <v>41</v>
      </c>
      <c r="B1789">
        <v>4581</v>
      </c>
      <c r="C1789" t="s">
        <v>1695</v>
      </c>
      <c r="D1789" t="s">
        <v>1269</v>
      </c>
      <c r="E1789">
        <v>7180</v>
      </c>
      <c r="F1789">
        <v>7250</v>
      </c>
      <c r="G1789">
        <v>100</v>
      </c>
      <c r="H1789" t="s">
        <v>1247</v>
      </c>
      <c r="I1789">
        <v>5411</v>
      </c>
      <c r="J1789" t="s">
        <v>1673</v>
      </c>
      <c r="K1789" t="s">
        <v>1301</v>
      </c>
      <c r="L1789">
        <v>1108</v>
      </c>
      <c r="M1789">
        <v>1106</v>
      </c>
      <c r="N1789">
        <v>700</v>
      </c>
      <c r="O1789" t="s">
        <v>1250</v>
      </c>
      <c r="P1789">
        <v>0.79841716961057196</v>
      </c>
      <c r="Q1789">
        <v>0.95691794275508302</v>
      </c>
      <c r="R1789">
        <v>3.8586071890698001E-2</v>
      </c>
      <c r="S1789">
        <v>5.4504994023026797E-2</v>
      </c>
      <c r="T1789">
        <v>2.67254511357166</v>
      </c>
      <c r="U1789">
        <v>2.67254511357166</v>
      </c>
      <c r="V1789">
        <v>2.7689879283073102</v>
      </c>
      <c r="W1789">
        <v>11.57</v>
      </c>
      <c r="X1789">
        <v>6.79</v>
      </c>
      <c r="Y1789">
        <v>-205578</v>
      </c>
      <c r="Z1789">
        <v>-17132</v>
      </c>
      <c r="AA1789">
        <v>-0.85</v>
      </c>
      <c r="AB1789">
        <v>12</v>
      </c>
      <c r="AC1789">
        <v>5</v>
      </c>
      <c r="AD1789">
        <v>7</v>
      </c>
      <c r="AE1789">
        <v>41.67</v>
      </c>
      <c r="AF1789">
        <v>12</v>
      </c>
      <c r="AG1789">
        <v>3</v>
      </c>
      <c r="AH1789">
        <v>7</v>
      </c>
      <c r="AI1789">
        <v>2</v>
      </c>
    </row>
    <row r="1790" spans="1:35" x14ac:dyDescent="0.2">
      <c r="A1790" s="102">
        <v>227</v>
      </c>
      <c r="B1790">
        <v>2531</v>
      </c>
      <c r="C1790" t="s">
        <v>1273</v>
      </c>
      <c r="D1790" t="s">
        <v>1274</v>
      </c>
      <c r="E1790">
        <v>948</v>
      </c>
      <c r="F1790">
        <v>934</v>
      </c>
      <c r="G1790">
        <v>1000</v>
      </c>
      <c r="H1790" t="s">
        <v>1247</v>
      </c>
      <c r="I1790">
        <v>3765</v>
      </c>
      <c r="J1790" t="s">
        <v>1536</v>
      </c>
      <c r="K1790" t="s">
        <v>1249</v>
      </c>
      <c r="L1790">
        <v>1857</v>
      </c>
      <c r="M1790">
        <v>1889</v>
      </c>
      <c r="N1790">
        <v>500</v>
      </c>
      <c r="O1790" t="s">
        <v>1250</v>
      </c>
      <c r="P1790">
        <v>0.87013427718563596</v>
      </c>
      <c r="Q1790">
        <v>0.92698212979476502</v>
      </c>
      <c r="R1790">
        <v>3.0520551543365498E-2</v>
      </c>
      <c r="S1790">
        <v>4.4840769592473101E-3</v>
      </c>
      <c r="T1790">
        <v>1.97957720950631</v>
      </c>
      <c r="U1790">
        <v>1.97957720950631</v>
      </c>
      <c r="V1790">
        <v>3.2180737388176999</v>
      </c>
      <c r="W1790">
        <v>8.24</v>
      </c>
      <c r="X1790">
        <v>1.1100000000000001</v>
      </c>
      <c r="Y1790">
        <v>-206529</v>
      </c>
      <c r="Z1790">
        <v>-8980</v>
      </c>
      <c r="AA1790">
        <v>-0.46</v>
      </c>
      <c r="AB1790">
        <v>23</v>
      </c>
      <c r="AC1790">
        <v>10</v>
      </c>
      <c r="AD1790">
        <v>13</v>
      </c>
      <c r="AE1790">
        <v>43.48</v>
      </c>
      <c r="AF1790">
        <v>12</v>
      </c>
      <c r="AG1790">
        <v>7</v>
      </c>
      <c r="AH1790">
        <v>9</v>
      </c>
      <c r="AI1790">
        <v>7</v>
      </c>
    </row>
    <row r="1791" spans="1:35" x14ac:dyDescent="0.2">
      <c r="A1791" s="102">
        <v>401</v>
      </c>
      <c r="B1791">
        <v>3407</v>
      </c>
      <c r="C1791" t="s">
        <v>1375</v>
      </c>
      <c r="D1791" t="s">
        <v>1271</v>
      </c>
      <c r="E1791">
        <v>1022</v>
      </c>
      <c r="F1791">
        <v>1018.5</v>
      </c>
      <c r="G1791">
        <v>1000</v>
      </c>
      <c r="H1791" t="s">
        <v>1250</v>
      </c>
      <c r="I1791">
        <v>8359</v>
      </c>
      <c r="J1791" t="s">
        <v>553</v>
      </c>
      <c r="K1791" t="s">
        <v>1303</v>
      </c>
      <c r="L1791">
        <v>402</v>
      </c>
      <c r="M1791">
        <v>401</v>
      </c>
      <c r="N1791">
        <v>2500</v>
      </c>
      <c r="O1791" t="s">
        <v>1247</v>
      </c>
      <c r="P1791">
        <v>0.91903789512496503</v>
      </c>
      <c r="Q1791">
        <v>0.91072299887925601</v>
      </c>
      <c r="R1791">
        <v>0.26032426553471</v>
      </c>
      <c r="S1791">
        <v>6.1734494463422203E-3</v>
      </c>
      <c r="T1791">
        <v>-0.94611735678831199</v>
      </c>
      <c r="U1791">
        <v>0.94611735678831199</v>
      </c>
      <c r="V1791">
        <v>0.93482129526715496</v>
      </c>
      <c r="W1791">
        <v>-2.44</v>
      </c>
      <c r="X1791">
        <v>1.57</v>
      </c>
      <c r="Y1791">
        <v>-210572</v>
      </c>
      <c r="Z1791">
        <v>-10529</v>
      </c>
      <c r="AA1791">
        <v>-0.55000000000000004</v>
      </c>
      <c r="AB1791">
        <v>20</v>
      </c>
      <c r="AC1791">
        <v>8</v>
      </c>
      <c r="AD1791">
        <v>12</v>
      </c>
      <c r="AE1791">
        <v>40</v>
      </c>
      <c r="AF1791">
        <v>13</v>
      </c>
      <c r="AG1791">
        <v>6</v>
      </c>
      <c r="AH1791">
        <v>7</v>
      </c>
      <c r="AI1791">
        <v>7</v>
      </c>
    </row>
    <row r="1792" spans="1:35" x14ac:dyDescent="0.2">
      <c r="A1792" s="102">
        <v>118</v>
      </c>
      <c r="B1792">
        <v>4528</v>
      </c>
      <c r="C1792" t="s">
        <v>2169</v>
      </c>
      <c r="D1792" t="s">
        <v>1269</v>
      </c>
      <c r="E1792">
        <v>2570</v>
      </c>
      <c r="F1792">
        <v>2566</v>
      </c>
      <c r="G1792">
        <v>300</v>
      </c>
      <c r="H1792" t="s">
        <v>1247</v>
      </c>
      <c r="I1792">
        <v>4555</v>
      </c>
      <c r="J1792" t="s">
        <v>679</v>
      </c>
      <c r="K1792" t="s">
        <v>1269</v>
      </c>
      <c r="L1792">
        <v>7040</v>
      </c>
      <c r="M1792">
        <v>7000</v>
      </c>
      <c r="N1792">
        <v>100</v>
      </c>
      <c r="O1792" t="s">
        <v>1250</v>
      </c>
      <c r="P1792">
        <v>0.90317567727511305</v>
      </c>
      <c r="Q1792">
        <v>0.94133714412592795</v>
      </c>
      <c r="R1792">
        <v>2.93087092198412E-2</v>
      </c>
      <c r="S1792">
        <v>9.8516712687739802E-2</v>
      </c>
      <c r="T1792">
        <v>0.55020526932495795</v>
      </c>
      <c r="U1792">
        <v>0.55020526932495795</v>
      </c>
      <c r="V1792">
        <v>0.11571046466802599</v>
      </c>
      <c r="W1792">
        <v>1.1399999999999999</v>
      </c>
      <c r="X1792">
        <v>9.9700000000000006</v>
      </c>
      <c r="Y1792">
        <v>-210751</v>
      </c>
      <c r="Z1792">
        <v>-19159</v>
      </c>
      <c r="AA1792">
        <v>-1.07</v>
      </c>
      <c r="AB1792">
        <v>11</v>
      </c>
      <c r="AC1792">
        <v>4</v>
      </c>
      <c r="AD1792">
        <v>7</v>
      </c>
      <c r="AE1792">
        <v>36.36</v>
      </c>
      <c r="AF1792">
        <v>14</v>
      </c>
      <c r="AG1792">
        <v>2</v>
      </c>
      <c r="AH1792">
        <v>4</v>
      </c>
      <c r="AI1792">
        <v>5</v>
      </c>
    </row>
    <row r="1793" spans="1:35" x14ac:dyDescent="0.2">
      <c r="A1793" s="102">
        <v>215</v>
      </c>
      <c r="B1793">
        <v>6988</v>
      </c>
      <c r="C1793" t="s">
        <v>62</v>
      </c>
      <c r="D1793" t="s">
        <v>1271</v>
      </c>
      <c r="E1793">
        <v>5960</v>
      </c>
      <c r="F1793">
        <v>5920</v>
      </c>
      <c r="G1793">
        <v>100</v>
      </c>
      <c r="H1793" t="s">
        <v>1250</v>
      </c>
      <c r="I1793">
        <v>8306</v>
      </c>
      <c r="J1793" t="s">
        <v>1443</v>
      </c>
      <c r="K1793" t="s">
        <v>1303</v>
      </c>
      <c r="L1793">
        <v>564.5</v>
      </c>
      <c r="M1793">
        <v>566.29999999999995</v>
      </c>
      <c r="N1793">
        <v>1000</v>
      </c>
      <c r="O1793" t="s">
        <v>1247</v>
      </c>
      <c r="P1793">
        <v>0.62397854923873597</v>
      </c>
      <c r="Q1793">
        <v>0.927986142950181</v>
      </c>
      <c r="R1793">
        <v>2.0586729469786601E-3</v>
      </c>
      <c r="S1793">
        <v>4.2758779791127702E-2</v>
      </c>
      <c r="T1793">
        <v>-1.3089738604298</v>
      </c>
      <c r="U1793">
        <v>1.3089738604298</v>
      </c>
      <c r="V1793">
        <v>5.6353008261889999E-2</v>
      </c>
      <c r="W1793">
        <v>-1.9</v>
      </c>
      <c r="X1793">
        <v>4.34</v>
      </c>
      <c r="Y1793">
        <v>-211647</v>
      </c>
      <c r="Z1793">
        <v>-17637</v>
      </c>
      <c r="AA1793">
        <v>-1.1599999999999999</v>
      </c>
      <c r="AB1793">
        <v>12</v>
      </c>
      <c r="AC1793">
        <v>4</v>
      </c>
      <c r="AD1793">
        <v>8</v>
      </c>
      <c r="AE1793">
        <v>33.33</v>
      </c>
      <c r="AF1793">
        <v>14</v>
      </c>
      <c r="AG1793">
        <v>2</v>
      </c>
      <c r="AH1793">
        <v>3</v>
      </c>
      <c r="AI1793">
        <v>7</v>
      </c>
    </row>
    <row r="1794" spans="1:35" x14ac:dyDescent="0.2">
      <c r="A1794" s="102">
        <v>112</v>
      </c>
      <c r="B1794">
        <v>4686</v>
      </c>
      <c r="C1794" t="s">
        <v>1267</v>
      </c>
      <c r="D1794" t="s">
        <v>1249</v>
      </c>
      <c r="E1794">
        <v>5080</v>
      </c>
      <c r="F1794">
        <v>5100</v>
      </c>
      <c r="G1794">
        <v>200</v>
      </c>
      <c r="H1794" t="s">
        <v>1250</v>
      </c>
      <c r="I1794">
        <v>6755</v>
      </c>
      <c r="J1794" t="s">
        <v>528</v>
      </c>
      <c r="K1794" t="s">
        <v>1252</v>
      </c>
      <c r="L1794">
        <v>2412</v>
      </c>
      <c r="M1794">
        <v>2414</v>
      </c>
      <c r="N1794">
        <v>400</v>
      </c>
      <c r="O1794" t="s">
        <v>1247</v>
      </c>
      <c r="P1794">
        <v>0.53286254318507598</v>
      </c>
      <c r="Q1794">
        <v>0.94257048485856798</v>
      </c>
      <c r="R1794">
        <v>6.43024702629892E-2</v>
      </c>
      <c r="S1794">
        <v>6.9803862812549605E-2</v>
      </c>
      <c r="T1794">
        <v>-2.2595410245288901</v>
      </c>
      <c r="U1794">
        <v>2.2595410245288901</v>
      </c>
      <c r="V1794">
        <v>2.35017799422095</v>
      </c>
      <c r="W1794">
        <v>-18.3</v>
      </c>
      <c r="X1794">
        <v>5.33</v>
      </c>
      <c r="Y1794">
        <v>-211757</v>
      </c>
      <c r="Z1794">
        <v>-7563</v>
      </c>
      <c r="AA1794">
        <v>-0.32</v>
      </c>
      <c r="AB1794">
        <v>28</v>
      </c>
      <c r="AC1794">
        <v>13</v>
      </c>
      <c r="AD1794">
        <v>15</v>
      </c>
      <c r="AE1794">
        <v>46.43</v>
      </c>
      <c r="AF1794">
        <v>8</v>
      </c>
      <c r="AG1794">
        <v>11</v>
      </c>
      <c r="AH1794">
        <v>14</v>
      </c>
      <c r="AI1794">
        <v>3</v>
      </c>
    </row>
    <row r="1795" spans="1:35" x14ac:dyDescent="0.2">
      <c r="A1795" s="102">
        <v>1415</v>
      </c>
      <c r="B1795">
        <v>3048</v>
      </c>
      <c r="C1795" t="s">
        <v>1564</v>
      </c>
      <c r="D1795" t="s">
        <v>1272</v>
      </c>
      <c r="E1795">
        <v>1078</v>
      </c>
      <c r="F1795">
        <v>1072</v>
      </c>
      <c r="G1795">
        <v>1000</v>
      </c>
      <c r="H1795" t="s">
        <v>1250</v>
      </c>
      <c r="I1795">
        <v>8601</v>
      </c>
      <c r="J1795" t="s">
        <v>23</v>
      </c>
      <c r="K1795" t="s">
        <v>1438</v>
      </c>
      <c r="L1795">
        <v>538.5</v>
      </c>
      <c r="M1795">
        <v>539</v>
      </c>
      <c r="N1795">
        <v>2000</v>
      </c>
      <c r="O1795" t="s">
        <v>1247</v>
      </c>
      <c r="P1795">
        <v>0.51207292198061305</v>
      </c>
      <c r="Q1795">
        <v>0.84072635747648605</v>
      </c>
      <c r="R1795">
        <v>0.29956295300390601</v>
      </c>
      <c r="S1795">
        <v>3.3010841016061498E-3</v>
      </c>
      <c r="T1795">
        <v>-2.4377506489713499</v>
      </c>
      <c r="U1795">
        <v>2.4377506489713499</v>
      </c>
      <c r="V1795">
        <v>2.3519206033573501</v>
      </c>
      <c r="W1795">
        <v>-12.31</v>
      </c>
      <c r="X1795">
        <v>0.56000000000000005</v>
      </c>
      <c r="Y1795">
        <v>-213378</v>
      </c>
      <c r="Z1795">
        <v>-10669</v>
      </c>
      <c r="AA1795">
        <v>-0.52</v>
      </c>
      <c r="AB1795">
        <v>20</v>
      </c>
      <c r="AC1795">
        <v>10</v>
      </c>
      <c r="AD1795">
        <v>10</v>
      </c>
      <c r="AE1795">
        <v>50</v>
      </c>
      <c r="AF1795">
        <v>12</v>
      </c>
      <c r="AG1795">
        <v>6</v>
      </c>
      <c r="AH1795">
        <v>7</v>
      </c>
      <c r="AI1795">
        <v>7</v>
      </c>
    </row>
    <row r="1796" spans="1:35" x14ac:dyDescent="0.2">
      <c r="A1796" s="102">
        <v>332</v>
      </c>
      <c r="B1796">
        <v>2531</v>
      </c>
      <c r="C1796" t="s">
        <v>1273</v>
      </c>
      <c r="D1796" t="s">
        <v>1274</v>
      </c>
      <c r="E1796">
        <v>948</v>
      </c>
      <c r="F1796">
        <v>934</v>
      </c>
      <c r="G1796">
        <v>1000</v>
      </c>
      <c r="H1796" t="s">
        <v>1250</v>
      </c>
      <c r="I1796">
        <v>7976</v>
      </c>
      <c r="J1796" t="s">
        <v>1298</v>
      </c>
      <c r="K1796" t="s">
        <v>1270</v>
      </c>
      <c r="L1796">
        <v>1589</v>
      </c>
      <c r="M1796">
        <v>1588</v>
      </c>
      <c r="N1796">
        <v>600</v>
      </c>
      <c r="O1796" t="s">
        <v>1247</v>
      </c>
      <c r="P1796">
        <v>0.91858034518980902</v>
      </c>
      <c r="Q1796">
        <v>0.91627880153003705</v>
      </c>
      <c r="R1796">
        <v>1.6427105033785899E-2</v>
      </c>
      <c r="S1796">
        <v>7.6393118619992997E-2</v>
      </c>
      <c r="T1796">
        <v>-1.6563202218163899</v>
      </c>
      <c r="U1796">
        <v>1.6563202218163899</v>
      </c>
      <c r="V1796">
        <v>0.68934281584255197</v>
      </c>
      <c r="W1796">
        <v>-2.94</v>
      </c>
      <c r="X1796">
        <v>1.97</v>
      </c>
      <c r="Y1796">
        <v>-214297</v>
      </c>
      <c r="Z1796">
        <v>-14286</v>
      </c>
      <c r="AA1796">
        <v>-0.8</v>
      </c>
      <c r="AB1796">
        <v>15</v>
      </c>
      <c r="AC1796">
        <v>6</v>
      </c>
      <c r="AD1796">
        <v>9</v>
      </c>
      <c r="AE1796">
        <v>40</v>
      </c>
      <c r="AF1796">
        <v>12</v>
      </c>
      <c r="AG1796">
        <v>3</v>
      </c>
      <c r="AH1796">
        <v>6</v>
      </c>
      <c r="AI1796">
        <v>6</v>
      </c>
    </row>
    <row r="1797" spans="1:35" x14ac:dyDescent="0.2">
      <c r="A1797" s="102">
        <v>1424</v>
      </c>
      <c r="B1797">
        <v>7459</v>
      </c>
      <c r="C1797" t="s">
        <v>795</v>
      </c>
      <c r="D1797" t="s">
        <v>1254</v>
      </c>
      <c r="E1797">
        <v>2199</v>
      </c>
      <c r="F1797">
        <v>2186</v>
      </c>
      <c r="G1797">
        <v>500</v>
      </c>
      <c r="H1797" t="s">
        <v>1247</v>
      </c>
      <c r="I1797">
        <v>8242</v>
      </c>
      <c r="J1797" t="s">
        <v>857</v>
      </c>
      <c r="K1797" t="s">
        <v>1272</v>
      </c>
      <c r="L1797">
        <v>930</v>
      </c>
      <c r="M1797">
        <v>944</v>
      </c>
      <c r="N1797">
        <v>1200</v>
      </c>
      <c r="O1797" t="s">
        <v>1250</v>
      </c>
      <c r="P1797">
        <v>0.59410633154369197</v>
      </c>
      <c r="Q1797">
        <v>0.840181689101273</v>
      </c>
      <c r="R1797">
        <v>4.02395477864066E-2</v>
      </c>
      <c r="S1797">
        <v>6.7936476356653501E-3</v>
      </c>
      <c r="T1797">
        <v>1.5402899459639301</v>
      </c>
      <c r="U1797">
        <v>1.5402899459639301</v>
      </c>
      <c r="V1797">
        <v>1.8342604297505301</v>
      </c>
      <c r="W1797">
        <v>10.92</v>
      </c>
      <c r="X1797">
        <v>3.64</v>
      </c>
      <c r="Y1797">
        <v>-214774</v>
      </c>
      <c r="Z1797">
        <v>-10739</v>
      </c>
      <c r="AA1797">
        <v>-0.51</v>
      </c>
      <c r="AB1797">
        <v>20</v>
      </c>
      <c r="AC1797">
        <v>9</v>
      </c>
      <c r="AD1797">
        <v>11</v>
      </c>
      <c r="AE1797">
        <v>45</v>
      </c>
      <c r="AF1797">
        <v>11</v>
      </c>
      <c r="AG1797">
        <v>5</v>
      </c>
      <c r="AH1797">
        <v>7</v>
      </c>
      <c r="AI1797">
        <v>8</v>
      </c>
    </row>
    <row r="1798" spans="1:35" x14ac:dyDescent="0.2">
      <c r="A1798" s="102">
        <v>1691</v>
      </c>
      <c r="B1798">
        <v>4118</v>
      </c>
      <c r="C1798" t="s">
        <v>1494</v>
      </c>
      <c r="D1798" t="s">
        <v>1271</v>
      </c>
      <c r="E1798">
        <v>3310</v>
      </c>
      <c r="F1798">
        <v>3315</v>
      </c>
      <c r="G1798">
        <v>300</v>
      </c>
      <c r="H1798" t="s">
        <v>1250</v>
      </c>
      <c r="I1798">
        <v>7976</v>
      </c>
      <c r="J1798" t="s">
        <v>1298</v>
      </c>
      <c r="K1798" t="s">
        <v>1270</v>
      </c>
      <c r="L1798">
        <v>1589</v>
      </c>
      <c r="M1798">
        <v>1588</v>
      </c>
      <c r="N1798">
        <v>600</v>
      </c>
      <c r="O1798" t="s">
        <v>1247</v>
      </c>
      <c r="P1798">
        <v>0.81100773882396804</v>
      </c>
      <c r="Q1798">
        <v>0.82008954980854698</v>
      </c>
      <c r="R1798">
        <v>0.231921690423778</v>
      </c>
      <c r="S1798">
        <v>6.2430366437568698E-2</v>
      </c>
      <c r="T1798">
        <v>-0.38603199893670298</v>
      </c>
      <c r="U1798">
        <v>0.38603199893670298</v>
      </c>
      <c r="V1798">
        <v>0.51536248670389195</v>
      </c>
      <c r="W1798">
        <v>-0.82</v>
      </c>
      <c r="X1798">
        <v>4.1900000000000004</v>
      </c>
      <c r="Y1798">
        <v>-215816</v>
      </c>
      <c r="Z1798">
        <v>-14388</v>
      </c>
      <c r="AA1798">
        <v>-0.88</v>
      </c>
      <c r="AB1798">
        <v>15</v>
      </c>
      <c r="AC1798">
        <v>5</v>
      </c>
      <c r="AD1798">
        <v>10</v>
      </c>
      <c r="AE1798">
        <v>33.33</v>
      </c>
      <c r="AF1798">
        <v>11</v>
      </c>
      <c r="AG1798">
        <v>3</v>
      </c>
      <c r="AH1798">
        <v>7</v>
      </c>
      <c r="AI1798">
        <v>5</v>
      </c>
    </row>
    <row r="1799" spans="1:35" x14ac:dyDescent="0.2">
      <c r="A1799" s="102">
        <v>1356</v>
      </c>
      <c r="B1799">
        <v>3048</v>
      </c>
      <c r="C1799" t="s">
        <v>1564</v>
      </c>
      <c r="D1799" t="s">
        <v>1272</v>
      </c>
      <c r="E1799">
        <v>1078</v>
      </c>
      <c r="F1799">
        <v>1072</v>
      </c>
      <c r="G1799">
        <v>1000</v>
      </c>
      <c r="H1799" t="s">
        <v>1247</v>
      </c>
      <c r="I1799">
        <v>7180</v>
      </c>
      <c r="J1799" t="s">
        <v>1074</v>
      </c>
      <c r="K1799" t="s">
        <v>1303</v>
      </c>
      <c r="L1799">
        <v>407</v>
      </c>
      <c r="M1799">
        <v>408</v>
      </c>
      <c r="N1799">
        <v>2600</v>
      </c>
      <c r="O1799" t="s">
        <v>1250</v>
      </c>
      <c r="P1799">
        <v>0.64296519825576404</v>
      </c>
      <c r="Q1799">
        <v>0.84402519042708002</v>
      </c>
      <c r="R1799">
        <v>0.42545252535627498</v>
      </c>
      <c r="S1799">
        <v>2.4872484926158799E-2</v>
      </c>
      <c r="T1799">
        <v>0.13343737813025899</v>
      </c>
      <c r="U1799">
        <v>0.13343737813025899</v>
      </c>
      <c r="V1799">
        <v>0.20130862084029599</v>
      </c>
      <c r="W1799">
        <v>0.51</v>
      </c>
      <c r="X1799">
        <v>1.04</v>
      </c>
      <c r="Y1799">
        <v>-216313</v>
      </c>
      <c r="Z1799">
        <v>-9832</v>
      </c>
      <c r="AA1799">
        <v>-0.5</v>
      </c>
      <c r="AB1799">
        <v>22</v>
      </c>
      <c r="AC1799">
        <v>10</v>
      </c>
      <c r="AD1799">
        <v>12</v>
      </c>
      <c r="AE1799">
        <v>45.45</v>
      </c>
      <c r="AF1799">
        <v>11</v>
      </c>
      <c r="AG1799">
        <v>8</v>
      </c>
      <c r="AH1799">
        <v>7</v>
      </c>
      <c r="AI1799">
        <v>7</v>
      </c>
    </row>
    <row r="1800" spans="1:35" x14ac:dyDescent="0.2">
      <c r="A1800" s="102">
        <v>1878</v>
      </c>
      <c r="B1800">
        <v>4927</v>
      </c>
      <c r="C1800" t="s">
        <v>1530</v>
      </c>
      <c r="D1800" t="s">
        <v>1271</v>
      </c>
      <c r="E1800">
        <v>2259</v>
      </c>
      <c r="F1800">
        <v>2254</v>
      </c>
      <c r="G1800">
        <v>400</v>
      </c>
      <c r="H1800" t="s">
        <v>1247</v>
      </c>
      <c r="I1800">
        <v>9716</v>
      </c>
      <c r="J1800" t="s">
        <v>1448</v>
      </c>
      <c r="K1800" t="s">
        <v>1261</v>
      </c>
      <c r="L1800">
        <v>1156</v>
      </c>
      <c r="M1800">
        <v>1166</v>
      </c>
      <c r="N1800">
        <v>800</v>
      </c>
      <c r="O1800" t="s">
        <v>1250</v>
      </c>
      <c r="P1800">
        <v>0.89403218397529804</v>
      </c>
      <c r="Q1800">
        <v>0.80581640396244802</v>
      </c>
      <c r="R1800">
        <v>5.83342712822165E-2</v>
      </c>
      <c r="S1800">
        <v>9.9824321834405094E-2</v>
      </c>
      <c r="T1800">
        <v>1.2520103123861801</v>
      </c>
      <c r="U1800">
        <v>1.2520103123861801</v>
      </c>
      <c r="V1800">
        <v>0.91350217204733597</v>
      </c>
      <c r="W1800">
        <v>3.36</v>
      </c>
      <c r="X1800">
        <v>3.46</v>
      </c>
      <c r="Y1800">
        <v>-217146</v>
      </c>
      <c r="Z1800">
        <v>-11429</v>
      </c>
      <c r="AA1800">
        <v>-0.59</v>
      </c>
      <c r="AB1800">
        <v>19</v>
      </c>
      <c r="AC1800">
        <v>10</v>
      </c>
      <c r="AD1800">
        <v>9</v>
      </c>
      <c r="AE1800">
        <v>52.63</v>
      </c>
      <c r="AF1800">
        <v>12</v>
      </c>
      <c r="AG1800">
        <v>6</v>
      </c>
      <c r="AH1800">
        <v>8</v>
      </c>
      <c r="AI1800">
        <v>5</v>
      </c>
    </row>
    <row r="1801" spans="1:35" x14ac:dyDescent="0.2">
      <c r="A1801" s="102">
        <v>1906</v>
      </c>
      <c r="B1801">
        <v>7984</v>
      </c>
      <c r="C1801" t="s">
        <v>825</v>
      </c>
      <c r="D1801" t="s">
        <v>1270</v>
      </c>
      <c r="E1801">
        <v>1580</v>
      </c>
      <c r="F1801">
        <v>1594</v>
      </c>
      <c r="G1801">
        <v>600</v>
      </c>
      <c r="H1801" t="s">
        <v>1247</v>
      </c>
      <c r="I1801">
        <v>8795</v>
      </c>
      <c r="J1801" t="s">
        <v>1504</v>
      </c>
      <c r="K1801" t="s">
        <v>1428</v>
      </c>
      <c r="L1801">
        <v>1209</v>
      </c>
      <c r="M1801">
        <v>1220</v>
      </c>
      <c r="N1801">
        <v>800</v>
      </c>
      <c r="O1801" t="s">
        <v>1250</v>
      </c>
      <c r="P1801">
        <v>0.72603132319941299</v>
      </c>
      <c r="Q1801">
        <v>0.80352238316107405</v>
      </c>
      <c r="R1801">
        <v>0.23483215426363699</v>
      </c>
      <c r="S1801">
        <v>3.7507395545946898E-2</v>
      </c>
      <c r="T1801">
        <v>0.83541068821638598</v>
      </c>
      <c r="U1801">
        <v>0.83541068821638598</v>
      </c>
      <c r="V1801">
        <v>0.86637587639834901</v>
      </c>
      <c r="W1801">
        <v>3.24</v>
      </c>
      <c r="X1801">
        <v>2.0499999999999998</v>
      </c>
      <c r="Y1801">
        <v>-219011</v>
      </c>
      <c r="Z1801">
        <v>-12883</v>
      </c>
      <c r="AA1801">
        <v>-0.61</v>
      </c>
      <c r="AB1801">
        <v>17</v>
      </c>
      <c r="AC1801">
        <v>7</v>
      </c>
      <c r="AD1801">
        <v>10</v>
      </c>
      <c r="AE1801">
        <v>41.18</v>
      </c>
      <c r="AF1801">
        <v>13</v>
      </c>
      <c r="AG1801">
        <v>3</v>
      </c>
      <c r="AH1801">
        <v>6</v>
      </c>
      <c r="AI1801">
        <v>8</v>
      </c>
    </row>
    <row r="1802" spans="1:35" x14ac:dyDescent="0.2">
      <c r="A1802" s="102">
        <v>1920</v>
      </c>
      <c r="B1802">
        <v>4114</v>
      </c>
      <c r="C1802" t="s">
        <v>1401</v>
      </c>
      <c r="D1802" t="s">
        <v>1271</v>
      </c>
      <c r="E1802">
        <v>6050</v>
      </c>
      <c r="F1802">
        <v>6030</v>
      </c>
      <c r="G1802">
        <v>100</v>
      </c>
      <c r="H1802" t="s">
        <v>1250</v>
      </c>
      <c r="I1802">
        <v>5019</v>
      </c>
      <c r="J1802" t="s">
        <v>1510</v>
      </c>
      <c r="K1802" t="s">
        <v>1511</v>
      </c>
      <c r="L1802">
        <v>2910</v>
      </c>
      <c r="M1802">
        <v>2922</v>
      </c>
      <c r="N1802">
        <v>200</v>
      </c>
      <c r="O1802" t="s">
        <v>1247</v>
      </c>
      <c r="P1802">
        <v>0.70481843043319203</v>
      </c>
      <c r="Q1802">
        <v>0.80245320546521703</v>
      </c>
      <c r="R1802">
        <v>7.6183783958135701E-2</v>
      </c>
      <c r="S1802">
        <v>5.7791209703667003E-2</v>
      </c>
      <c r="T1802">
        <v>-2.3323277617796898</v>
      </c>
      <c r="U1802">
        <v>2.3323277617796898</v>
      </c>
      <c r="V1802">
        <v>2.0958832479081599</v>
      </c>
      <c r="W1802">
        <v>-7.84</v>
      </c>
      <c r="X1802">
        <v>3.08</v>
      </c>
      <c r="Y1802">
        <v>-219015</v>
      </c>
      <c r="Z1802">
        <v>-16847</v>
      </c>
      <c r="AA1802">
        <v>-1.06</v>
      </c>
      <c r="AB1802">
        <v>13</v>
      </c>
      <c r="AC1802">
        <v>4</v>
      </c>
      <c r="AD1802">
        <v>9</v>
      </c>
      <c r="AE1802">
        <v>30.77</v>
      </c>
      <c r="AF1802">
        <v>10</v>
      </c>
      <c r="AG1802">
        <v>4</v>
      </c>
      <c r="AH1802">
        <v>8</v>
      </c>
      <c r="AI1802">
        <v>1</v>
      </c>
    </row>
    <row r="1803" spans="1:35" x14ac:dyDescent="0.2">
      <c r="A1803" s="102">
        <v>395</v>
      </c>
      <c r="B1803">
        <v>4534</v>
      </c>
      <c r="C1803" t="s">
        <v>1501</v>
      </c>
      <c r="D1803" t="s">
        <v>1269</v>
      </c>
      <c r="E1803">
        <v>4240</v>
      </c>
      <c r="F1803">
        <v>4275</v>
      </c>
      <c r="G1803">
        <v>200</v>
      </c>
      <c r="H1803" t="s">
        <v>1247</v>
      </c>
      <c r="I1803">
        <v>5401</v>
      </c>
      <c r="J1803" t="s">
        <v>1587</v>
      </c>
      <c r="K1803" t="s">
        <v>1301</v>
      </c>
      <c r="L1803">
        <v>1366.5</v>
      </c>
      <c r="M1803">
        <v>1349.5</v>
      </c>
      <c r="N1803">
        <v>600</v>
      </c>
      <c r="O1803" t="s">
        <v>1250</v>
      </c>
      <c r="P1803">
        <v>0.76885914791711096</v>
      </c>
      <c r="Q1803">
        <v>0.91103324123436602</v>
      </c>
      <c r="R1803">
        <v>0.119272931569429</v>
      </c>
      <c r="S1803">
        <v>5.22789621535504E-2</v>
      </c>
      <c r="T1803">
        <v>3.9572848715299802</v>
      </c>
      <c r="U1803">
        <v>3.9572848715299802</v>
      </c>
      <c r="V1803">
        <v>4.2028142471894796</v>
      </c>
      <c r="W1803">
        <v>14.07</v>
      </c>
      <c r="X1803">
        <v>5.3</v>
      </c>
      <c r="Y1803">
        <v>-220093</v>
      </c>
      <c r="Z1803">
        <v>-11005</v>
      </c>
      <c r="AA1803">
        <v>-0.57999999999999996</v>
      </c>
      <c r="AB1803">
        <v>20</v>
      </c>
      <c r="AC1803">
        <v>9</v>
      </c>
      <c r="AD1803">
        <v>11</v>
      </c>
      <c r="AE1803">
        <v>45</v>
      </c>
      <c r="AF1803">
        <v>12</v>
      </c>
      <c r="AG1803">
        <v>7</v>
      </c>
      <c r="AH1803">
        <v>7</v>
      </c>
      <c r="AI1803">
        <v>6</v>
      </c>
    </row>
    <row r="1804" spans="1:35" x14ac:dyDescent="0.2">
      <c r="A1804" s="102">
        <v>1618</v>
      </c>
      <c r="B1804">
        <v>4634</v>
      </c>
      <c r="C1804" t="s">
        <v>63</v>
      </c>
      <c r="D1804" t="s">
        <v>1271</v>
      </c>
      <c r="E1804">
        <v>2391</v>
      </c>
      <c r="F1804">
        <v>2410</v>
      </c>
      <c r="G1804">
        <v>400</v>
      </c>
      <c r="H1804" t="s">
        <v>1247</v>
      </c>
      <c r="I1804">
        <v>8358</v>
      </c>
      <c r="J1804" t="s">
        <v>1523</v>
      </c>
      <c r="K1804" t="s">
        <v>1303</v>
      </c>
      <c r="L1804">
        <v>436</v>
      </c>
      <c r="M1804">
        <v>448</v>
      </c>
      <c r="N1804">
        <v>2200</v>
      </c>
      <c r="O1804" t="s">
        <v>1250</v>
      </c>
      <c r="P1804">
        <v>0.84505160164311399</v>
      </c>
      <c r="Q1804">
        <v>0.82594284151662101</v>
      </c>
      <c r="R1804">
        <v>0.1099221917224</v>
      </c>
      <c r="S1804">
        <v>6.3232906124185806E-2</v>
      </c>
      <c r="T1804">
        <v>2.9706687766374198E-3</v>
      </c>
      <c r="U1804">
        <v>2.9706687766374198E-3</v>
      </c>
      <c r="V1804">
        <v>0.28132388233593197</v>
      </c>
      <c r="W1804">
        <v>0.02</v>
      </c>
      <c r="X1804">
        <v>2.2400000000000002</v>
      </c>
      <c r="Y1804">
        <v>-220304</v>
      </c>
      <c r="Z1804">
        <v>-8159</v>
      </c>
      <c r="AA1804">
        <v>-0.49</v>
      </c>
      <c r="AB1804">
        <v>27</v>
      </c>
      <c r="AC1804">
        <v>13</v>
      </c>
      <c r="AD1804">
        <v>14</v>
      </c>
      <c r="AE1804">
        <v>48.15</v>
      </c>
      <c r="AF1804">
        <v>10</v>
      </c>
      <c r="AG1804">
        <v>10</v>
      </c>
      <c r="AH1804">
        <v>10</v>
      </c>
      <c r="AI1804">
        <v>7</v>
      </c>
    </row>
    <row r="1805" spans="1:35" x14ac:dyDescent="0.2">
      <c r="A1805" s="102">
        <v>473</v>
      </c>
      <c r="B1805">
        <v>4324</v>
      </c>
      <c r="C1805" t="s">
        <v>1481</v>
      </c>
      <c r="D1805" t="s">
        <v>1261</v>
      </c>
      <c r="E1805">
        <v>3385</v>
      </c>
      <c r="F1805">
        <v>3325</v>
      </c>
      <c r="G1805">
        <v>300</v>
      </c>
      <c r="H1805" t="s">
        <v>1247</v>
      </c>
      <c r="I1805">
        <v>9603</v>
      </c>
      <c r="J1805" t="s">
        <v>1422</v>
      </c>
      <c r="K1805" t="s">
        <v>1261</v>
      </c>
      <c r="L1805">
        <v>2468</v>
      </c>
      <c r="M1805">
        <v>2475</v>
      </c>
      <c r="N1805">
        <v>400</v>
      </c>
      <c r="O1805" t="s">
        <v>1250</v>
      </c>
      <c r="P1805">
        <v>0.78803909239640502</v>
      </c>
      <c r="Q1805">
        <v>0.90614312282229703</v>
      </c>
      <c r="R1805">
        <v>0.46268604339631703</v>
      </c>
      <c r="S1805">
        <v>4.97027195838615E-2</v>
      </c>
      <c r="T1805">
        <v>9.1778903022882802E-2</v>
      </c>
      <c r="U1805">
        <v>9.1778903022882802E-2</v>
      </c>
      <c r="V1805">
        <v>0.31669219854548503</v>
      </c>
      <c r="W1805">
        <v>0.48</v>
      </c>
      <c r="X1805">
        <v>0.75</v>
      </c>
      <c r="Y1805">
        <v>-220357</v>
      </c>
      <c r="Z1805">
        <v>-20032</v>
      </c>
      <c r="AA1805">
        <v>-1.05</v>
      </c>
      <c r="AB1805">
        <v>11</v>
      </c>
      <c r="AC1805">
        <v>4</v>
      </c>
      <c r="AD1805">
        <v>7</v>
      </c>
      <c r="AE1805">
        <v>36.36</v>
      </c>
      <c r="AF1805">
        <v>11</v>
      </c>
      <c r="AG1805">
        <v>2</v>
      </c>
      <c r="AH1805">
        <v>5</v>
      </c>
      <c r="AI1805">
        <v>4</v>
      </c>
    </row>
    <row r="1806" spans="1:35" x14ac:dyDescent="0.2">
      <c r="A1806" s="102">
        <v>1454</v>
      </c>
      <c r="B1806">
        <v>1835</v>
      </c>
      <c r="C1806" t="s">
        <v>1095</v>
      </c>
      <c r="D1806" t="s">
        <v>1257</v>
      </c>
      <c r="E1806">
        <v>3065</v>
      </c>
      <c r="F1806">
        <v>3010</v>
      </c>
      <c r="G1806">
        <v>300</v>
      </c>
      <c r="H1806" t="s">
        <v>1250</v>
      </c>
      <c r="I1806">
        <v>2281</v>
      </c>
      <c r="J1806" t="s">
        <v>1096</v>
      </c>
      <c r="K1806" t="s">
        <v>1274</v>
      </c>
      <c r="L1806">
        <v>2462</v>
      </c>
      <c r="M1806">
        <v>2456</v>
      </c>
      <c r="N1806">
        <v>400</v>
      </c>
      <c r="O1806" t="s">
        <v>1247</v>
      </c>
      <c r="P1806">
        <v>0.69659707105735902</v>
      </c>
      <c r="Q1806">
        <v>0.83799220458926904</v>
      </c>
      <c r="R1806">
        <v>0.27843553716462099</v>
      </c>
      <c r="S1806">
        <v>5.6166641076821095E-4</v>
      </c>
      <c r="T1806">
        <v>-2.1337927660650702</v>
      </c>
      <c r="U1806">
        <v>2.1337927660650702</v>
      </c>
      <c r="V1806">
        <v>1.8428331450767299</v>
      </c>
      <c r="W1806">
        <v>-4.33</v>
      </c>
      <c r="X1806">
        <v>8.7899999999999991</v>
      </c>
      <c r="Y1806">
        <v>-221683</v>
      </c>
      <c r="Z1806">
        <v>-13855</v>
      </c>
      <c r="AA1806">
        <v>-0.74</v>
      </c>
      <c r="AB1806">
        <v>16</v>
      </c>
      <c r="AC1806">
        <v>6</v>
      </c>
      <c r="AD1806">
        <v>10</v>
      </c>
      <c r="AE1806">
        <v>37.5</v>
      </c>
      <c r="AF1806">
        <v>12</v>
      </c>
      <c r="AG1806">
        <v>6</v>
      </c>
      <c r="AH1806">
        <v>6</v>
      </c>
      <c r="AI1806">
        <v>4</v>
      </c>
    </row>
    <row r="1807" spans="1:35" x14ac:dyDescent="0.2">
      <c r="A1807" s="102">
        <v>494</v>
      </c>
      <c r="B1807">
        <v>4613</v>
      </c>
      <c r="C1807" t="s">
        <v>224</v>
      </c>
      <c r="D1807" t="s">
        <v>1271</v>
      </c>
      <c r="E1807">
        <v>2515</v>
      </c>
      <c r="F1807">
        <v>2556</v>
      </c>
      <c r="G1807">
        <v>400</v>
      </c>
      <c r="H1807" t="s">
        <v>1247</v>
      </c>
      <c r="I1807">
        <v>6287</v>
      </c>
      <c r="J1807" t="s">
        <v>1349</v>
      </c>
      <c r="K1807" t="s">
        <v>1259</v>
      </c>
      <c r="L1807">
        <v>2726</v>
      </c>
      <c r="M1807">
        <v>2738</v>
      </c>
      <c r="N1807">
        <v>400</v>
      </c>
      <c r="O1807" t="s">
        <v>1250</v>
      </c>
      <c r="P1807">
        <v>0.69501234152680103</v>
      </c>
      <c r="Q1807">
        <v>0.90493818792789105</v>
      </c>
      <c r="R1807">
        <v>0.36744100808297098</v>
      </c>
      <c r="S1807">
        <v>2.46884728211813E-2</v>
      </c>
      <c r="T1807">
        <v>2.9398277378726201</v>
      </c>
      <c r="U1807">
        <v>2.9398277378726201</v>
      </c>
      <c r="V1807">
        <v>2.8385640832177401</v>
      </c>
      <c r="W1807">
        <v>11.66</v>
      </c>
      <c r="X1807">
        <v>6.65</v>
      </c>
      <c r="Y1807">
        <v>-221755</v>
      </c>
      <c r="Z1807">
        <v>-14784</v>
      </c>
      <c r="AA1807">
        <v>-0.95</v>
      </c>
      <c r="AB1807">
        <v>15</v>
      </c>
      <c r="AC1807">
        <v>5</v>
      </c>
      <c r="AD1807">
        <v>10</v>
      </c>
      <c r="AE1807">
        <v>33.33</v>
      </c>
      <c r="AF1807">
        <v>11</v>
      </c>
      <c r="AG1807">
        <v>4</v>
      </c>
      <c r="AH1807">
        <v>8</v>
      </c>
      <c r="AI1807">
        <v>3</v>
      </c>
    </row>
    <row r="1808" spans="1:35" x14ac:dyDescent="0.2">
      <c r="A1808" s="102">
        <v>1487</v>
      </c>
      <c r="B1808">
        <v>3407</v>
      </c>
      <c r="C1808" t="s">
        <v>1375</v>
      </c>
      <c r="D1808" t="s">
        <v>1271</v>
      </c>
      <c r="E1808">
        <v>1022</v>
      </c>
      <c r="F1808">
        <v>1018.5</v>
      </c>
      <c r="G1808">
        <v>1000</v>
      </c>
      <c r="H1808" t="s">
        <v>1250</v>
      </c>
      <c r="I1808">
        <v>5803</v>
      </c>
      <c r="J1808" t="s">
        <v>24</v>
      </c>
      <c r="K1808" t="s">
        <v>1262</v>
      </c>
      <c r="L1808">
        <v>381</v>
      </c>
      <c r="M1808">
        <v>387</v>
      </c>
      <c r="N1808">
        <v>2600</v>
      </c>
      <c r="O1808" t="s">
        <v>1247</v>
      </c>
      <c r="P1808">
        <v>0.93919742733172595</v>
      </c>
      <c r="Q1808">
        <v>0.83560590365374598</v>
      </c>
      <c r="R1808">
        <v>5.9444901516890003E-4</v>
      </c>
      <c r="S1808">
        <v>7.7364082459140199E-2</v>
      </c>
      <c r="T1808">
        <v>-0.49442916622514299</v>
      </c>
      <c r="U1808">
        <v>0.49442916622514299</v>
      </c>
      <c r="V1808">
        <v>0.15192326024626601</v>
      </c>
      <c r="W1808">
        <v>-1.7</v>
      </c>
      <c r="X1808">
        <v>1.21</v>
      </c>
      <c r="Y1808">
        <v>-222711</v>
      </c>
      <c r="Z1808">
        <v>-10605</v>
      </c>
      <c r="AA1808">
        <v>-0.52</v>
      </c>
      <c r="AB1808">
        <v>21</v>
      </c>
      <c r="AC1808">
        <v>10</v>
      </c>
      <c r="AD1808">
        <v>11</v>
      </c>
      <c r="AE1808">
        <v>47.62</v>
      </c>
      <c r="AF1808">
        <v>12</v>
      </c>
      <c r="AG1808">
        <v>5</v>
      </c>
      <c r="AH1808">
        <v>8</v>
      </c>
      <c r="AI1808">
        <v>8</v>
      </c>
    </row>
    <row r="1809" spans="1:35" x14ac:dyDescent="0.2">
      <c r="A1809" s="102">
        <v>1613</v>
      </c>
      <c r="B1809">
        <v>6302</v>
      </c>
      <c r="C1809" t="s">
        <v>1506</v>
      </c>
      <c r="D1809" t="s">
        <v>1259</v>
      </c>
      <c r="E1809">
        <v>2675</v>
      </c>
      <c r="F1809">
        <v>2636</v>
      </c>
      <c r="G1809">
        <v>400</v>
      </c>
      <c r="H1809" t="s">
        <v>1250</v>
      </c>
      <c r="I1809">
        <v>9956</v>
      </c>
      <c r="J1809" t="s">
        <v>1202</v>
      </c>
      <c r="K1809" t="s">
        <v>1272</v>
      </c>
      <c r="L1809">
        <v>1805</v>
      </c>
      <c r="M1809">
        <v>1806</v>
      </c>
      <c r="N1809">
        <v>600</v>
      </c>
      <c r="O1809" t="s">
        <v>1247</v>
      </c>
      <c r="P1809">
        <v>0.90644089434401498</v>
      </c>
      <c r="Q1809">
        <v>0.82662598166134504</v>
      </c>
      <c r="R1809">
        <v>0.10068342299754</v>
      </c>
      <c r="S1809">
        <v>8.7478848921232505E-2</v>
      </c>
      <c r="T1809">
        <v>-1.01087422237892</v>
      </c>
      <c r="U1809">
        <v>1.01087422237892</v>
      </c>
      <c r="V1809">
        <v>0.73219192510478803</v>
      </c>
      <c r="W1809">
        <v>-5.25</v>
      </c>
      <c r="X1809">
        <v>2.77</v>
      </c>
      <c r="Y1809">
        <v>-224141</v>
      </c>
      <c r="Z1809">
        <v>-12452</v>
      </c>
      <c r="AA1809">
        <v>-0.71</v>
      </c>
      <c r="AB1809">
        <v>18</v>
      </c>
      <c r="AC1809">
        <v>6</v>
      </c>
      <c r="AD1809">
        <v>12</v>
      </c>
      <c r="AE1809">
        <v>33.33</v>
      </c>
      <c r="AF1809">
        <v>14</v>
      </c>
      <c r="AG1809">
        <v>5</v>
      </c>
      <c r="AH1809">
        <v>6</v>
      </c>
      <c r="AI1809">
        <v>7</v>
      </c>
    </row>
    <row r="1810" spans="1:35" x14ac:dyDescent="0.2">
      <c r="A1810" s="102">
        <v>1864</v>
      </c>
      <c r="B1810">
        <v>3141</v>
      </c>
      <c r="C1810" t="s">
        <v>1399</v>
      </c>
      <c r="D1810" t="s">
        <v>1272</v>
      </c>
      <c r="E1810">
        <v>6290</v>
      </c>
      <c r="F1810">
        <v>6430</v>
      </c>
      <c r="G1810">
        <v>100</v>
      </c>
      <c r="H1810" t="s">
        <v>1247</v>
      </c>
      <c r="I1810">
        <v>6703</v>
      </c>
      <c r="J1810" t="s">
        <v>1499</v>
      </c>
      <c r="K1810" t="s">
        <v>1252</v>
      </c>
      <c r="L1810">
        <v>1325</v>
      </c>
      <c r="M1810">
        <v>1324</v>
      </c>
      <c r="N1810">
        <v>500</v>
      </c>
      <c r="O1810" t="s">
        <v>1250</v>
      </c>
      <c r="P1810">
        <v>0.77770222545200296</v>
      </c>
      <c r="Q1810">
        <v>0.80662504508231803</v>
      </c>
      <c r="R1810">
        <v>0.47961794224048698</v>
      </c>
      <c r="S1810">
        <v>1.4767443574560101E-2</v>
      </c>
      <c r="T1810">
        <v>1.99734855276707</v>
      </c>
      <c r="U1810">
        <v>1.99734855276707</v>
      </c>
      <c r="V1810">
        <v>1.24814114755803</v>
      </c>
      <c r="W1810">
        <v>7.96</v>
      </c>
      <c r="X1810">
        <v>2.95</v>
      </c>
      <c r="Y1810">
        <v>-228143</v>
      </c>
      <c r="Z1810">
        <v>-10370</v>
      </c>
      <c r="AA1810">
        <v>-0.56000000000000005</v>
      </c>
      <c r="AB1810">
        <v>22</v>
      </c>
      <c r="AC1810">
        <v>10</v>
      </c>
      <c r="AD1810">
        <v>12</v>
      </c>
      <c r="AE1810">
        <v>45.45</v>
      </c>
      <c r="AF1810">
        <v>13</v>
      </c>
      <c r="AG1810">
        <v>6</v>
      </c>
      <c r="AH1810">
        <v>9</v>
      </c>
      <c r="AI1810">
        <v>7</v>
      </c>
    </row>
    <row r="1811" spans="1:35" x14ac:dyDescent="0.2">
      <c r="A1811" s="102">
        <v>868</v>
      </c>
      <c r="B1811">
        <v>3774</v>
      </c>
      <c r="C1811" t="s">
        <v>657</v>
      </c>
      <c r="D1811" t="s">
        <v>1249</v>
      </c>
      <c r="E1811">
        <v>3300</v>
      </c>
      <c r="F1811">
        <v>3370</v>
      </c>
      <c r="G1811">
        <v>300</v>
      </c>
      <c r="H1811" t="s">
        <v>1247</v>
      </c>
      <c r="I1811">
        <v>4626</v>
      </c>
      <c r="J1811" t="s">
        <v>1505</v>
      </c>
      <c r="K1811" t="s">
        <v>1271</v>
      </c>
      <c r="L1811">
        <v>4755</v>
      </c>
      <c r="M1811">
        <v>4710</v>
      </c>
      <c r="N1811">
        <v>200</v>
      </c>
      <c r="O1811" t="s">
        <v>1250</v>
      </c>
      <c r="P1811">
        <v>0.88655489857207803</v>
      </c>
      <c r="Q1811">
        <v>0.87897748616118299</v>
      </c>
      <c r="R1811">
        <v>0.18713242287363499</v>
      </c>
      <c r="S1811">
        <v>7.9802235040459399E-2</v>
      </c>
      <c r="T1811">
        <v>2.2108648935753199</v>
      </c>
      <c r="U1811">
        <v>2.2108648935753199</v>
      </c>
      <c r="V1811">
        <v>1.9352257936813899</v>
      </c>
      <c r="W1811">
        <v>10.7</v>
      </c>
      <c r="X1811">
        <v>7.32</v>
      </c>
      <c r="Y1811">
        <v>-228256</v>
      </c>
      <c r="Z1811">
        <v>-16304</v>
      </c>
      <c r="AA1811">
        <v>-0.92</v>
      </c>
      <c r="AB1811">
        <v>14</v>
      </c>
      <c r="AC1811">
        <v>4</v>
      </c>
      <c r="AD1811">
        <v>10</v>
      </c>
      <c r="AE1811">
        <v>28.57</v>
      </c>
      <c r="AF1811">
        <v>11</v>
      </c>
      <c r="AG1811">
        <v>4</v>
      </c>
      <c r="AH1811">
        <v>6</v>
      </c>
      <c r="AI1811">
        <v>4</v>
      </c>
    </row>
    <row r="1812" spans="1:35" x14ac:dyDescent="0.2">
      <c r="A1812" s="102">
        <v>916</v>
      </c>
      <c r="B1812">
        <v>7180</v>
      </c>
      <c r="C1812" t="s">
        <v>1074</v>
      </c>
      <c r="D1812" t="s">
        <v>1303</v>
      </c>
      <c r="E1812">
        <v>407</v>
      </c>
      <c r="F1812">
        <v>408</v>
      </c>
      <c r="G1812">
        <v>2300</v>
      </c>
      <c r="H1812" t="s">
        <v>1250</v>
      </c>
      <c r="I1812">
        <v>9072</v>
      </c>
      <c r="J1812" t="s">
        <v>1367</v>
      </c>
      <c r="K1812" t="s">
        <v>1368</v>
      </c>
      <c r="L1812">
        <v>2406</v>
      </c>
      <c r="M1812">
        <v>2397</v>
      </c>
      <c r="N1812">
        <v>400</v>
      </c>
      <c r="O1812" t="s">
        <v>1247</v>
      </c>
      <c r="P1812">
        <v>0.90915697949528096</v>
      </c>
      <c r="Q1812">
        <v>0.87483137768209496</v>
      </c>
      <c r="R1812">
        <v>0.43027028300382902</v>
      </c>
      <c r="S1812">
        <v>1.7203983903046199E-2</v>
      </c>
      <c r="T1812">
        <v>-1.31581542869936</v>
      </c>
      <c r="U1812">
        <v>1.31581542869936</v>
      </c>
      <c r="V1812">
        <v>1.2412744645660501</v>
      </c>
      <c r="W1812">
        <v>-3.16</v>
      </c>
      <c r="X1812">
        <v>2.13</v>
      </c>
      <c r="Y1812">
        <v>-229640</v>
      </c>
      <c r="Z1812">
        <v>-15309</v>
      </c>
      <c r="AA1812">
        <v>-0.8</v>
      </c>
      <c r="AB1812">
        <v>15</v>
      </c>
      <c r="AC1812">
        <v>7</v>
      </c>
      <c r="AD1812">
        <v>8</v>
      </c>
      <c r="AE1812">
        <v>46.67</v>
      </c>
      <c r="AF1812">
        <v>14</v>
      </c>
      <c r="AG1812">
        <v>2</v>
      </c>
      <c r="AH1812">
        <v>7</v>
      </c>
      <c r="AI1812">
        <v>6</v>
      </c>
    </row>
    <row r="1813" spans="1:35" x14ac:dyDescent="0.2">
      <c r="A1813" s="102">
        <v>162</v>
      </c>
      <c r="B1813">
        <v>2531</v>
      </c>
      <c r="C1813" t="s">
        <v>1273</v>
      </c>
      <c r="D1813" t="s">
        <v>1274</v>
      </c>
      <c r="E1813">
        <v>948</v>
      </c>
      <c r="F1813">
        <v>934</v>
      </c>
      <c r="G1813">
        <v>900</v>
      </c>
      <c r="H1813" t="s">
        <v>1247</v>
      </c>
      <c r="I1813">
        <v>2607</v>
      </c>
      <c r="J1813" t="s">
        <v>1275</v>
      </c>
      <c r="K1813" t="s">
        <v>1274</v>
      </c>
      <c r="L1813">
        <v>2750</v>
      </c>
      <c r="M1813">
        <v>2752</v>
      </c>
      <c r="N1813">
        <v>300</v>
      </c>
      <c r="O1813" t="s">
        <v>1250</v>
      </c>
      <c r="P1813">
        <v>0.94527958668185597</v>
      </c>
      <c r="Q1813">
        <v>0.93498701842166398</v>
      </c>
      <c r="R1813">
        <v>1.2448252153321801E-4</v>
      </c>
      <c r="S1813">
        <v>9.8164308191402497E-3</v>
      </c>
      <c r="T1813">
        <v>9.0224817042454195E-3</v>
      </c>
      <c r="U1813">
        <v>9.0224817042454195E-3</v>
      </c>
      <c r="V1813">
        <v>1.3876356970765</v>
      </c>
      <c r="W1813">
        <v>0.01</v>
      </c>
      <c r="X1813">
        <v>1.82</v>
      </c>
      <c r="Y1813">
        <v>-230424</v>
      </c>
      <c r="Z1813">
        <v>-12801</v>
      </c>
      <c r="AA1813">
        <v>-0.66</v>
      </c>
      <c r="AB1813">
        <v>18</v>
      </c>
      <c r="AC1813">
        <v>9</v>
      </c>
      <c r="AD1813">
        <v>9</v>
      </c>
      <c r="AE1813">
        <v>50</v>
      </c>
      <c r="AF1813">
        <v>11</v>
      </c>
      <c r="AG1813">
        <v>6</v>
      </c>
      <c r="AH1813">
        <v>8</v>
      </c>
      <c r="AI1813">
        <v>4</v>
      </c>
    </row>
    <row r="1814" spans="1:35" x14ac:dyDescent="0.2">
      <c r="A1814" s="102">
        <v>568</v>
      </c>
      <c r="B1814">
        <v>6457</v>
      </c>
      <c r="C1814" t="s">
        <v>1575</v>
      </c>
      <c r="D1814" t="s">
        <v>1259</v>
      </c>
      <c r="E1814">
        <v>3170</v>
      </c>
      <c r="F1814">
        <v>3220</v>
      </c>
      <c r="G1814">
        <v>300</v>
      </c>
      <c r="H1814" t="s">
        <v>1247</v>
      </c>
      <c r="I1814">
        <v>9684</v>
      </c>
      <c r="J1814" t="s">
        <v>1431</v>
      </c>
      <c r="K1814" t="s">
        <v>1249</v>
      </c>
      <c r="L1814">
        <v>4980</v>
      </c>
      <c r="M1814">
        <v>4945</v>
      </c>
      <c r="N1814">
        <v>200</v>
      </c>
      <c r="O1814" t="s">
        <v>1250</v>
      </c>
      <c r="P1814">
        <v>0.73141171799325899</v>
      </c>
      <c r="Q1814">
        <v>0.90032233534402895</v>
      </c>
      <c r="R1814">
        <v>1.25275287781154E-2</v>
      </c>
      <c r="S1814">
        <v>3.13043761269109E-2</v>
      </c>
      <c r="T1814">
        <v>1.2146153964352799</v>
      </c>
      <c r="U1814">
        <v>1.2146153964352799</v>
      </c>
      <c r="V1814">
        <v>0.71549498909442499</v>
      </c>
      <c r="W1814">
        <v>5.07</v>
      </c>
      <c r="X1814">
        <v>2.33</v>
      </c>
      <c r="Y1814">
        <v>-232351</v>
      </c>
      <c r="Z1814">
        <v>-16596</v>
      </c>
      <c r="AA1814">
        <v>-0.63</v>
      </c>
      <c r="AB1814">
        <v>14</v>
      </c>
      <c r="AC1814">
        <v>6</v>
      </c>
      <c r="AD1814">
        <v>8</v>
      </c>
      <c r="AE1814">
        <v>42.86</v>
      </c>
      <c r="AF1814">
        <v>9</v>
      </c>
      <c r="AG1814">
        <v>6</v>
      </c>
      <c r="AH1814">
        <v>6</v>
      </c>
      <c r="AI1814">
        <v>2</v>
      </c>
    </row>
    <row r="1815" spans="1:35" x14ac:dyDescent="0.2">
      <c r="A1815" s="102">
        <v>356</v>
      </c>
      <c r="B1815">
        <v>4004</v>
      </c>
      <c r="C1815" t="s">
        <v>1441</v>
      </c>
      <c r="D1815" t="s">
        <v>1271</v>
      </c>
      <c r="E1815">
        <v>2670</v>
      </c>
      <c r="F1815">
        <v>2654</v>
      </c>
      <c r="G1815">
        <v>400</v>
      </c>
      <c r="H1815" t="s">
        <v>1250</v>
      </c>
      <c r="I1815">
        <v>7976</v>
      </c>
      <c r="J1815" t="s">
        <v>1298</v>
      </c>
      <c r="K1815" t="s">
        <v>1270</v>
      </c>
      <c r="L1815">
        <v>1589</v>
      </c>
      <c r="M1815">
        <v>1588</v>
      </c>
      <c r="N1815">
        <v>700</v>
      </c>
      <c r="O1815" t="s">
        <v>1247</v>
      </c>
      <c r="P1815">
        <v>0.78960174999974297</v>
      </c>
      <c r="Q1815">
        <v>0.91415539290682002</v>
      </c>
      <c r="R1815">
        <v>0.26565811917094601</v>
      </c>
      <c r="S1815">
        <v>1.6943165090599101E-2</v>
      </c>
      <c r="T1815">
        <v>-0.81021754427523796</v>
      </c>
      <c r="U1815">
        <v>0.81021754427523796</v>
      </c>
      <c r="V1815">
        <v>0.85367445555669297</v>
      </c>
      <c r="W1815">
        <v>-2.99</v>
      </c>
      <c r="X1815">
        <v>4.71</v>
      </c>
      <c r="Y1815">
        <v>-233866</v>
      </c>
      <c r="Z1815">
        <v>-11693</v>
      </c>
      <c r="AA1815">
        <v>-0.63</v>
      </c>
      <c r="AB1815">
        <v>20</v>
      </c>
      <c r="AC1815">
        <v>8</v>
      </c>
      <c r="AD1815">
        <v>12</v>
      </c>
      <c r="AE1815">
        <v>40</v>
      </c>
      <c r="AF1815">
        <v>9</v>
      </c>
      <c r="AG1815">
        <v>7</v>
      </c>
      <c r="AH1815">
        <v>10</v>
      </c>
      <c r="AI1815">
        <v>3</v>
      </c>
    </row>
    <row r="1816" spans="1:35" x14ac:dyDescent="0.2">
      <c r="A1816" s="102">
        <v>1867</v>
      </c>
      <c r="B1816">
        <v>4540</v>
      </c>
      <c r="C1816" t="s">
        <v>1679</v>
      </c>
      <c r="D1816" t="s">
        <v>1269</v>
      </c>
      <c r="E1816">
        <v>2796</v>
      </c>
      <c r="F1816">
        <v>2806</v>
      </c>
      <c r="G1816">
        <v>300</v>
      </c>
      <c r="H1816" t="s">
        <v>1250</v>
      </c>
      <c r="I1816">
        <v>9956</v>
      </c>
      <c r="J1816" t="s">
        <v>1202</v>
      </c>
      <c r="K1816" t="s">
        <v>1272</v>
      </c>
      <c r="L1816">
        <v>1805</v>
      </c>
      <c r="M1816">
        <v>1806</v>
      </c>
      <c r="N1816">
        <v>500</v>
      </c>
      <c r="O1816" t="s">
        <v>1247</v>
      </c>
      <c r="P1816">
        <v>0.90333524138797405</v>
      </c>
      <c r="Q1816">
        <v>0.806536070531781</v>
      </c>
      <c r="R1816">
        <v>7.8221770407100502E-2</v>
      </c>
      <c r="S1816">
        <v>4.1223351587406101E-2</v>
      </c>
      <c r="T1816">
        <v>-0.22943861690784401</v>
      </c>
      <c r="U1816">
        <v>0.22943861690784401</v>
      </c>
      <c r="V1816">
        <v>0.16506686516041399</v>
      </c>
      <c r="W1816">
        <v>-0.47</v>
      </c>
      <c r="X1816">
        <v>7.27</v>
      </c>
      <c r="Y1816">
        <v>-234600</v>
      </c>
      <c r="Z1816">
        <v>-13800</v>
      </c>
      <c r="AA1816">
        <v>-0.79</v>
      </c>
      <c r="AB1816">
        <v>17</v>
      </c>
      <c r="AC1816">
        <v>6</v>
      </c>
      <c r="AD1816">
        <v>11</v>
      </c>
      <c r="AE1816">
        <v>35.29</v>
      </c>
      <c r="AF1816">
        <v>10</v>
      </c>
      <c r="AG1816">
        <v>5</v>
      </c>
      <c r="AH1816">
        <v>8</v>
      </c>
      <c r="AI1816">
        <v>4</v>
      </c>
    </row>
    <row r="1817" spans="1:35" x14ac:dyDescent="0.2">
      <c r="A1817" s="102">
        <v>492</v>
      </c>
      <c r="B1817">
        <v>4967</v>
      </c>
      <c r="C1817" t="s">
        <v>694</v>
      </c>
      <c r="D1817" t="s">
        <v>1271</v>
      </c>
      <c r="E1817">
        <v>8510</v>
      </c>
      <c r="F1817">
        <v>8500</v>
      </c>
      <c r="G1817">
        <v>100</v>
      </c>
      <c r="H1817" t="s">
        <v>1250</v>
      </c>
      <c r="I1817">
        <v>9787</v>
      </c>
      <c r="J1817" t="s">
        <v>1675</v>
      </c>
      <c r="K1817" t="s">
        <v>1261</v>
      </c>
      <c r="L1817">
        <v>3745</v>
      </c>
      <c r="M1817">
        <v>3670</v>
      </c>
      <c r="N1817">
        <v>200</v>
      </c>
      <c r="O1817" t="s">
        <v>1247</v>
      </c>
      <c r="P1817">
        <v>0.62274224178799598</v>
      </c>
      <c r="Q1817">
        <v>0.90504962225438701</v>
      </c>
      <c r="R1817">
        <v>0.26361196698474798</v>
      </c>
      <c r="S1817">
        <v>1.2828009756583899E-2</v>
      </c>
      <c r="T1817">
        <v>-0.35660320515615401</v>
      </c>
      <c r="U1817">
        <v>0.35660320515615401</v>
      </c>
      <c r="V1817">
        <v>1.09081465685484</v>
      </c>
      <c r="W1817">
        <v>-0.78</v>
      </c>
      <c r="X1817">
        <v>13.65</v>
      </c>
      <c r="Y1817">
        <v>-239356</v>
      </c>
      <c r="Z1817">
        <v>-23936</v>
      </c>
      <c r="AA1817">
        <v>-1.49</v>
      </c>
      <c r="AB1817">
        <v>10</v>
      </c>
      <c r="AC1817">
        <v>2</v>
      </c>
      <c r="AD1817">
        <v>8</v>
      </c>
      <c r="AE1817">
        <v>20</v>
      </c>
      <c r="AF1817">
        <v>9</v>
      </c>
      <c r="AG1817">
        <v>2</v>
      </c>
      <c r="AH1817">
        <v>6</v>
      </c>
      <c r="AI1817">
        <v>2</v>
      </c>
    </row>
    <row r="1818" spans="1:35" x14ac:dyDescent="0.2">
      <c r="A1818" s="102">
        <v>694</v>
      </c>
      <c r="B1818">
        <v>8267</v>
      </c>
      <c r="C1818" t="s">
        <v>218</v>
      </c>
      <c r="D1818" t="s">
        <v>1272</v>
      </c>
      <c r="E1818">
        <v>2303</v>
      </c>
      <c r="F1818">
        <v>2296.5</v>
      </c>
      <c r="G1818">
        <v>400</v>
      </c>
      <c r="H1818" t="s">
        <v>1250</v>
      </c>
      <c r="I1818">
        <v>8697</v>
      </c>
      <c r="J1818" t="s">
        <v>900</v>
      </c>
      <c r="K1818" t="s">
        <v>1253</v>
      </c>
      <c r="L1818">
        <v>1965</v>
      </c>
      <c r="M1818">
        <v>1973</v>
      </c>
      <c r="N1818">
        <v>500</v>
      </c>
      <c r="O1818" t="s">
        <v>1247</v>
      </c>
      <c r="P1818">
        <v>0.56396442062808205</v>
      </c>
      <c r="Q1818">
        <v>0.89192180321076397</v>
      </c>
      <c r="R1818">
        <v>4.1825483208220403E-2</v>
      </c>
      <c r="S1818">
        <v>9.4420760098215803E-2</v>
      </c>
      <c r="T1818">
        <v>-0.30771296932546499</v>
      </c>
      <c r="U1818">
        <v>0.30771296932546499</v>
      </c>
      <c r="V1818">
        <v>0.38906097213559598</v>
      </c>
      <c r="W1818">
        <v>-0.87</v>
      </c>
      <c r="X1818">
        <v>7.39</v>
      </c>
      <c r="Y1818">
        <v>-240373</v>
      </c>
      <c r="Z1818">
        <v>-10926</v>
      </c>
      <c r="AA1818">
        <v>-0.56000000000000005</v>
      </c>
      <c r="AB1818">
        <v>22</v>
      </c>
      <c r="AC1818">
        <v>10</v>
      </c>
      <c r="AD1818">
        <v>12</v>
      </c>
      <c r="AE1818">
        <v>45.45</v>
      </c>
      <c r="AF1818">
        <v>13</v>
      </c>
      <c r="AG1818">
        <v>3</v>
      </c>
      <c r="AH1818">
        <v>7</v>
      </c>
      <c r="AI1818">
        <v>12</v>
      </c>
    </row>
    <row r="1819" spans="1:35" x14ac:dyDescent="0.2">
      <c r="A1819" s="102">
        <v>253</v>
      </c>
      <c r="B1819">
        <v>4534</v>
      </c>
      <c r="C1819" t="s">
        <v>1501</v>
      </c>
      <c r="D1819" t="s">
        <v>1269</v>
      </c>
      <c r="E1819">
        <v>4240</v>
      </c>
      <c r="F1819">
        <v>4275</v>
      </c>
      <c r="G1819">
        <v>200</v>
      </c>
      <c r="H1819" t="s">
        <v>1247</v>
      </c>
      <c r="I1819">
        <v>5411</v>
      </c>
      <c r="J1819" t="s">
        <v>1673</v>
      </c>
      <c r="K1819" t="s">
        <v>1301</v>
      </c>
      <c r="L1819">
        <v>1108</v>
      </c>
      <c r="M1819">
        <v>1106</v>
      </c>
      <c r="N1819">
        <v>800</v>
      </c>
      <c r="O1819" t="s">
        <v>1250</v>
      </c>
      <c r="P1819">
        <v>0.66719393807597704</v>
      </c>
      <c r="Q1819">
        <v>0.92432243709623696</v>
      </c>
      <c r="R1819">
        <v>0.43572029976688098</v>
      </c>
      <c r="S1819">
        <v>2.1024871909071801E-2</v>
      </c>
      <c r="T1819">
        <v>3.55254338463621</v>
      </c>
      <c r="U1819">
        <v>3.55254338463621</v>
      </c>
      <c r="V1819">
        <v>3.8309999120636</v>
      </c>
      <c r="W1819">
        <v>17.38</v>
      </c>
      <c r="X1819">
        <v>3.49</v>
      </c>
      <c r="Y1819">
        <v>-241295</v>
      </c>
      <c r="Z1819">
        <v>-15081</v>
      </c>
      <c r="AA1819">
        <v>-0.88</v>
      </c>
      <c r="AB1819">
        <v>16</v>
      </c>
      <c r="AC1819">
        <v>7</v>
      </c>
      <c r="AD1819">
        <v>9</v>
      </c>
      <c r="AE1819">
        <v>43.75</v>
      </c>
      <c r="AF1819">
        <v>11</v>
      </c>
      <c r="AG1819">
        <v>3</v>
      </c>
      <c r="AH1819">
        <v>8</v>
      </c>
      <c r="AI1819">
        <v>5</v>
      </c>
    </row>
    <row r="1820" spans="1:35" x14ac:dyDescent="0.2">
      <c r="A1820" s="102">
        <v>15</v>
      </c>
      <c r="B1820">
        <v>6951</v>
      </c>
      <c r="C1820" t="s">
        <v>226</v>
      </c>
      <c r="D1820" t="s">
        <v>1252</v>
      </c>
      <c r="E1820">
        <v>3295</v>
      </c>
      <c r="F1820">
        <v>3275</v>
      </c>
      <c r="G1820">
        <v>200</v>
      </c>
      <c r="H1820" t="s">
        <v>1250</v>
      </c>
      <c r="I1820">
        <v>8036</v>
      </c>
      <c r="J1820" t="s">
        <v>1260</v>
      </c>
      <c r="K1820" t="s">
        <v>1254</v>
      </c>
      <c r="L1820">
        <v>8020</v>
      </c>
      <c r="M1820">
        <v>8010</v>
      </c>
      <c r="N1820">
        <v>100</v>
      </c>
      <c r="O1820" t="s">
        <v>1247</v>
      </c>
      <c r="P1820">
        <v>0.82536120340264196</v>
      </c>
      <c r="Q1820">
        <v>0.96640033646503498</v>
      </c>
      <c r="R1820">
        <v>0.22532143657175099</v>
      </c>
      <c r="S1820">
        <v>7.5902324080400305E-2</v>
      </c>
      <c r="T1820">
        <v>-1.6620365089646201</v>
      </c>
      <c r="U1820">
        <v>1.6620365089646201</v>
      </c>
      <c r="V1820">
        <v>1.06313920107062</v>
      </c>
      <c r="W1820">
        <v>-6.83</v>
      </c>
      <c r="X1820">
        <v>18.23</v>
      </c>
      <c r="Y1820">
        <v>-241753</v>
      </c>
      <c r="Z1820">
        <v>-12088</v>
      </c>
      <c r="AA1820">
        <v>-0.5</v>
      </c>
      <c r="AB1820">
        <v>20</v>
      </c>
      <c r="AC1820">
        <v>9</v>
      </c>
      <c r="AD1820">
        <v>11</v>
      </c>
      <c r="AE1820">
        <v>45</v>
      </c>
      <c r="AF1820">
        <v>9</v>
      </c>
      <c r="AG1820">
        <v>8</v>
      </c>
      <c r="AH1820">
        <v>9</v>
      </c>
      <c r="AI1820">
        <v>3</v>
      </c>
    </row>
    <row r="1821" spans="1:35" x14ac:dyDescent="0.2">
      <c r="A1821" s="102">
        <v>1450</v>
      </c>
      <c r="B1821">
        <v>8267</v>
      </c>
      <c r="C1821" t="s">
        <v>218</v>
      </c>
      <c r="D1821" t="s">
        <v>1272</v>
      </c>
      <c r="E1821">
        <v>2303</v>
      </c>
      <c r="F1821">
        <v>2296.5</v>
      </c>
      <c r="G1821">
        <v>400</v>
      </c>
      <c r="H1821" t="s">
        <v>1247</v>
      </c>
      <c r="I1821">
        <v>9783</v>
      </c>
      <c r="J1821" t="s">
        <v>2164</v>
      </c>
      <c r="K1821" t="s">
        <v>1261</v>
      </c>
      <c r="L1821">
        <v>2946</v>
      </c>
      <c r="M1821">
        <v>2925</v>
      </c>
      <c r="N1821">
        <v>300</v>
      </c>
      <c r="O1821" t="s">
        <v>1250</v>
      </c>
      <c r="P1821">
        <v>0.53876414220017899</v>
      </c>
      <c r="Q1821">
        <v>0.83829860562811298</v>
      </c>
      <c r="R1821">
        <v>0.16692387843565801</v>
      </c>
      <c r="S1821">
        <v>4.3298559739583901E-2</v>
      </c>
      <c r="T1821">
        <v>1.17202293691517</v>
      </c>
      <c r="U1821">
        <v>1.17202293691517</v>
      </c>
      <c r="V1821">
        <v>0.84747877346258704</v>
      </c>
      <c r="W1821">
        <v>2.52</v>
      </c>
      <c r="X1821">
        <v>4.68</v>
      </c>
      <c r="Y1821">
        <v>-242410</v>
      </c>
      <c r="Z1821">
        <v>-12120</v>
      </c>
      <c r="AA1821">
        <v>-0.69</v>
      </c>
      <c r="AB1821">
        <v>20</v>
      </c>
      <c r="AC1821">
        <v>8</v>
      </c>
      <c r="AD1821">
        <v>12</v>
      </c>
      <c r="AE1821">
        <v>40</v>
      </c>
      <c r="AF1821">
        <v>13</v>
      </c>
      <c r="AG1821">
        <v>5</v>
      </c>
      <c r="AH1821">
        <v>7</v>
      </c>
      <c r="AI1821">
        <v>8</v>
      </c>
    </row>
    <row r="1822" spans="1:35" x14ac:dyDescent="0.2">
      <c r="A1822" s="102">
        <v>1631</v>
      </c>
      <c r="B1822">
        <v>7321</v>
      </c>
      <c r="C1822" t="s">
        <v>1451</v>
      </c>
      <c r="D1822" t="s">
        <v>1303</v>
      </c>
      <c r="E1822">
        <v>566</v>
      </c>
      <c r="F1822">
        <v>571</v>
      </c>
      <c r="G1822">
        <v>1900</v>
      </c>
      <c r="H1822" t="s">
        <v>1250</v>
      </c>
      <c r="I1822">
        <v>9501</v>
      </c>
      <c r="J1822" t="s">
        <v>1307</v>
      </c>
      <c r="K1822" t="s">
        <v>1305</v>
      </c>
      <c r="L1822">
        <v>437</v>
      </c>
      <c r="M1822">
        <v>435</v>
      </c>
      <c r="N1822">
        <v>2500</v>
      </c>
      <c r="O1822" t="s">
        <v>1247</v>
      </c>
      <c r="P1822">
        <v>0.79744109177482203</v>
      </c>
      <c r="Q1822">
        <v>0.82499786812340503</v>
      </c>
      <c r="R1822">
        <v>0.476028237348327</v>
      </c>
      <c r="S1822">
        <v>2.6622591472622401E-2</v>
      </c>
      <c r="T1822">
        <v>-2.4663014119512598</v>
      </c>
      <c r="U1822">
        <v>2.4663014119512598</v>
      </c>
      <c r="V1822">
        <v>2.8347653045714098</v>
      </c>
      <c r="W1822">
        <v>-11.58</v>
      </c>
      <c r="X1822">
        <v>0.24</v>
      </c>
      <c r="Y1822">
        <v>-247590</v>
      </c>
      <c r="Z1822">
        <v>-24759</v>
      </c>
      <c r="AA1822">
        <v>-1.1100000000000001</v>
      </c>
      <c r="AB1822">
        <v>10</v>
      </c>
      <c r="AC1822">
        <v>4</v>
      </c>
      <c r="AD1822">
        <v>6</v>
      </c>
      <c r="AE1822">
        <v>40</v>
      </c>
      <c r="AF1822">
        <v>13</v>
      </c>
      <c r="AG1822">
        <v>2</v>
      </c>
      <c r="AH1822">
        <v>5</v>
      </c>
      <c r="AI1822">
        <v>3</v>
      </c>
    </row>
    <row r="1823" spans="1:35" x14ac:dyDescent="0.2">
      <c r="A1823" s="102">
        <v>378</v>
      </c>
      <c r="B1823">
        <v>2531</v>
      </c>
      <c r="C1823" t="s">
        <v>1273</v>
      </c>
      <c r="D1823" t="s">
        <v>1274</v>
      </c>
      <c r="E1823">
        <v>948</v>
      </c>
      <c r="F1823">
        <v>934</v>
      </c>
      <c r="G1823">
        <v>1100</v>
      </c>
      <c r="H1823" t="s">
        <v>1247</v>
      </c>
      <c r="I1823">
        <v>7201</v>
      </c>
      <c r="J1823" t="s">
        <v>1288</v>
      </c>
      <c r="K1823" t="s">
        <v>1264</v>
      </c>
      <c r="L1823">
        <v>502.7</v>
      </c>
      <c r="M1823">
        <v>504.1</v>
      </c>
      <c r="N1823">
        <v>2000</v>
      </c>
      <c r="O1823" t="s">
        <v>1250</v>
      </c>
      <c r="P1823">
        <v>0.90162898133338498</v>
      </c>
      <c r="Q1823">
        <v>0.91222630467171795</v>
      </c>
      <c r="R1823">
        <v>0.100130676439872</v>
      </c>
      <c r="S1823">
        <v>3.6735010214063098E-4</v>
      </c>
      <c r="T1823">
        <v>2.8681660410204799</v>
      </c>
      <c r="U1823">
        <v>2.8681660410204799</v>
      </c>
      <c r="V1823">
        <v>3.5021480593716099</v>
      </c>
      <c r="W1823">
        <v>13.62</v>
      </c>
      <c r="X1823">
        <v>1.87</v>
      </c>
      <c r="Y1823">
        <v>-249550</v>
      </c>
      <c r="Z1823">
        <v>-14679</v>
      </c>
      <c r="AA1823">
        <v>-0.73</v>
      </c>
      <c r="AB1823">
        <v>17</v>
      </c>
      <c r="AC1823">
        <v>7</v>
      </c>
      <c r="AD1823">
        <v>10</v>
      </c>
      <c r="AE1823">
        <v>41.18</v>
      </c>
      <c r="AF1823">
        <v>12</v>
      </c>
      <c r="AG1823">
        <v>5</v>
      </c>
      <c r="AH1823">
        <v>6</v>
      </c>
      <c r="AI1823">
        <v>6</v>
      </c>
    </row>
    <row r="1824" spans="1:35" x14ac:dyDescent="0.2">
      <c r="A1824" s="102">
        <v>68</v>
      </c>
      <c r="B1824">
        <v>8425</v>
      </c>
      <c r="C1824" t="s">
        <v>1426</v>
      </c>
      <c r="D1824" t="s">
        <v>1253</v>
      </c>
      <c r="E1824">
        <v>3215</v>
      </c>
      <c r="F1824">
        <v>3230</v>
      </c>
      <c r="G1824">
        <v>300</v>
      </c>
      <c r="H1824" t="s">
        <v>1250</v>
      </c>
      <c r="I1824">
        <v>8604</v>
      </c>
      <c r="J1824" t="s">
        <v>438</v>
      </c>
      <c r="K1824" t="s">
        <v>1438</v>
      </c>
      <c r="L1824">
        <v>562.29999999999995</v>
      </c>
      <c r="M1824">
        <v>561.79999999999995</v>
      </c>
      <c r="N1824">
        <v>1700</v>
      </c>
      <c r="O1824" t="s">
        <v>1247</v>
      </c>
      <c r="P1824">
        <v>0.53675634409678896</v>
      </c>
      <c r="Q1824">
        <v>0.95160944774642398</v>
      </c>
      <c r="R1824">
        <v>0.160100557726083</v>
      </c>
      <c r="S1824">
        <v>8.1763514285115899E-2</v>
      </c>
      <c r="T1824">
        <v>-1.64643570390768</v>
      </c>
      <c r="U1824">
        <v>1.64643570390768</v>
      </c>
      <c r="V1824">
        <v>2.0277259062855699</v>
      </c>
      <c r="W1824">
        <v>-3.98</v>
      </c>
      <c r="X1824">
        <v>1.44</v>
      </c>
      <c r="Y1824">
        <v>-249571</v>
      </c>
      <c r="Z1824">
        <v>-11884</v>
      </c>
      <c r="AA1824">
        <v>-0.54</v>
      </c>
      <c r="AB1824">
        <v>21</v>
      </c>
      <c r="AC1824">
        <v>9</v>
      </c>
      <c r="AD1824">
        <v>12</v>
      </c>
      <c r="AE1824">
        <v>42.86</v>
      </c>
      <c r="AF1824">
        <v>13</v>
      </c>
      <c r="AG1824">
        <v>6</v>
      </c>
      <c r="AH1824">
        <v>7</v>
      </c>
      <c r="AI1824">
        <v>8</v>
      </c>
    </row>
    <row r="1825" spans="1:35" x14ac:dyDescent="0.2">
      <c r="A1825" s="102">
        <v>550</v>
      </c>
      <c r="B1825">
        <v>5947</v>
      </c>
      <c r="C1825" t="s">
        <v>228</v>
      </c>
      <c r="D1825" t="s">
        <v>1446</v>
      </c>
      <c r="E1825">
        <v>8140</v>
      </c>
      <c r="F1825">
        <v>8190</v>
      </c>
      <c r="G1825">
        <v>100</v>
      </c>
      <c r="H1825" t="s">
        <v>1247</v>
      </c>
      <c r="I1825">
        <v>7701</v>
      </c>
      <c r="J1825" t="s">
        <v>1699</v>
      </c>
      <c r="K1825" t="s">
        <v>1256</v>
      </c>
      <c r="L1825">
        <v>2841</v>
      </c>
      <c r="M1825">
        <v>2878</v>
      </c>
      <c r="N1825">
        <v>300</v>
      </c>
      <c r="O1825" t="s">
        <v>1250</v>
      </c>
      <c r="P1825">
        <v>0.81584853228107002</v>
      </c>
      <c r="Q1825">
        <v>0.90116434287106195</v>
      </c>
      <c r="R1825">
        <v>8.2590631893274993E-2</v>
      </c>
      <c r="S1825">
        <v>1.2860219454415201E-2</v>
      </c>
      <c r="T1825">
        <v>2.8649775402656701</v>
      </c>
      <c r="U1825">
        <v>2.8649775402656701</v>
      </c>
      <c r="V1825">
        <v>2.9452974788122401</v>
      </c>
      <c r="W1825">
        <v>9.2899999999999991</v>
      </c>
      <c r="X1825">
        <v>5.42</v>
      </c>
      <c r="Y1825">
        <v>-250884</v>
      </c>
      <c r="Z1825">
        <v>-20907</v>
      </c>
      <c r="AA1825">
        <v>-1.04</v>
      </c>
      <c r="AB1825">
        <v>12</v>
      </c>
      <c r="AC1825">
        <v>4</v>
      </c>
      <c r="AD1825">
        <v>8</v>
      </c>
      <c r="AE1825">
        <v>33.33</v>
      </c>
      <c r="AF1825">
        <v>13</v>
      </c>
      <c r="AG1825">
        <v>2</v>
      </c>
      <c r="AH1825">
        <v>6</v>
      </c>
      <c r="AI1825">
        <v>4</v>
      </c>
    </row>
    <row r="1826" spans="1:35" x14ac:dyDescent="0.2">
      <c r="A1826" s="102">
        <v>1741</v>
      </c>
      <c r="B1826">
        <v>4919</v>
      </c>
      <c r="C1826" t="s">
        <v>690</v>
      </c>
      <c r="D1826" t="s">
        <v>1271</v>
      </c>
      <c r="E1826">
        <v>5860</v>
      </c>
      <c r="F1826">
        <v>5770</v>
      </c>
      <c r="G1826">
        <v>100</v>
      </c>
      <c r="H1826" t="s">
        <v>1247</v>
      </c>
      <c r="I1826">
        <v>6753</v>
      </c>
      <c r="J1826" t="s">
        <v>2154</v>
      </c>
      <c r="K1826" t="s">
        <v>1252</v>
      </c>
      <c r="L1826">
        <v>1496</v>
      </c>
      <c r="M1826">
        <v>1483</v>
      </c>
      <c r="N1826">
        <v>400</v>
      </c>
      <c r="O1826" t="s">
        <v>1250</v>
      </c>
      <c r="P1826">
        <v>0.55525533585420395</v>
      </c>
      <c r="Q1826">
        <v>0.81600684541131596</v>
      </c>
      <c r="R1826" s="15">
        <v>7.4480426621258304E-5</v>
      </c>
      <c r="S1826">
        <v>3.3054425323648703E-2</v>
      </c>
      <c r="T1826">
        <v>0.59561813766363103</v>
      </c>
      <c r="U1826">
        <v>0.59561813766363103</v>
      </c>
      <c r="V1826">
        <v>0.65556837267242996</v>
      </c>
      <c r="W1826">
        <v>3.62</v>
      </c>
      <c r="X1826">
        <v>2.81</v>
      </c>
      <c r="Y1826">
        <v>-251074</v>
      </c>
      <c r="Z1826">
        <v>-10916</v>
      </c>
      <c r="AA1826">
        <v>-0.43</v>
      </c>
      <c r="AB1826">
        <v>23</v>
      </c>
      <c r="AC1826">
        <v>9</v>
      </c>
      <c r="AD1826">
        <v>14</v>
      </c>
      <c r="AE1826">
        <v>39.130000000000003</v>
      </c>
      <c r="AF1826">
        <v>8</v>
      </c>
      <c r="AG1826">
        <v>9</v>
      </c>
      <c r="AH1826">
        <v>12</v>
      </c>
      <c r="AI1826">
        <v>2</v>
      </c>
    </row>
    <row r="1827" spans="1:35" x14ac:dyDescent="0.2">
      <c r="A1827" s="102">
        <v>1766</v>
      </c>
      <c r="B1827">
        <v>5020</v>
      </c>
      <c r="C1827" t="s">
        <v>1586</v>
      </c>
      <c r="D1827" t="s">
        <v>1511</v>
      </c>
      <c r="E1827">
        <v>472.7</v>
      </c>
      <c r="F1827">
        <v>473.6</v>
      </c>
      <c r="G1827">
        <v>2200</v>
      </c>
      <c r="H1827" t="s">
        <v>1247</v>
      </c>
      <c r="I1827">
        <v>6302</v>
      </c>
      <c r="J1827" t="s">
        <v>1506</v>
      </c>
      <c r="K1827" t="s">
        <v>1259</v>
      </c>
      <c r="L1827">
        <v>2675</v>
      </c>
      <c r="M1827">
        <v>2636</v>
      </c>
      <c r="N1827">
        <v>400</v>
      </c>
      <c r="O1827" t="s">
        <v>1250</v>
      </c>
      <c r="P1827">
        <v>0.77858596202896402</v>
      </c>
      <c r="Q1827">
        <v>0.81403734304989495</v>
      </c>
      <c r="R1827">
        <v>0.362370909236301</v>
      </c>
      <c r="S1827">
        <v>3.6164923363315199E-2</v>
      </c>
      <c r="T1827">
        <v>3.1639393610630302</v>
      </c>
      <c r="U1827">
        <v>3.1639393610630302</v>
      </c>
      <c r="V1827">
        <v>2.6850478104552802</v>
      </c>
      <c r="W1827">
        <v>10.87</v>
      </c>
      <c r="X1827">
        <v>1.18</v>
      </c>
      <c r="Y1827">
        <v>-253089</v>
      </c>
      <c r="Z1827">
        <v>-13320</v>
      </c>
      <c r="AA1827">
        <v>-0.71</v>
      </c>
      <c r="AB1827">
        <v>19</v>
      </c>
      <c r="AC1827">
        <v>5</v>
      </c>
      <c r="AD1827">
        <v>14</v>
      </c>
      <c r="AE1827">
        <v>26.32</v>
      </c>
      <c r="AF1827">
        <v>11</v>
      </c>
      <c r="AG1827">
        <v>5</v>
      </c>
      <c r="AH1827">
        <v>7</v>
      </c>
      <c r="AI1827">
        <v>7</v>
      </c>
    </row>
    <row r="1828" spans="1:35" x14ac:dyDescent="0.2">
      <c r="A1828" s="102">
        <v>194</v>
      </c>
      <c r="B1828">
        <v>5411</v>
      </c>
      <c r="C1828" t="s">
        <v>1673</v>
      </c>
      <c r="D1828" t="s">
        <v>1301</v>
      </c>
      <c r="E1828">
        <v>1108</v>
      </c>
      <c r="F1828">
        <v>1106</v>
      </c>
      <c r="G1828">
        <v>800</v>
      </c>
      <c r="H1828" t="s">
        <v>1250</v>
      </c>
      <c r="I1828">
        <v>7181</v>
      </c>
      <c r="J1828" t="s">
        <v>61</v>
      </c>
      <c r="K1828" t="s">
        <v>1428</v>
      </c>
      <c r="L1828">
        <v>1821</v>
      </c>
      <c r="M1828">
        <v>1836</v>
      </c>
      <c r="N1828">
        <v>500</v>
      </c>
      <c r="O1828" t="s">
        <v>1247</v>
      </c>
      <c r="P1828">
        <v>0.78485274084643797</v>
      </c>
      <c r="Q1828">
        <v>0.93070920296869897</v>
      </c>
      <c r="R1828">
        <v>2.6751625649885299E-2</v>
      </c>
      <c r="S1828">
        <v>4.4167326037023603E-3</v>
      </c>
      <c r="T1828">
        <v>-3.1972598363854199</v>
      </c>
      <c r="U1828">
        <v>3.1972598363854199</v>
      </c>
      <c r="V1828">
        <v>3.3185058115935</v>
      </c>
      <c r="W1828">
        <v>-21.95</v>
      </c>
      <c r="X1828">
        <v>3.62</v>
      </c>
      <c r="Y1828">
        <v>-254422</v>
      </c>
      <c r="Z1828">
        <v>-14966</v>
      </c>
      <c r="AA1828">
        <v>-0.74</v>
      </c>
      <c r="AB1828">
        <v>17</v>
      </c>
      <c r="AC1828">
        <v>6</v>
      </c>
      <c r="AD1828">
        <v>11</v>
      </c>
      <c r="AE1828">
        <v>35.29</v>
      </c>
      <c r="AF1828">
        <v>12</v>
      </c>
      <c r="AG1828">
        <v>4</v>
      </c>
      <c r="AH1828">
        <v>8</v>
      </c>
      <c r="AI1828">
        <v>5</v>
      </c>
    </row>
    <row r="1829" spans="1:35" x14ac:dyDescent="0.2">
      <c r="A1829" s="102">
        <v>731</v>
      </c>
      <c r="B1829">
        <v>8058</v>
      </c>
      <c r="C1829" t="s">
        <v>1588</v>
      </c>
      <c r="D1829" t="s">
        <v>1254</v>
      </c>
      <c r="E1829">
        <v>2855.5</v>
      </c>
      <c r="F1829">
        <v>2865</v>
      </c>
      <c r="G1829">
        <v>300</v>
      </c>
      <c r="H1829" t="s">
        <v>1247</v>
      </c>
      <c r="I1829">
        <v>9956</v>
      </c>
      <c r="J1829" t="s">
        <v>1202</v>
      </c>
      <c r="K1829" t="s">
        <v>1272</v>
      </c>
      <c r="L1829">
        <v>1805</v>
      </c>
      <c r="M1829">
        <v>1806</v>
      </c>
      <c r="N1829">
        <v>500</v>
      </c>
      <c r="O1829" t="s">
        <v>1250</v>
      </c>
      <c r="P1829">
        <v>0.66606537206498495</v>
      </c>
      <c r="Q1829">
        <v>0.88892615920682905</v>
      </c>
      <c r="R1829">
        <v>0.10651912222556</v>
      </c>
      <c r="S1829">
        <v>6.9514645381562004E-2</v>
      </c>
      <c r="T1829">
        <v>2.7946763364035299</v>
      </c>
      <c r="U1829">
        <v>2.7946763364035299</v>
      </c>
      <c r="V1829">
        <v>2.9097102279274298</v>
      </c>
      <c r="W1829">
        <v>9.5399999999999991</v>
      </c>
      <c r="X1829">
        <v>5.0599999999999996</v>
      </c>
      <c r="Y1829">
        <v>-255892</v>
      </c>
      <c r="Z1829">
        <v>-15993</v>
      </c>
      <c r="AA1829">
        <v>-0.81</v>
      </c>
      <c r="AB1829">
        <v>16</v>
      </c>
      <c r="AC1829">
        <v>4</v>
      </c>
      <c r="AD1829">
        <v>12</v>
      </c>
      <c r="AE1829">
        <v>25</v>
      </c>
      <c r="AF1829">
        <v>14</v>
      </c>
      <c r="AG1829">
        <v>3</v>
      </c>
      <c r="AH1829">
        <v>2</v>
      </c>
      <c r="AI1829">
        <v>11</v>
      </c>
    </row>
    <row r="1830" spans="1:35" x14ac:dyDescent="0.2">
      <c r="A1830" s="102">
        <v>1520</v>
      </c>
      <c r="B1830">
        <v>6361</v>
      </c>
      <c r="C1830" t="s">
        <v>743</v>
      </c>
      <c r="D1830" t="s">
        <v>1259</v>
      </c>
      <c r="E1830">
        <v>2859</v>
      </c>
      <c r="F1830">
        <v>2855</v>
      </c>
      <c r="G1830">
        <v>300</v>
      </c>
      <c r="H1830" t="s">
        <v>1250</v>
      </c>
      <c r="I1830">
        <v>7701</v>
      </c>
      <c r="J1830" t="s">
        <v>1699</v>
      </c>
      <c r="K1830" t="s">
        <v>1256</v>
      </c>
      <c r="L1830">
        <v>2841</v>
      </c>
      <c r="M1830">
        <v>2878</v>
      </c>
      <c r="N1830">
        <v>300</v>
      </c>
      <c r="O1830" t="s">
        <v>1247</v>
      </c>
      <c r="P1830">
        <v>0.69261938499105002</v>
      </c>
      <c r="Q1830">
        <v>0.83327334717506296</v>
      </c>
      <c r="R1830">
        <v>7.2787383045636603E-2</v>
      </c>
      <c r="S1830">
        <v>2.4835712748538501E-2</v>
      </c>
      <c r="T1830">
        <v>-0.50719218720701698</v>
      </c>
      <c r="U1830">
        <v>0.50719218720701698</v>
      </c>
      <c r="V1830">
        <v>0.70297242115515801</v>
      </c>
      <c r="W1830">
        <v>-2.39</v>
      </c>
      <c r="X1830">
        <v>0.8</v>
      </c>
      <c r="Y1830">
        <v>-257310</v>
      </c>
      <c r="Z1830">
        <v>-21442</v>
      </c>
      <c r="AA1830">
        <v>-1.26</v>
      </c>
      <c r="AB1830">
        <v>12</v>
      </c>
      <c r="AC1830">
        <v>3</v>
      </c>
      <c r="AD1830">
        <v>9</v>
      </c>
      <c r="AE1830">
        <v>25</v>
      </c>
      <c r="AF1830">
        <v>14</v>
      </c>
      <c r="AG1830">
        <v>1</v>
      </c>
      <c r="AH1830">
        <v>6</v>
      </c>
      <c r="AI1830">
        <v>5</v>
      </c>
    </row>
    <row r="1831" spans="1:35" x14ac:dyDescent="0.2">
      <c r="A1831" s="102">
        <v>357</v>
      </c>
      <c r="B1831">
        <v>3765</v>
      </c>
      <c r="C1831" t="s">
        <v>1536</v>
      </c>
      <c r="D1831" t="s">
        <v>1249</v>
      </c>
      <c r="E1831">
        <v>1857</v>
      </c>
      <c r="F1831">
        <v>1889</v>
      </c>
      <c r="G1831">
        <v>500</v>
      </c>
      <c r="H1831" t="s">
        <v>1250</v>
      </c>
      <c r="I1831">
        <v>7261</v>
      </c>
      <c r="J1831" t="s">
        <v>1622</v>
      </c>
      <c r="K1831" t="s">
        <v>1264</v>
      </c>
      <c r="L1831">
        <v>903</v>
      </c>
      <c r="M1831">
        <v>897</v>
      </c>
      <c r="N1831">
        <v>1100</v>
      </c>
      <c r="O1831" t="s">
        <v>1247</v>
      </c>
      <c r="P1831">
        <v>0.70651621240412099</v>
      </c>
      <c r="Q1831">
        <v>0.91403369895643105</v>
      </c>
      <c r="R1831">
        <v>0.243309408642266</v>
      </c>
      <c r="S1831">
        <v>2.7080184297219999E-2</v>
      </c>
      <c r="T1831">
        <v>-2.02178329852905</v>
      </c>
      <c r="U1831">
        <v>2.02178329852905</v>
      </c>
      <c r="V1831">
        <v>2.5678751822064001</v>
      </c>
      <c r="W1831">
        <v>-12.36</v>
      </c>
      <c r="X1831">
        <v>4.47</v>
      </c>
      <c r="Y1831">
        <v>-260251</v>
      </c>
      <c r="Z1831">
        <v>-10410</v>
      </c>
      <c r="AA1831">
        <v>-0.49</v>
      </c>
      <c r="AB1831">
        <v>25</v>
      </c>
      <c r="AC1831">
        <v>13</v>
      </c>
      <c r="AD1831">
        <v>12</v>
      </c>
      <c r="AE1831">
        <v>52</v>
      </c>
      <c r="AF1831">
        <v>10</v>
      </c>
      <c r="AG1831">
        <v>9</v>
      </c>
      <c r="AH1831">
        <v>9</v>
      </c>
      <c r="AI1831">
        <v>7</v>
      </c>
    </row>
    <row r="1832" spans="1:35" x14ac:dyDescent="0.2">
      <c r="A1832" s="102">
        <v>1238</v>
      </c>
      <c r="B1832">
        <v>3116</v>
      </c>
      <c r="C1832" t="s">
        <v>1436</v>
      </c>
      <c r="D1832" t="s">
        <v>1264</v>
      </c>
      <c r="E1832">
        <v>1621</v>
      </c>
      <c r="F1832">
        <v>1628</v>
      </c>
      <c r="G1832">
        <v>600</v>
      </c>
      <c r="H1832" t="s">
        <v>1247</v>
      </c>
      <c r="I1832">
        <v>8358</v>
      </c>
      <c r="J1832" t="s">
        <v>1523</v>
      </c>
      <c r="K1832" t="s">
        <v>1303</v>
      </c>
      <c r="L1832">
        <v>436</v>
      </c>
      <c r="M1832">
        <v>448</v>
      </c>
      <c r="N1832">
        <v>2200</v>
      </c>
      <c r="O1832" t="s">
        <v>1250</v>
      </c>
      <c r="P1832">
        <v>0.69491248185254995</v>
      </c>
      <c r="Q1832">
        <v>0.85249353868699695</v>
      </c>
      <c r="R1832">
        <v>0.376842565311726</v>
      </c>
      <c r="S1832">
        <v>8.0960416939845195E-2</v>
      </c>
      <c r="T1832">
        <v>0.50658646156946696</v>
      </c>
      <c r="U1832">
        <v>0.50658646156946696</v>
      </c>
      <c r="V1832">
        <v>0.87539092211043701</v>
      </c>
      <c r="W1832">
        <v>3.59</v>
      </c>
      <c r="X1832">
        <v>0.9</v>
      </c>
      <c r="Y1832">
        <v>-260975</v>
      </c>
      <c r="Z1832">
        <v>-10874</v>
      </c>
      <c r="AA1832">
        <v>-0.49</v>
      </c>
      <c r="AB1832">
        <v>24</v>
      </c>
      <c r="AC1832">
        <v>12</v>
      </c>
      <c r="AD1832">
        <v>12</v>
      </c>
      <c r="AE1832">
        <v>50</v>
      </c>
      <c r="AF1832">
        <v>9</v>
      </c>
      <c r="AG1832">
        <v>12</v>
      </c>
      <c r="AH1832">
        <v>10</v>
      </c>
      <c r="AI1832">
        <v>2</v>
      </c>
    </row>
    <row r="1833" spans="1:35" x14ac:dyDescent="0.2">
      <c r="A1833" s="102">
        <v>942</v>
      </c>
      <c r="B1833">
        <v>1332</v>
      </c>
      <c r="C1833" t="s">
        <v>1667</v>
      </c>
      <c r="D1833" t="s">
        <v>1366</v>
      </c>
      <c r="E1833">
        <v>608</v>
      </c>
      <c r="F1833">
        <v>594</v>
      </c>
      <c r="G1833">
        <v>1800</v>
      </c>
      <c r="H1833" t="s">
        <v>1247</v>
      </c>
      <c r="I1833">
        <v>7211</v>
      </c>
      <c r="J1833" t="s">
        <v>26</v>
      </c>
      <c r="K1833" t="s">
        <v>1264</v>
      </c>
      <c r="L1833">
        <v>406</v>
      </c>
      <c r="M1833">
        <v>404</v>
      </c>
      <c r="N1833">
        <v>2600</v>
      </c>
      <c r="O1833" t="s">
        <v>1250</v>
      </c>
      <c r="P1833">
        <v>0.77833983725969502</v>
      </c>
      <c r="Q1833">
        <v>0.87338164833735399</v>
      </c>
      <c r="R1833">
        <v>4.9929995078545099E-2</v>
      </c>
      <c r="S1833">
        <v>7.4314487465503301E-2</v>
      </c>
      <c r="T1833">
        <v>1.2341022371523001</v>
      </c>
      <c r="U1833">
        <v>1.2341022371523001</v>
      </c>
      <c r="V1833">
        <v>1.71205289879566</v>
      </c>
      <c r="W1833">
        <v>6.7</v>
      </c>
      <c r="X1833">
        <v>1.76</v>
      </c>
      <c r="Y1833">
        <v>-262474</v>
      </c>
      <c r="Z1833">
        <v>-11931</v>
      </c>
      <c r="AA1833">
        <v>-0.57999999999999996</v>
      </c>
      <c r="AB1833">
        <v>22</v>
      </c>
      <c r="AC1833">
        <v>8</v>
      </c>
      <c r="AD1833">
        <v>14</v>
      </c>
      <c r="AE1833">
        <v>36.36</v>
      </c>
      <c r="AF1833">
        <v>11</v>
      </c>
      <c r="AG1833">
        <v>8</v>
      </c>
      <c r="AH1833">
        <v>9</v>
      </c>
      <c r="AI1833">
        <v>5</v>
      </c>
    </row>
    <row r="1834" spans="1:35" x14ac:dyDescent="0.2">
      <c r="A1834" s="102">
        <v>361</v>
      </c>
      <c r="B1834">
        <v>4739</v>
      </c>
      <c r="C1834" t="s">
        <v>1300</v>
      </c>
      <c r="D1834" t="s">
        <v>1249</v>
      </c>
      <c r="E1834">
        <v>3330</v>
      </c>
      <c r="F1834">
        <v>3365</v>
      </c>
      <c r="G1834">
        <v>300</v>
      </c>
      <c r="H1834" t="s">
        <v>1247</v>
      </c>
      <c r="I1834">
        <v>6951</v>
      </c>
      <c r="J1834" t="s">
        <v>226</v>
      </c>
      <c r="K1834" t="s">
        <v>1252</v>
      </c>
      <c r="L1834">
        <v>3295</v>
      </c>
      <c r="M1834">
        <v>3275</v>
      </c>
      <c r="N1834">
        <v>300</v>
      </c>
      <c r="O1834" t="s">
        <v>1250</v>
      </c>
      <c r="P1834">
        <v>0.856419189186858</v>
      </c>
      <c r="Q1834">
        <v>0.91358573407037802</v>
      </c>
      <c r="R1834">
        <v>3.07800428013165E-2</v>
      </c>
      <c r="S1834">
        <v>3.8827532582524902E-3</v>
      </c>
      <c r="T1834">
        <v>1.92128206609392</v>
      </c>
      <c r="U1834">
        <v>1.92128206609392</v>
      </c>
      <c r="V1834">
        <v>0.92398281537848403</v>
      </c>
      <c r="W1834">
        <v>7.1</v>
      </c>
      <c r="X1834">
        <v>2.67</v>
      </c>
      <c r="Y1834">
        <v>-262654</v>
      </c>
      <c r="Z1834">
        <v>-13133</v>
      </c>
      <c r="AA1834">
        <v>-0.81</v>
      </c>
      <c r="AB1834">
        <v>20</v>
      </c>
      <c r="AC1834">
        <v>9</v>
      </c>
      <c r="AD1834">
        <v>11</v>
      </c>
      <c r="AE1834">
        <v>45</v>
      </c>
      <c r="AF1834">
        <v>11</v>
      </c>
      <c r="AG1834">
        <v>8</v>
      </c>
      <c r="AH1834">
        <v>8</v>
      </c>
      <c r="AI1834">
        <v>4</v>
      </c>
    </row>
    <row r="1835" spans="1:35" x14ac:dyDescent="0.2">
      <c r="A1835" s="102">
        <v>385</v>
      </c>
      <c r="B1835">
        <v>4534</v>
      </c>
      <c r="C1835" t="s">
        <v>1501</v>
      </c>
      <c r="D1835" t="s">
        <v>1269</v>
      </c>
      <c r="E1835">
        <v>4240</v>
      </c>
      <c r="F1835">
        <v>4275</v>
      </c>
      <c r="G1835">
        <v>200</v>
      </c>
      <c r="H1835" t="s">
        <v>1247</v>
      </c>
      <c r="I1835">
        <v>5406</v>
      </c>
      <c r="J1835" t="s">
        <v>1582</v>
      </c>
      <c r="K1835" t="s">
        <v>1301</v>
      </c>
      <c r="L1835">
        <v>452</v>
      </c>
      <c r="M1835">
        <v>448</v>
      </c>
      <c r="N1835">
        <v>1900</v>
      </c>
      <c r="O1835" t="s">
        <v>1250</v>
      </c>
      <c r="P1835">
        <v>0.83391886124081405</v>
      </c>
      <c r="Q1835">
        <v>0.91163676046846898</v>
      </c>
      <c r="R1835">
        <v>7.4539148278758002E-2</v>
      </c>
      <c r="S1835">
        <v>7.6388593108981398E-2</v>
      </c>
      <c r="T1835">
        <v>3.1028288328648799</v>
      </c>
      <c r="U1835">
        <v>3.1028288328648799</v>
      </c>
      <c r="V1835">
        <v>3.0133552554335301</v>
      </c>
      <c r="W1835">
        <v>17.5</v>
      </c>
      <c r="X1835">
        <v>0.44</v>
      </c>
      <c r="Y1835">
        <v>-266594</v>
      </c>
      <c r="Z1835">
        <v>-11591</v>
      </c>
      <c r="AA1835">
        <v>-0.72</v>
      </c>
      <c r="AB1835">
        <v>23</v>
      </c>
      <c r="AC1835">
        <v>10</v>
      </c>
      <c r="AD1835">
        <v>13</v>
      </c>
      <c r="AE1835">
        <v>43.48</v>
      </c>
      <c r="AF1835">
        <v>10</v>
      </c>
      <c r="AG1835">
        <v>7</v>
      </c>
      <c r="AH1835">
        <v>13</v>
      </c>
      <c r="AI1835">
        <v>3</v>
      </c>
    </row>
    <row r="1836" spans="1:35" x14ac:dyDescent="0.2">
      <c r="A1836" s="102">
        <v>513</v>
      </c>
      <c r="B1836">
        <v>2492</v>
      </c>
      <c r="C1836" t="s">
        <v>594</v>
      </c>
      <c r="D1836" t="s">
        <v>1261</v>
      </c>
      <c r="E1836">
        <v>741</v>
      </c>
      <c r="F1836">
        <v>720</v>
      </c>
      <c r="G1836">
        <v>1300</v>
      </c>
      <c r="H1836" t="s">
        <v>1250</v>
      </c>
      <c r="I1836">
        <v>3197</v>
      </c>
      <c r="J1836" t="s">
        <v>629</v>
      </c>
      <c r="K1836" t="s">
        <v>1272</v>
      </c>
      <c r="L1836">
        <v>1850</v>
      </c>
      <c r="M1836">
        <v>1836</v>
      </c>
      <c r="N1836">
        <v>500</v>
      </c>
      <c r="O1836" t="s">
        <v>1247</v>
      </c>
      <c r="P1836">
        <v>0.92183057482494501</v>
      </c>
      <c r="Q1836">
        <v>0.90378225959458902</v>
      </c>
      <c r="R1836">
        <v>0.48732699830714998</v>
      </c>
      <c r="S1836">
        <v>6.6933771857755897E-3</v>
      </c>
      <c r="T1836">
        <v>-2.9240218688797301</v>
      </c>
      <c r="U1836">
        <v>2.9240218688797301</v>
      </c>
      <c r="V1836">
        <v>2.4735936081693799</v>
      </c>
      <c r="W1836">
        <v>-13.48</v>
      </c>
      <c r="X1836">
        <v>1.96</v>
      </c>
      <c r="Y1836">
        <v>-267869</v>
      </c>
      <c r="Z1836">
        <v>-11161</v>
      </c>
      <c r="AA1836">
        <v>-0.54</v>
      </c>
      <c r="AB1836">
        <v>24</v>
      </c>
      <c r="AC1836">
        <v>10</v>
      </c>
      <c r="AD1836">
        <v>14</v>
      </c>
      <c r="AE1836">
        <v>41.67</v>
      </c>
      <c r="AF1836">
        <v>7</v>
      </c>
      <c r="AG1836">
        <v>8</v>
      </c>
      <c r="AH1836">
        <v>14</v>
      </c>
      <c r="AI1836">
        <v>2</v>
      </c>
    </row>
    <row r="1837" spans="1:35" x14ac:dyDescent="0.2">
      <c r="A1837" s="102">
        <v>1531</v>
      </c>
      <c r="B1837">
        <v>1812</v>
      </c>
      <c r="C1837" t="s">
        <v>1344</v>
      </c>
      <c r="D1837" t="s">
        <v>1257</v>
      </c>
      <c r="E1837">
        <v>1270</v>
      </c>
      <c r="F1837">
        <v>1260</v>
      </c>
      <c r="G1837">
        <v>800</v>
      </c>
      <c r="H1837" t="s">
        <v>1250</v>
      </c>
      <c r="I1837">
        <v>7211</v>
      </c>
      <c r="J1837" t="s">
        <v>26</v>
      </c>
      <c r="K1837" t="s">
        <v>1264</v>
      </c>
      <c r="L1837">
        <v>406</v>
      </c>
      <c r="M1837">
        <v>404</v>
      </c>
      <c r="N1837">
        <v>2500</v>
      </c>
      <c r="O1837" t="s">
        <v>1247</v>
      </c>
      <c r="P1837">
        <v>0.72990305595066396</v>
      </c>
      <c r="Q1837">
        <v>0.83248536637600501</v>
      </c>
      <c r="R1837">
        <v>0.186800196621209</v>
      </c>
      <c r="S1837">
        <v>5.4352862279538998E-2</v>
      </c>
      <c r="T1837">
        <v>-0.15447051678031501</v>
      </c>
      <c r="U1837">
        <v>0.15447051678031501</v>
      </c>
      <c r="V1837">
        <v>7.7853658174748902E-2</v>
      </c>
      <c r="W1837">
        <v>-0.8</v>
      </c>
      <c r="X1837">
        <v>0.2</v>
      </c>
      <c r="Y1837">
        <v>-268637</v>
      </c>
      <c r="Z1837">
        <v>-10745</v>
      </c>
      <c r="AA1837">
        <v>-0.5</v>
      </c>
      <c r="AB1837">
        <v>25</v>
      </c>
      <c r="AC1837">
        <v>11</v>
      </c>
      <c r="AD1837">
        <v>14</v>
      </c>
      <c r="AE1837">
        <v>44</v>
      </c>
      <c r="AF1837">
        <v>12</v>
      </c>
      <c r="AG1837">
        <v>7</v>
      </c>
      <c r="AH1837">
        <v>8</v>
      </c>
      <c r="AI1837">
        <v>10</v>
      </c>
    </row>
    <row r="1838" spans="1:35" x14ac:dyDescent="0.2">
      <c r="A1838" s="102">
        <v>1804</v>
      </c>
      <c r="B1838">
        <v>3865</v>
      </c>
      <c r="C1838" t="s">
        <v>1197</v>
      </c>
      <c r="D1838" t="s">
        <v>1463</v>
      </c>
      <c r="E1838">
        <v>489</v>
      </c>
      <c r="F1838">
        <v>492</v>
      </c>
      <c r="G1838">
        <v>2200</v>
      </c>
      <c r="H1838" t="s">
        <v>1250</v>
      </c>
      <c r="I1838">
        <v>9501</v>
      </c>
      <c r="J1838" t="s">
        <v>1307</v>
      </c>
      <c r="K1838" t="s">
        <v>1305</v>
      </c>
      <c r="L1838">
        <v>437</v>
      </c>
      <c r="M1838">
        <v>435</v>
      </c>
      <c r="N1838">
        <v>2500</v>
      </c>
      <c r="O1838" t="s">
        <v>1247</v>
      </c>
      <c r="P1838">
        <v>0.78331176122319002</v>
      </c>
      <c r="Q1838">
        <v>0.81122395532255298</v>
      </c>
      <c r="R1838">
        <v>0.43657112787399699</v>
      </c>
      <c r="S1838">
        <v>6.7343849149126306E-2</v>
      </c>
      <c r="T1838">
        <v>-1.27893445912758</v>
      </c>
      <c r="U1838">
        <v>1.27893445912758</v>
      </c>
      <c r="V1838">
        <v>1.3493199825684401</v>
      </c>
      <c r="W1838">
        <v>-4.76</v>
      </c>
      <c r="X1838">
        <v>0.47</v>
      </c>
      <c r="Y1838">
        <v>-268956</v>
      </c>
      <c r="Z1838">
        <v>-14156</v>
      </c>
      <c r="AA1838">
        <v>-0.67</v>
      </c>
      <c r="AB1838">
        <v>19</v>
      </c>
      <c r="AC1838">
        <v>7</v>
      </c>
      <c r="AD1838">
        <v>12</v>
      </c>
      <c r="AE1838">
        <v>36.840000000000003</v>
      </c>
      <c r="AF1838">
        <v>11</v>
      </c>
      <c r="AG1838">
        <v>4</v>
      </c>
      <c r="AH1838">
        <v>7</v>
      </c>
      <c r="AI1838">
        <v>8</v>
      </c>
    </row>
    <row r="1839" spans="1:35" x14ac:dyDescent="0.2">
      <c r="A1839" s="102">
        <v>1158</v>
      </c>
      <c r="B1839">
        <v>5110</v>
      </c>
      <c r="C1839" t="s">
        <v>1104</v>
      </c>
      <c r="D1839" t="s">
        <v>1376</v>
      </c>
      <c r="E1839">
        <v>1241</v>
      </c>
      <c r="F1839">
        <v>1258</v>
      </c>
      <c r="G1839">
        <v>800</v>
      </c>
      <c r="H1839" t="s">
        <v>1247</v>
      </c>
      <c r="I1839">
        <v>8358</v>
      </c>
      <c r="J1839" t="s">
        <v>1523</v>
      </c>
      <c r="K1839" t="s">
        <v>1303</v>
      </c>
      <c r="L1839">
        <v>436</v>
      </c>
      <c r="M1839">
        <v>448</v>
      </c>
      <c r="N1839">
        <v>2200</v>
      </c>
      <c r="O1839" t="s">
        <v>1250</v>
      </c>
      <c r="P1839">
        <v>0.94911377683841502</v>
      </c>
      <c r="Q1839">
        <v>0.85692317338018598</v>
      </c>
      <c r="R1839">
        <v>0.18442512169330599</v>
      </c>
      <c r="S1839">
        <v>4.2074977608509097E-2</v>
      </c>
      <c r="T1839">
        <v>0.44997156063728899</v>
      </c>
      <c r="U1839">
        <v>0.44997156063728899</v>
      </c>
      <c r="V1839">
        <v>0.73066962995434304</v>
      </c>
      <c r="W1839">
        <v>2.54</v>
      </c>
      <c r="X1839">
        <v>2.0699999999999998</v>
      </c>
      <c r="Y1839">
        <v>-270316</v>
      </c>
      <c r="Z1839">
        <v>-10397</v>
      </c>
      <c r="AA1839">
        <v>-0.59</v>
      </c>
      <c r="AB1839">
        <v>26</v>
      </c>
      <c r="AC1839">
        <v>11</v>
      </c>
      <c r="AD1839">
        <v>15</v>
      </c>
      <c r="AE1839">
        <v>42.31</v>
      </c>
      <c r="AF1839">
        <v>11</v>
      </c>
      <c r="AG1839">
        <v>9</v>
      </c>
      <c r="AH1839">
        <v>12</v>
      </c>
      <c r="AI1839">
        <v>5</v>
      </c>
    </row>
    <row r="1840" spans="1:35" x14ac:dyDescent="0.2">
      <c r="A1840" s="102">
        <v>1035</v>
      </c>
      <c r="B1840">
        <v>9303</v>
      </c>
      <c r="C1840" t="s">
        <v>1654</v>
      </c>
      <c r="D1840" t="s">
        <v>1677</v>
      </c>
      <c r="E1840">
        <v>1435</v>
      </c>
      <c r="F1840">
        <v>1433</v>
      </c>
      <c r="G1840">
        <v>700</v>
      </c>
      <c r="H1840" t="s">
        <v>1247</v>
      </c>
      <c r="I1840">
        <v>9706</v>
      </c>
      <c r="J1840" t="s">
        <v>1372</v>
      </c>
      <c r="K1840" t="s">
        <v>1268</v>
      </c>
      <c r="L1840">
        <v>5170</v>
      </c>
      <c r="M1840">
        <v>5120</v>
      </c>
      <c r="N1840">
        <v>200</v>
      </c>
      <c r="O1840" t="s">
        <v>1250</v>
      </c>
      <c r="P1840">
        <v>0.65151646319331702</v>
      </c>
      <c r="Q1840">
        <v>0.86618384391688696</v>
      </c>
      <c r="R1840">
        <v>2.13085522555088E-2</v>
      </c>
      <c r="S1840" s="15">
        <v>7.9690846383718399E-6</v>
      </c>
      <c r="T1840">
        <v>1.0366748420987899</v>
      </c>
      <c r="U1840">
        <v>1.0366748420987899</v>
      </c>
      <c r="V1840">
        <v>0.94216085240684799</v>
      </c>
      <c r="W1840">
        <v>4.9800000000000004</v>
      </c>
      <c r="X1840">
        <v>2.04</v>
      </c>
      <c r="Y1840">
        <v>-273276</v>
      </c>
      <c r="Z1840">
        <v>-12422</v>
      </c>
      <c r="AA1840">
        <v>-0.7</v>
      </c>
      <c r="AB1840">
        <v>22</v>
      </c>
      <c r="AC1840">
        <v>9</v>
      </c>
      <c r="AD1840">
        <v>13</v>
      </c>
      <c r="AE1840">
        <v>40.909999999999997</v>
      </c>
      <c r="AF1840">
        <v>13</v>
      </c>
      <c r="AG1840">
        <v>4</v>
      </c>
      <c r="AH1840">
        <v>8</v>
      </c>
      <c r="AI1840">
        <v>10</v>
      </c>
    </row>
    <row r="1841" spans="1:35" x14ac:dyDescent="0.2">
      <c r="A1841" s="102">
        <v>908</v>
      </c>
      <c r="B1841">
        <v>3098</v>
      </c>
      <c r="C1841" t="s">
        <v>1948</v>
      </c>
      <c r="D1841" t="s">
        <v>1272</v>
      </c>
      <c r="E1841">
        <v>5050</v>
      </c>
      <c r="F1841">
        <v>5140</v>
      </c>
      <c r="G1841">
        <v>200</v>
      </c>
      <c r="H1841" t="s">
        <v>1250</v>
      </c>
      <c r="I1841">
        <v>8919</v>
      </c>
      <c r="J1841" t="s">
        <v>1672</v>
      </c>
      <c r="K1841" t="s">
        <v>1268</v>
      </c>
      <c r="L1841">
        <v>4005</v>
      </c>
      <c r="M1841">
        <v>3945</v>
      </c>
      <c r="N1841">
        <v>300</v>
      </c>
      <c r="O1841" t="s">
        <v>1247</v>
      </c>
      <c r="P1841">
        <v>0.76661491872707499</v>
      </c>
      <c r="Q1841">
        <v>0.87554072431003005</v>
      </c>
      <c r="R1841">
        <v>0.38656297473505602</v>
      </c>
      <c r="S1841">
        <v>2.0313863743092901E-2</v>
      </c>
      <c r="T1841">
        <v>-0.53724671541958602</v>
      </c>
      <c r="U1841">
        <v>0.53724671541958602</v>
      </c>
      <c r="V1841">
        <v>0.83959543697892602</v>
      </c>
      <c r="W1841">
        <v>-2.61</v>
      </c>
      <c r="X1841">
        <v>15.13</v>
      </c>
      <c r="Y1841">
        <v>-273508</v>
      </c>
      <c r="Z1841">
        <v>-45585</v>
      </c>
      <c r="AA1841">
        <v>-2.21</v>
      </c>
      <c r="AB1841">
        <v>6</v>
      </c>
      <c r="AC1841">
        <v>1</v>
      </c>
      <c r="AD1841">
        <v>5</v>
      </c>
      <c r="AE1841">
        <v>16.670000000000002</v>
      </c>
      <c r="AF1841">
        <v>8</v>
      </c>
      <c r="AG1841">
        <v>1</v>
      </c>
      <c r="AH1841">
        <v>4</v>
      </c>
      <c r="AI1841">
        <v>1</v>
      </c>
    </row>
    <row r="1842" spans="1:35" x14ac:dyDescent="0.2">
      <c r="A1842" s="102">
        <v>228</v>
      </c>
      <c r="B1842">
        <v>1414</v>
      </c>
      <c r="C1842" t="s">
        <v>1427</v>
      </c>
      <c r="D1842" t="s">
        <v>1257</v>
      </c>
      <c r="E1842">
        <v>4215</v>
      </c>
      <c r="F1842">
        <v>4285</v>
      </c>
      <c r="G1842">
        <v>200</v>
      </c>
      <c r="H1842" t="s">
        <v>1250</v>
      </c>
      <c r="I1842">
        <v>1803</v>
      </c>
      <c r="J1842" t="s">
        <v>1258</v>
      </c>
      <c r="K1842" t="s">
        <v>1257</v>
      </c>
      <c r="L1842">
        <v>1069</v>
      </c>
      <c r="M1842">
        <v>1064</v>
      </c>
      <c r="N1842">
        <v>800</v>
      </c>
      <c r="O1842" t="s">
        <v>1247</v>
      </c>
      <c r="P1842">
        <v>0.85170421347188197</v>
      </c>
      <c r="Q1842">
        <v>0.92692607057826004</v>
      </c>
      <c r="R1842">
        <v>1.9724634863337E-2</v>
      </c>
      <c r="S1842">
        <v>9.3282593827955108E-3</v>
      </c>
      <c r="T1842">
        <v>-0.436764626412454</v>
      </c>
      <c r="U1842">
        <v>0.436764626412454</v>
      </c>
      <c r="V1842">
        <v>2.0554128668252498</v>
      </c>
      <c r="W1842">
        <v>-0.76</v>
      </c>
      <c r="X1842">
        <v>0.68</v>
      </c>
      <c r="Y1842">
        <v>-273770</v>
      </c>
      <c r="Z1842">
        <v>-13688</v>
      </c>
      <c r="AA1842">
        <v>-0.83</v>
      </c>
      <c r="AB1842">
        <v>20</v>
      </c>
      <c r="AC1842">
        <v>7</v>
      </c>
      <c r="AD1842">
        <v>13</v>
      </c>
      <c r="AE1842">
        <v>35</v>
      </c>
      <c r="AF1842">
        <v>12</v>
      </c>
      <c r="AG1842">
        <v>4</v>
      </c>
      <c r="AH1842">
        <v>8</v>
      </c>
      <c r="AI1842">
        <v>8</v>
      </c>
    </row>
    <row r="1843" spans="1:35" x14ac:dyDescent="0.2">
      <c r="A1843" s="102">
        <v>1817</v>
      </c>
      <c r="B1843">
        <v>3668</v>
      </c>
      <c r="C1843" t="s">
        <v>654</v>
      </c>
      <c r="D1843" t="s">
        <v>1249</v>
      </c>
      <c r="E1843">
        <v>944</v>
      </c>
      <c r="F1843">
        <v>928</v>
      </c>
      <c r="G1843">
        <v>1200</v>
      </c>
      <c r="H1843" t="s">
        <v>1250</v>
      </c>
      <c r="I1843">
        <v>7649</v>
      </c>
      <c r="J1843" t="s">
        <v>1476</v>
      </c>
      <c r="K1843" t="s">
        <v>1272</v>
      </c>
      <c r="L1843">
        <v>5450</v>
      </c>
      <c r="M1843">
        <v>5430</v>
      </c>
      <c r="N1843">
        <v>200</v>
      </c>
      <c r="O1843" t="s">
        <v>1247</v>
      </c>
      <c r="P1843">
        <v>0.77164015563005794</v>
      </c>
      <c r="Q1843">
        <v>0.81015425879245295</v>
      </c>
      <c r="R1843">
        <v>3.4773997351858502E-2</v>
      </c>
      <c r="S1843">
        <v>3.17317865949222E-2</v>
      </c>
      <c r="T1843">
        <v>-2.0605832469477199</v>
      </c>
      <c r="U1843">
        <v>2.0605832469477199</v>
      </c>
      <c r="V1843">
        <v>1.8490112749593499</v>
      </c>
      <c r="W1843">
        <v>-17.28</v>
      </c>
      <c r="X1843">
        <v>2.54</v>
      </c>
      <c r="Y1843">
        <v>-273832</v>
      </c>
      <c r="Z1843">
        <v>-14412</v>
      </c>
      <c r="AA1843">
        <v>-1.35</v>
      </c>
      <c r="AB1843">
        <v>19</v>
      </c>
      <c r="AC1843">
        <v>7</v>
      </c>
      <c r="AD1843">
        <v>12</v>
      </c>
      <c r="AE1843">
        <v>36.840000000000003</v>
      </c>
      <c r="AF1843">
        <v>11</v>
      </c>
      <c r="AG1843">
        <v>6</v>
      </c>
      <c r="AH1843">
        <v>6</v>
      </c>
      <c r="AI1843">
        <v>7</v>
      </c>
    </row>
    <row r="1844" spans="1:35" x14ac:dyDescent="0.2">
      <c r="A1844" s="102">
        <v>822</v>
      </c>
      <c r="B1844">
        <v>2001</v>
      </c>
      <c r="C1844" t="s">
        <v>1167</v>
      </c>
      <c r="D1844" t="s">
        <v>1274</v>
      </c>
      <c r="E1844">
        <v>1638</v>
      </c>
      <c r="F1844">
        <v>1644</v>
      </c>
      <c r="G1844">
        <v>600</v>
      </c>
      <c r="H1844" t="s">
        <v>1247</v>
      </c>
      <c r="I1844">
        <v>3765</v>
      </c>
      <c r="J1844" t="s">
        <v>1536</v>
      </c>
      <c r="K1844" t="s">
        <v>1249</v>
      </c>
      <c r="L1844">
        <v>1857</v>
      </c>
      <c r="M1844">
        <v>1889</v>
      </c>
      <c r="N1844">
        <v>500</v>
      </c>
      <c r="O1844" t="s">
        <v>1250</v>
      </c>
      <c r="P1844">
        <v>0.84694080977992503</v>
      </c>
      <c r="Q1844">
        <v>0.88225365113286702</v>
      </c>
      <c r="R1844">
        <v>7.3157127944038598E-3</v>
      </c>
      <c r="S1844">
        <v>6.2874101515375799E-2</v>
      </c>
      <c r="T1844">
        <v>2.3367982389616899</v>
      </c>
      <c r="U1844">
        <v>2.3367982389616899</v>
      </c>
      <c r="V1844">
        <v>3.03761238898351</v>
      </c>
      <c r="W1844">
        <v>12.81</v>
      </c>
      <c r="X1844">
        <v>4.4400000000000004</v>
      </c>
      <c r="Y1844">
        <v>-274123</v>
      </c>
      <c r="Z1844">
        <v>-10965</v>
      </c>
      <c r="AA1844">
        <v>-0.52</v>
      </c>
      <c r="AB1844">
        <v>25</v>
      </c>
      <c r="AC1844">
        <v>10</v>
      </c>
      <c r="AD1844">
        <v>15</v>
      </c>
      <c r="AE1844">
        <v>40</v>
      </c>
      <c r="AF1844">
        <v>13</v>
      </c>
      <c r="AG1844">
        <v>8</v>
      </c>
      <c r="AH1844">
        <v>9</v>
      </c>
      <c r="AI1844">
        <v>8</v>
      </c>
    </row>
    <row r="1845" spans="1:35" x14ac:dyDescent="0.2">
      <c r="A1845" s="102">
        <v>1213</v>
      </c>
      <c r="B1845">
        <v>5803</v>
      </c>
      <c r="C1845" t="s">
        <v>24</v>
      </c>
      <c r="D1845" t="s">
        <v>1262</v>
      </c>
      <c r="E1845">
        <v>381</v>
      </c>
      <c r="F1845">
        <v>387</v>
      </c>
      <c r="G1845">
        <v>2500</v>
      </c>
      <c r="H1845" t="s">
        <v>1250</v>
      </c>
      <c r="I1845">
        <v>9072</v>
      </c>
      <c r="J1845" t="s">
        <v>1367</v>
      </c>
      <c r="K1845" t="s">
        <v>1368</v>
      </c>
      <c r="L1845">
        <v>2406</v>
      </c>
      <c r="M1845">
        <v>2397</v>
      </c>
      <c r="N1845">
        <v>400</v>
      </c>
      <c r="O1845" t="s">
        <v>1247</v>
      </c>
      <c r="P1845">
        <v>0.895860056823652</v>
      </c>
      <c r="Q1845">
        <v>0.85408194473018695</v>
      </c>
      <c r="R1845">
        <v>0.116393106372483</v>
      </c>
      <c r="S1845">
        <v>7.1998427420940196E-3</v>
      </c>
      <c r="T1845">
        <v>-0.68319354927423503</v>
      </c>
      <c r="U1845">
        <v>0.68319354927423503</v>
      </c>
      <c r="V1845">
        <v>0.84731148125354805</v>
      </c>
      <c r="W1845">
        <v>-3.57</v>
      </c>
      <c r="X1845">
        <v>0.91</v>
      </c>
      <c r="Y1845">
        <v>-274507</v>
      </c>
      <c r="Z1845">
        <v>-13725</v>
      </c>
      <c r="AA1845">
        <v>-0.73</v>
      </c>
      <c r="AB1845">
        <v>20</v>
      </c>
      <c r="AC1845">
        <v>9</v>
      </c>
      <c r="AD1845">
        <v>11</v>
      </c>
      <c r="AE1845">
        <v>45</v>
      </c>
      <c r="AF1845">
        <v>11</v>
      </c>
      <c r="AG1845">
        <v>8</v>
      </c>
      <c r="AH1845">
        <v>8</v>
      </c>
      <c r="AI1845">
        <v>4</v>
      </c>
    </row>
    <row r="1846" spans="1:35" x14ac:dyDescent="0.2">
      <c r="A1846" s="102">
        <v>243</v>
      </c>
      <c r="B1846">
        <v>6098</v>
      </c>
      <c r="C1846" t="s">
        <v>236</v>
      </c>
      <c r="D1846" t="s">
        <v>1261</v>
      </c>
      <c r="E1846">
        <v>4509</v>
      </c>
      <c r="F1846">
        <v>4488</v>
      </c>
      <c r="G1846">
        <v>200</v>
      </c>
      <c r="H1846" t="s">
        <v>1247</v>
      </c>
      <c r="I1846">
        <v>6951</v>
      </c>
      <c r="J1846" t="s">
        <v>226</v>
      </c>
      <c r="K1846" t="s">
        <v>1252</v>
      </c>
      <c r="L1846">
        <v>3295</v>
      </c>
      <c r="M1846">
        <v>3275</v>
      </c>
      <c r="N1846">
        <v>300</v>
      </c>
      <c r="O1846" t="s">
        <v>1250</v>
      </c>
      <c r="P1846">
        <v>0.78467010223021705</v>
      </c>
      <c r="Q1846">
        <v>0.92521208222838003</v>
      </c>
      <c r="R1846">
        <v>0.28055365622025402</v>
      </c>
      <c r="S1846">
        <v>6.0475434767216799E-2</v>
      </c>
      <c r="T1846">
        <v>2.0429966593067599</v>
      </c>
      <c r="U1846">
        <v>2.0429966593067599</v>
      </c>
      <c r="V1846">
        <v>1.79361359274235</v>
      </c>
      <c r="W1846">
        <v>7.98</v>
      </c>
      <c r="X1846">
        <v>9.4600000000000009</v>
      </c>
      <c r="Y1846">
        <v>-276267</v>
      </c>
      <c r="Z1846">
        <v>-15348</v>
      </c>
      <c r="AA1846">
        <v>-0.65</v>
      </c>
      <c r="AB1846">
        <v>18</v>
      </c>
      <c r="AC1846">
        <v>8</v>
      </c>
      <c r="AD1846">
        <v>10</v>
      </c>
      <c r="AE1846">
        <v>44.44</v>
      </c>
      <c r="AF1846">
        <v>9</v>
      </c>
      <c r="AG1846">
        <v>7</v>
      </c>
      <c r="AH1846">
        <v>9</v>
      </c>
      <c r="AI1846">
        <v>2</v>
      </c>
    </row>
    <row r="1847" spans="1:35" x14ac:dyDescent="0.2">
      <c r="A1847" s="102">
        <v>688</v>
      </c>
      <c r="B1847">
        <v>1414</v>
      </c>
      <c r="C1847" t="s">
        <v>1427</v>
      </c>
      <c r="D1847" t="s">
        <v>1257</v>
      </c>
      <c r="E1847">
        <v>4215</v>
      </c>
      <c r="F1847">
        <v>4285</v>
      </c>
      <c r="G1847">
        <v>200</v>
      </c>
      <c r="H1847" t="s">
        <v>1250</v>
      </c>
      <c r="I1847">
        <v>5333</v>
      </c>
      <c r="J1847" t="s">
        <v>234</v>
      </c>
      <c r="K1847" t="s">
        <v>1246</v>
      </c>
      <c r="L1847">
        <v>1892</v>
      </c>
      <c r="M1847">
        <v>1896</v>
      </c>
      <c r="N1847">
        <v>500</v>
      </c>
      <c r="O1847" t="s">
        <v>1247</v>
      </c>
      <c r="P1847">
        <v>0.78037419893277804</v>
      </c>
      <c r="Q1847">
        <v>0.89226607567586302</v>
      </c>
      <c r="R1847">
        <v>1.1428349387169801E-2</v>
      </c>
      <c r="S1847">
        <v>7.4088002331507793E-2</v>
      </c>
      <c r="T1847">
        <v>-2.2947965948090601</v>
      </c>
      <c r="U1847">
        <v>2.2947965948090601</v>
      </c>
      <c r="V1847">
        <v>2.5247790843200502</v>
      </c>
      <c r="W1847">
        <v>-5.33</v>
      </c>
      <c r="X1847">
        <v>10.62</v>
      </c>
      <c r="Y1847">
        <v>-276872</v>
      </c>
      <c r="Z1847">
        <v>-16287</v>
      </c>
      <c r="AA1847">
        <v>-0.89</v>
      </c>
      <c r="AB1847">
        <v>17</v>
      </c>
      <c r="AC1847">
        <v>7</v>
      </c>
      <c r="AD1847">
        <v>10</v>
      </c>
      <c r="AE1847">
        <v>41.18</v>
      </c>
      <c r="AF1847">
        <v>13</v>
      </c>
      <c r="AG1847">
        <v>3</v>
      </c>
      <c r="AH1847">
        <v>7</v>
      </c>
      <c r="AI1847">
        <v>7</v>
      </c>
    </row>
    <row r="1848" spans="1:35" x14ac:dyDescent="0.2">
      <c r="A1848" s="102">
        <v>1856</v>
      </c>
      <c r="B1848">
        <v>2811</v>
      </c>
      <c r="C1848" t="s">
        <v>1613</v>
      </c>
      <c r="D1848" t="s">
        <v>1274</v>
      </c>
      <c r="E1848">
        <v>2651</v>
      </c>
      <c r="F1848">
        <v>2628</v>
      </c>
      <c r="G1848">
        <v>400</v>
      </c>
      <c r="H1848" t="s">
        <v>1250</v>
      </c>
      <c r="I1848">
        <v>4974</v>
      </c>
      <c r="J1848" t="s">
        <v>1911</v>
      </c>
      <c r="K1848" t="s">
        <v>1271</v>
      </c>
      <c r="L1848">
        <v>2297</v>
      </c>
      <c r="M1848">
        <v>2278</v>
      </c>
      <c r="N1848">
        <v>500</v>
      </c>
      <c r="O1848" t="s">
        <v>1247</v>
      </c>
      <c r="P1848">
        <v>0.65441302177558303</v>
      </c>
      <c r="Q1848">
        <v>0.80745398935368295</v>
      </c>
      <c r="R1848">
        <v>7.9338205279620502E-2</v>
      </c>
      <c r="S1848">
        <v>4.1167354174295498E-2</v>
      </c>
      <c r="T1848">
        <v>-2.0902591000158499</v>
      </c>
      <c r="U1848">
        <v>2.0902591000158499</v>
      </c>
      <c r="V1848">
        <v>1.4766276023877101</v>
      </c>
      <c r="W1848">
        <v>-8.18</v>
      </c>
      <c r="X1848">
        <v>8.35</v>
      </c>
      <c r="Y1848">
        <v>-277836</v>
      </c>
      <c r="Z1848">
        <v>-23153</v>
      </c>
      <c r="AA1848">
        <v>-1.4</v>
      </c>
      <c r="AB1848">
        <v>12</v>
      </c>
      <c r="AC1848">
        <v>3</v>
      </c>
      <c r="AD1848">
        <v>9</v>
      </c>
      <c r="AE1848">
        <v>25</v>
      </c>
      <c r="AF1848">
        <v>12</v>
      </c>
      <c r="AG1848">
        <v>2</v>
      </c>
      <c r="AH1848">
        <v>6</v>
      </c>
      <c r="AI1848">
        <v>4</v>
      </c>
    </row>
    <row r="1849" spans="1:35" x14ac:dyDescent="0.2">
      <c r="A1849" s="102">
        <v>155</v>
      </c>
      <c r="B1849">
        <v>9474</v>
      </c>
      <c r="C1849" t="s">
        <v>1460</v>
      </c>
      <c r="D1849" t="s">
        <v>1249</v>
      </c>
      <c r="E1849">
        <v>1466</v>
      </c>
      <c r="F1849">
        <v>1474</v>
      </c>
      <c r="G1849">
        <v>700</v>
      </c>
      <c r="H1849" t="s">
        <v>1250</v>
      </c>
      <c r="I1849">
        <v>9506</v>
      </c>
      <c r="J1849" t="s">
        <v>1304</v>
      </c>
      <c r="K1849" t="s">
        <v>1305</v>
      </c>
      <c r="L1849">
        <v>1015</v>
      </c>
      <c r="M1849">
        <v>1022</v>
      </c>
      <c r="N1849">
        <v>1000</v>
      </c>
      <c r="O1849" t="s">
        <v>1247</v>
      </c>
      <c r="P1849">
        <v>0.75387796554542197</v>
      </c>
      <c r="Q1849">
        <v>0.93596414482770496</v>
      </c>
      <c r="R1849">
        <v>0.48062159484377398</v>
      </c>
      <c r="S1849">
        <v>3.5244887873521501E-2</v>
      </c>
      <c r="T1849">
        <v>-1.9597781052380201</v>
      </c>
      <c r="U1849">
        <v>1.9597781052380201</v>
      </c>
      <c r="V1849">
        <v>2.14640881083713</v>
      </c>
      <c r="W1849">
        <v>-15.57</v>
      </c>
      <c r="X1849">
        <v>0.95</v>
      </c>
      <c r="Y1849">
        <v>-282393</v>
      </c>
      <c r="Z1849">
        <v>-13447</v>
      </c>
      <c r="AA1849">
        <v>-0.67</v>
      </c>
      <c r="AB1849">
        <v>21</v>
      </c>
      <c r="AC1849">
        <v>9</v>
      </c>
      <c r="AD1849">
        <v>12</v>
      </c>
      <c r="AE1849">
        <v>42.86</v>
      </c>
      <c r="AF1849">
        <v>11</v>
      </c>
      <c r="AG1849">
        <v>6</v>
      </c>
      <c r="AH1849">
        <v>9</v>
      </c>
      <c r="AI1849">
        <v>6</v>
      </c>
    </row>
    <row r="1850" spans="1:35" x14ac:dyDescent="0.2">
      <c r="A1850" s="102">
        <v>1102</v>
      </c>
      <c r="B1850">
        <v>2001</v>
      </c>
      <c r="C1850" t="s">
        <v>1167</v>
      </c>
      <c r="D1850" t="s">
        <v>1274</v>
      </c>
      <c r="E1850">
        <v>1638</v>
      </c>
      <c r="F1850">
        <v>1644</v>
      </c>
      <c r="G1850">
        <v>500</v>
      </c>
      <c r="H1850" t="s">
        <v>1247</v>
      </c>
      <c r="I1850">
        <v>7012</v>
      </c>
      <c r="J1850" t="s">
        <v>1468</v>
      </c>
      <c r="K1850" t="s">
        <v>1264</v>
      </c>
      <c r="L1850">
        <v>2220</v>
      </c>
      <c r="M1850">
        <v>2205</v>
      </c>
      <c r="N1850">
        <v>400</v>
      </c>
      <c r="O1850" t="s">
        <v>1250</v>
      </c>
      <c r="P1850">
        <v>0.888317192928744</v>
      </c>
      <c r="Q1850">
        <v>0.86044806842010502</v>
      </c>
      <c r="R1850">
        <v>4.7804468383794404E-3</v>
      </c>
      <c r="S1850">
        <v>8.9297562215107207E-2</v>
      </c>
      <c r="T1850">
        <v>1.3798040645355101</v>
      </c>
      <c r="U1850">
        <v>1.3798040645355101</v>
      </c>
      <c r="V1850">
        <v>1.3176449098963099</v>
      </c>
      <c r="W1850">
        <v>4.93</v>
      </c>
      <c r="X1850">
        <v>6.8</v>
      </c>
      <c r="Y1850">
        <v>-282504</v>
      </c>
      <c r="Z1850">
        <v>-16618</v>
      </c>
      <c r="AA1850">
        <v>-0.87</v>
      </c>
      <c r="AB1850">
        <v>17</v>
      </c>
      <c r="AC1850">
        <v>7</v>
      </c>
      <c r="AD1850">
        <v>10</v>
      </c>
      <c r="AE1850">
        <v>41.18</v>
      </c>
      <c r="AF1850">
        <v>15</v>
      </c>
      <c r="AG1850">
        <v>4</v>
      </c>
      <c r="AH1850">
        <v>5</v>
      </c>
      <c r="AI1850">
        <v>8</v>
      </c>
    </row>
    <row r="1851" spans="1:35" x14ac:dyDescent="0.2">
      <c r="A1851" s="102">
        <v>368</v>
      </c>
      <c r="B1851">
        <v>5110</v>
      </c>
      <c r="C1851" t="s">
        <v>1104</v>
      </c>
      <c r="D1851" t="s">
        <v>1376</v>
      </c>
      <c r="E1851">
        <v>1241</v>
      </c>
      <c r="F1851">
        <v>1258</v>
      </c>
      <c r="G1851">
        <v>800</v>
      </c>
      <c r="H1851" t="s">
        <v>1247</v>
      </c>
      <c r="I1851">
        <v>5803</v>
      </c>
      <c r="J1851" t="s">
        <v>24</v>
      </c>
      <c r="K1851" t="s">
        <v>1262</v>
      </c>
      <c r="L1851">
        <v>381</v>
      </c>
      <c r="M1851">
        <v>387</v>
      </c>
      <c r="N1851">
        <v>2600</v>
      </c>
      <c r="O1851" t="s">
        <v>1250</v>
      </c>
      <c r="P1851">
        <v>0.91548227211576405</v>
      </c>
      <c r="Q1851">
        <v>0.91280637579248303</v>
      </c>
      <c r="R1851">
        <v>0.17814631659004401</v>
      </c>
      <c r="S1851">
        <v>1.6098819183058801E-2</v>
      </c>
      <c r="T1851">
        <v>2.4965692342140602</v>
      </c>
      <c r="U1851">
        <v>2.4965692342140602</v>
      </c>
      <c r="V1851">
        <v>2.4956751064564799</v>
      </c>
      <c r="W1851">
        <v>7.7</v>
      </c>
      <c r="X1851">
        <v>0.02</v>
      </c>
      <c r="Y1851">
        <v>-284351</v>
      </c>
      <c r="Z1851">
        <v>-14966</v>
      </c>
      <c r="AA1851">
        <v>-0.73</v>
      </c>
      <c r="AB1851">
        <v>19</v>
      </c>
      <c r="AC1851">
        <v>7</v>
      </c>
      <c r="AD1851">
        <v>12</v>
      </c>
      <c r="AE1851">
        <v>36.840000000000003</v>
      </c>
      <c r="AF1851">
        <v>12</v>
      </c>
      <c r="AG1851">
        <v>6</v>
      </c>
      <c r="AH1851">
        <v>6</v>
      </c>
      <c r="AI1851">
        <v>7</v>
      </c>
    </row>
    <row r="1852" spans="1:35" x14ac:dyDescent="0.2">
      <c r="A1852" s="102">
        <v>409</v>
      </c>
      <c r="B1852">
        <v>2001</v>
      </c>
      <c r="C1852" t="s">
        <v>1167</v>
      </c>
      <c r="D1852" t="s">
        <v>1274</v>
      </c>
      <c r="E1852">
        <v>1638</v>
      </c>
      <c r="F1852">
        <v>1644</v>
      </c>
      <c r="G1852">
        <v>700</v>
      </c>
      <c r="H1852" t="s">
        <v>1247</v>
      </c>
      <c r="I1852">
        <v>2267</v>
      </c>
      <c r="J1852" t="s">
        <v>1491</v>
      </c>
      <c r="K1852" t="s">
        <v>1274</v>
      </c>
      <c r="L1852">
        <v>5400</v>
      </c>
      <c r="M1852">
        <v>5410</v>
      </c>
      <c r="N1852">
        <v>200</v>
      </c>
      <c r="O1852" t="s">
        <v>1250</v>
      </c>
      <c r="P1852">
        <v>0.83234831721828495</v>
      </c>
      <c r="Q1852">
        <v>0.91037437968364898</v>
      </c>
      <c r="R1852">
        <v>3.24247769840839E-2</v>
      </c>
      <c r="S1852">
        <v>2.3024256470964299E-2</v>
      </c>
      <c r="T1852">
        <v>1.9441389485203999</v>
      </c>
      <c r="U1852">
        <v>1.9441389485203999</v>
      </c>
      <c r="V1852">
        <v>2.2232807570816902</v>
      </c>
      <c r="W1852">
        <v>6.83</v>
      </c>
      <c r="X1852">
        <v>6.36</v>
      </c>
      <c r="Y1852">
        <v>-285139</v>
      </c>
      <c r="Z1852">
        <v>-15007</v>
      </c>
      <c r="AA1852">
        <v>-0.96</v>
      </c>
      <c r="AB1852">
        <v>19</v>
      </c>
      <c r="AC1852">
        <v>6</v>
      </c>
      <c r="AD1852">
        <v>13</v>
      </c>
      <c r="AE1852">
        <v>31.58</v>
      </c>
      <c r="AF1852">
        <v>12</v>
      </c>
      <c r="AG1852">
        <v>4</v>
      </c>
      <c r="AH1852">
        <v>6</v>
      </c>
      <c r="AI1852">
        <v>9</v>
      </c>
    </row>
    <row r="1853" spans="1:35" x14ac:dyDescent="0.2">
      <c r="A1853" s="102">
        <v>1926</v>
      </c>
      <c r="B1853">
        <v>6592</v>
      </c>
      <c r="C1853" t="s">
        <v>1474</v>
      </c>
      <c r="D1853" t="s">
        <v>1252</v>
      </c>
      <c r="E1853">
        <v>4185</v>
      </c>
      <c r="F1853">
        <v>4120</v>
      </c>
      <c r="G1853">
        <v>200</v>
      </c>
      <c r="H1853" t="s">
        <v>1247</v>
      </c>
      <c r="I1853">
        <v>9107</v>
      </c>
      <c r="J1853" t="s">
        <v>1487</v>
      </c>
      <c r="K1853" t="s">
        <v>1488</v>
      </c>
      <c r="L1853">
        <v>1468</v>
      </c>
      <c r="M1853">
        <v>1464</v>
      </c>
      <c r="N1853">
        <v>600</v>
      </c>
      <c r="O1853" t="s">
        <v>1250</v>
      </c>
      <c r="P1853">
        <v>0.74819392855699496</v>
      </c>
      <c r="Q1853">
        <v>0.801262537314963</v>
      </c>
      <c r="R1853">
        <v>0.25199934648234801</v>
      </c>
      <c r="S1853">
        <v>3.4876970140638203E-2</v>
      </c>
      <c r="T1853">
        <v>1.5529739571812</v>
      </c>
      <c r="U1853">
        <v>1.5529739571812</v>
      </c>
      <c r="V1853">
        <v>1.51469786259836</v>
      </c>
      <c r="W1853">
        <v>11.07</v>
      </c>
      <c r="X1853">
        <v>6.6</v>
      </c>
      <c r="Y1853">
        <v>-286902</v>
      </c>
      <c r="Z1853">
        <v>-22069</v>
      </c>
      <c r="AA1853">
        <v>-0.85</v>
      </c>
      <c r="AB1853">
        <v>13</v>
      </c>
      <c r="AC1853">
        <v>4</v>
      </c>
      <c r="AD1853">
        <v>9</v>
      </c>
      <c r="AE1853">
        <v>30.77</v>
      </c>
      <c r="AF1853">
        <v>9</v>
      </c>
      <c r="AG1853">
        <v>3</v>
      </c>
      <c r="AH1853">
        <v>8</v>
      </c>
      <c r="AI1853">
        <v>2</v>
      </c>
    </row>
    <row r="1854" spans="1:35" x14ac:dyDescent="0.2">
      <c r="A1854" s="102">
        <v>114</v>
      </c>
      <c r="B1854">
        <v>2331</v>
      </c>
      <c r="C1854" t="s">
        <v>1396</v>
      </c>
      <c r="D1854" t="s">
        <v>1261</v>
      </c>
      <c r="E1854">
        <v>5490</v>
      </c>
      <c r="F1854">
        <v>5530</v>
      </c>
      <c r="G1854">
        <v>100</v>
      </c>
      <c r="H1854" t="s">
        <v>1250</v>
      </c>
      <c r="I1854">
        <v>2413</v>
      </c>
      <c r="J1854" t="s">
        <v>1266</v>
      </c>
      <c r="K1854" t="s">
        <v>1261</v>
      </c>
      <c r="L1854">
        <v>3050</v>
      </c>
      <c r="M1854">
        <v>3055</v>
      </c>
      <c r="N1854">
        <v>200</v>
      </c>
      <c r="O1854" t="s">
        <v>1247</v>
      </c>
      <c r="P1854">
        <v>0.57634474912990197</v>
      </c>
      <c r="Q1854">
        <v>0.94212268932009702</v>
      </c>
      <c r="R1854">
        <v>0.14499069002819101</v>
      </c>
      <c r="S1854">
        <v>4.2203491698844103E-3</v>
      </c>
      <c r="T1854">
        <v>-0.67148660452460496</v>
      </c>
      <c r="U1854">
        <v>0.67148660452460496</v>
      </c>
      <c r="V1854">
        <v>0.72779683052709399</v>
      </c>
      <c r="W1854">
        <v>-4.3</v>
      </c>
      <c r="X1854">
        <v>10.49</v>
      </c>
      <c r="Y1854">
        <v>-287460</v>
      </c>
      <c r="Z1854">
        <v>-15970</v>
      </c>
      <c r="AA1854">
        <v>-0.96</v>
      </c>
      <c r="AB1854">
        <v>18</v>
      </c>
      <c r="AC1854">
        <v>6</v>
      </c>
      <c r="AD1854">
        <v>12</v>
      </c>
      <c r="AE1854">
        <v>33.33</v>
      </c>
      <c r="AF1854">
        <v>11</v>
      </c>
      <c r="AG1854">
        <v>4</v>
      </c>
      <c r="AH1854">
        <v>10</v>
      </c>
      <c r="AI1854">
        <v>4</v>
      </c>
    </row>
    <row r="1855" spans="1:35" x14ac:dyDescent="0.2">
      <c r="A1855" s="102">
        <v>1218</v>
      </c>
      <c r="B1855">
        <v>6925</v>
      </c>
      <c r="C1855" t="s">
        <v>1670</v>
      </c>
      <c r="D1855" t="s">
        <v>1252</v>
      </c>
      <c r="E1855">
        <v>1467</v>
      </c>
      <c r="F1855">
        <v>1464</v>
      </c>
      <c r="G1855">
        <v>700</v>
      </c>
      <c r="H1855" t="s">
        <v>1250</v>
      </c>
      <c r="I1855">
        <v>6952</v>
      </c>
      <c r="J1855" t="s">
        <v>437</v>
      </c>
      <c r="K1855" t="s">
        <v>1252</v>
      </c>
      <c r="L1855">
        <v>2090</v>
      </c>
      <c r="M1855">
        <v>2079</v>
      </c>
      <c r="N1855">
        <v>500</v>
      </c>
      <c r="O1855" t="s">
        <v>1247</v>
      </c>
      <c r="P1855">
        <v>0.69007766293637296</v>
      </c>
      <c r="Q1855">
        <v>0.85378115013077505</v>
      </c>
      <c r="R1855">
        <v>0.34315391989845301</v>
      </c>
      <c r="S1855">
        <v>7.0086987513537702E-2</v>
      </c>
      <c r="T1855">
        <v>-1.4399020172819701</v>
      </c>
      <c r="U1855">
        <v>1.4399020172819701</v>
      </c>
      <c r="V1855">
        <v>1.4812859011186299</v>
      </c>
      <c r="W1855">
        <v>-10.71</v>
      </c>
      <c r="X1855">
        <v>1.41</v>
      </c>
      <c r="Y1855">
        <v>-293592</v>
      </c>
      <c r="Z1855">
        <v>-19573</v>
      </c>
      <c r="AA1855">
        <v>-0.99</v>
      </c>
      <c r="AB1855">
        <v>15</v>
      </c>
      <c r="AC1855">
        <v>4</v>
      </c>
      <c r="AD1855">
        <v>11</v>
      </c>
      <c r="AE1855">
        <v>26.67</v>
      </c>
      <c r="AF1855">
        <v>15</v>
      </c>
      <c r="AG1855">
        <v>1</v>
      </c>
      <c r="AH1855">
        <v>3</v>
      </c>
      <c r="AI1855">
        <v>11</v>
      </c>
    </row>
    <row r="1856" spans="1:35" x14ac:dyDescent="0.2">
      <c r="A1856" s="102">
        <v>1684</v>
      </c>
      <c r="B1856">
        <v>4043</v>
      </c>
      <c r="C1856" t="s">
        <v>1528</v>
      </c>
      <c r="D1856" t="s">
        <v>1271</v>
      </c>
      <c r="E1856">
        <v>2707</v>
      </c>
      <c r="F1856">
        <v>2693</v>
      </c>
      <c r="G1856">
        <v>400</v>
      </c>
      <c r="H1856" t="s">
        <v>1247</v>
      </c>
      <c r="I1856">
        <v>4634</v>
      </c>
      <c r="J1856" t="s">
        <v>63</v>
      </c>
      <c r="K1856" t="s">
        <v>1271</v>
      </c>
      <c r="L1856">
        <v>2391</v>
      </c>
      <c r="M1856">
        <v>2410</v>
      </c>
      <c r="N1856">
        <v>400</v>
      </c>
      <c r="O1856" t="s">
        <v>1250</v>
      </c>
      <c r="P1856">
        <v>0.853202346192103</v>
      </c>
      <c r="Q1856">
        <v>0.82124837196109701</v>
      </c>
      <c r="R1856">
        <v>4.5517272166039603E-2</v>
      </c>
      <c r="S1856">
        <v>9.51892028207144E-2</v>
      </c>
      <c r="T1856">
        <v>0.77428090409720896</v>
      </c>
      <c r="U1856">
        <v>0.77428090409720896</v>
      </c>
      <c r="V1856">
        <v>1.56960898894665</v>
      </c>
      <c r="W1856">
        <v>1.57</v>
      </c>
      <c r="X1856">
        <v>10.51</v>
      </c>
      <c r="Y1856">
        <v>-298574</v>
      </c>
      <c r="Z1856">
        <v>-33175</v>
      </c>
      <c r="AA1856">
        <v>-1.67</v>
      </c>
      <c r="AB1856">
        <v>9</v>
      </c>
      <c r="AC1856">
        <v>3</v>
      </c>
      <c r="AD1856">
        <v>6</v>
      </c>
      <c r="AE1856">
        <v>33.33</v>
      </c>
      <c r="AF1856">
        <v>9</v>
      </c>
      <c r="AG1856">
        <v>3</v>
      </c>
      <c r="AH1856">
        <v>5</v>
      </c>
      <c r="AI1856">
        <v>1</v>
      </c>
    </row>
    <row r="1857" spans="1:35" x14ac:dyDescent="0.2">
      <c r="A1857" s="102">
        <v>744</v>
      </c>
      <c r="B1857">
        <v>4534</v>
      </c>
      <c r="C1857" t="s">
        <v>1501</v>
      </c>
      <c r="D1857" t="s">
        <v>1269</v>
      </c>
      <c r="E1857">
        <v>4240</v>
      </c>
      <c r="F1857">
        <v>4275</v>
      </c>
      <c r="G1857">
        <v>200</v>
      </c>
      <c r="H1857" t="s">
        <v>1247</v>
      </c>
      <c r="I1857">
        <v>7201</v>
      </c>
      <c r="J1857" t="s">
        <v>1288</v>
      </c>
      <c r="K1857" t="s">
        <v>1264</v>
      </c>
      <c r="L1857">
        <v>502.7</v>
      </c>
      <c r="M1857">
        <v>504.1</v>
      </c>
      <c r="N1857">
        <v>1700</v>
      </c>
      <c r="O1857" t="s">
        <v>1250</v>
      </c>
      <c r="P1857">
        <v>0.74164823847818895</v>
      </c>
      <c r="Q1857">
        <v>0.88823464693931398</v>
      </c>
      <c r="R1857">
        <v>0.29502942778656699</v>
      </c>
      <c r="S1857">
        <v>5.2794180130312902E-2</v>
      </c>
      <c r="T1857">
        <v>2.82986316970671</v>
      </c>
      <c r="U1857">
        <v>2.82986316970671</v>
      </c>
      <c r="V1857">
        <v>2.96319246335299</v>
      </c>
      <c r="W1857">
        <v>18.68</v>
      </c>
      <c r="X1857">
        <v>0.23</v>
      </c>
      <c r="Y1857">
        <v>-299459</v>
      </c>
      <c r="Z1857">
        <v>-13612</v>
      </c>
      <c r="AA1857">
        <v>-0.73</v>
      </c>
      <c r="AB1857">
        <v>22</v>
      </c>
      <c r="AC1857">
        <v>7</v>
      </c>
      <c r="AD1857">
        <v>15</v>
      </c>
      <c r="AE1857">
        <v>31.82</v>
      </c>
      <c r="AF1857">
        <v>13</v>
      </c>
      <c r="AG1857">
        <v>5</v>
      </c>
      <c r="AH1857">
        <v>5</v>
      </c>
      <c r="AI1857">
        <v>12</v>
      </c>
    </row>
    <row r="1858" spans="1:35" x14ac:dyDescent="0.2">
      <c r="A1858" s="102">
        <v>236</v>
      </c>
      <c r="B1858">
        <v>4634</v>
      </c>
      <c r="C1858" t="s">
        <v>63</v>
      </c>
      <c r="D1858" t="s">
        <v>1271</v>
      </c>
      <c r="E1858">
        <v>2391</v>
      </c>
      <c r="F1858">
        <v>2410</v>
      </c>
      <c r="G1858">
        <v>400</v>
      </c>
      <c r="H1858" t="s">
        <v>1247</v>
      </c>
      <c r="I1858">
        <v>5803</v>
      </c>
      <c r="J1858" t="s">
        <v>24</v>
      </c>
      <c r="K1858" t="s">
        <v>1262</v>
      </c>
      <c r="L1858">
        <v>381</v>
      </c>
      <c r="M1858">
        <v>387</v>
      </c>
      <c r="N1858">
        <v>2500</v>
      </c>
      <c r="O1858" t="s">
        <v>1250</v>
      </c>
      <c r="P1858">
        <v>0.87415176351705204</v>
      </c>
      <c r="Q1858">
        <v>0.92559794133870499</v>
      </c>
      <c r="R1858">
        <v>5.0708628719041797E-2</v>
      </c>
      <c r="S1858">
        <v>2.18427833782728E-3</v>
      </c>
      <c r="T1858">
        <v>1.1216795568278699</v>
      </c>
      <c r="U1858">
        <v>1.1216795568278699</v>
      </c>
      <c r="V1858">
        <v>1.09907800334616</v>
      </c>
      <c r="W1858">
        <v>5.33</v>
      </c>
      <c r="X1858">
        <v>0.36</v>
      </c>
      <c r="Y1858">
        <v>-302050</v>
      </c>
      <c r="Z1858">
        <v>-16781</v>
      </c>
      <c r="AA1858">
        <v>-0.95</v>
      </c>
      <c r="AB1858">
        <v>18</v>
      </c>
      <c r="AC1858">
        <v>8</v>
      </c>
      <c r="AD1858">
        <v>10</v>
      </c>
      <c r="AE1858">
        <v>44.44</v>
      </c>
      <c r="AF1858">
        <v>12</v>
      </c>
      <c r="AG1858">
        <v>4</v>
      </c>
      <c r="AH1858">
        <v>7</v>
      </c>
      <c r="AI1858">
        <v>7</v>
      </c>
    </row>
    <row r="1859" spans="1:35" x14ac:dyDescent="0.2">
      <c r="A1859" s="102">
        <v>845</v>
      </c>
      <c r="B1859">
        <v>7211</v>
      </c>
      <c r="C1859" t="s">
        <v>26</v>
      </c>
      <c r="D1859" t="s">
        <v>1264</v>
      </c>
      <c r="E1859">
        <v>406</v>
      </c>
      <c r="F1859">
        <v>404</v>
      </c>
      <c r="G1859">
        <v>2700</v>
      </c>
      <c r="H1859" t="s">
        <v>1250</v>
      </c>
      <c r="I1859">
        <v>9501</v>
      </c>
      <c r="J1859" t="s">
        <v>1307</v>
      </c>
      <c r="K1859" t="s">
        <v>1305</v>
      </c>
      <c r="L1859">
        <v>437</v>
      </c>
      <c r="M1859">
        <v>435</v>
      </c>
      <c r="N1859">
        <v>2500</v>
      </c>
      <c r="O1859" t="s">
        <v>1247</v>
      </c>
      <c r="P1859">
        <v>0.84030644010526501</v>
      </c>
      <c r="Q1859">
        <v>0.88070150730794905</v>
      </c>
      <c r="R1859">
        <v>0.441939860932693</v>
      </c>
      <c r="S1859">
        <v>1.5583656176907301E-2</v>
      </c>
      <c r="T1859">
        <v>-1.65663937688616</v>
      </c>
      <c r="U1859">
        <v>1.65663937688616</v>
      </c>
      <c r="V1859">
        <v>1.6943389155898501</v>
      </c>
      <c r="W1859">
        <v>-6.57</v>
      </c>
      <c r="X1859">
        <v>0.3</v>
      </c>
      <c r="Y1859">
        <v>-303970</v>
      </c>
      <c r="Z1859">
        <v>-16887</v>
      </c>
      <c r="AA1859">
        <v>-0.79</v>
      </c>
      <c r="AB1859">
        <v>18</v>
      </c>
      <c r="AC1859">
        <v>7</v>
      </c>
      <c r="AD1859">
        <v>11</v>
      </c>
      <c r="AE1859">
        <v>38.89</v>
      </c>
      <c r="AF1859">
        <v>11</v>
      </c>
      <c r="AG1859">
        <v>4</v>
      </c>
      <c r="AH1859">
        <v>8</v>
      </c>
      <c r="AI1859">
        <v>6</v>
      </c>
    </row>
    <row r="1860" spans="1:35" x14ac:dyDescent="0.2">
      <c r="A1860" s="102">
        <v>1011</v>
      </c>
      <c r="B1860">
        <v>2810</v>
      </c>
      <c r="C1860" t="s">
        <v>1515</v>
      </c>
      <c r="D1860" t="s">
        <v>1274</v>
      </c>
      <c r="E1860">
        <v>3410</v>
      </c>
      <c r="F1860">
        <v>3415</v>
      </c>
      <c r="G1860">
        <v>300</v>
      </c>
      <c r="H1860" t="s">
        <v>1247</v>
      </c>
      <c r="I1860">
        <v>9143</v>
      </c>
      <c r="J1860" t="s">
        <v>1450</v>
      </c>
      <c r="K1860" t="s">
        <v>1368</v>
      </c>
      <c r="L1860">
        <v>2213</v>
      </c>
      <c r="M1860">
        <v>2224</v>
      </c>
      <c r="N1860">
        <v>500</v>
      </c>
      <c r="O1860" t="s">
        <v>1250</v>
      </c>
      <c r="P1860">
        <v>0.91692641717574597</v>
      </c>
      <c r="Q1860">
        <v>0.86815597977661896</v>
      </c>
      <c r="R1860">
        <v>3.3967266547227801E-2</v>
      </c>
      <c r="S1860">
        <v>7.3253319135899705E-2</v>
      </c>
      <c r="T1860">
        <v>0.95571787492807403</v>
      </c>
      <c r="U1860">
        <v>0.95571787492807403</v>
      </c>
      <c r="V1860">
        <v>1.16008698567645</v>
      </c>
      <c r="W1860">
        <v>2.2999999999999998</v>
      </c>
      <c r="X1860">
        <v>8.5399999999999991</v>
      </c>
      <c r="Y1860">
        <v>-305023</v>
      </c>
      <c r="Z1860">
        <v>-43575</v>
      </c>
      <c r="AA1860">
        <v>-2.2400000000000002</v>
      </c>
      <c r="AB1860">
        <v>7</v>
      </c>
      <c r="AC1860">
        <v>1</v>
      </c>
      <c r="AD1860">
        <v>6</v>
      </c>
      <c r="AE1860">
        <v>14.29</v>
      </c>
      <c r="AF1860">
        <v>13</v>
      </c>
      <c r="AG1860">
        <v>1</v>
      </c>
      <c r="AH1860">
        <v>5</v>
      </c>
      <c r="AI1860">
        <v>1</v>
      </c>
    </row>
    <row r="1861" spans="1:35" x14ac:dyDescent="0.2">
      <c r="A1861" s="102">
        <v>1314</v>
      </c>
      <c r="B1861">
        <v>6134</v>
      </c>
      <c r="C1861" t="s">
        <v>1471</v>
      </c>
      <c r="D1861" t="s">
        <v>1259</v>
      </c>
      <c r="E1861">
        <v>1880</v>
      </c>
      <c r="F1861">
        <v>1870</v>
      </c>
      <c r="G1861">
        <v>600</v>
      </c>
      <c r="H1861" t="s">
        <v>1247</v>
      </c>
      <c r="I1861">
        <v>6287</v>
      </c>
      <c r="J1861" t="s">
        <v>1349</v>
      </c>
      <c r="K1861" t="s">
        <v>1259</v>
      </c>
      <c r="L1861">
        <v>2726</v>
      </c>
      <c r="M1861">
        <v>2738</v>
      </c>
      <c r="N1861">
        <v>400</v>
      </c>
      <c r="O1861" t="s">
        <v>1250</v>
      </c>
      <c r="P1861">
        <v>0.62634739306084997</v>
      </c>
      <c r="Q1861">
        <v>0.84694795821045399</v>
      </c>
      <c r="R1861">
        <v>0.45522265088278502</v>
      </c>
      <c r="S1861">
        <v>9.0271125052061502E-2</v>
      </c>
      <c r="T1861">
        <v>2.8294287998351799</v>
      </c>
      <c r="U1861">
        <v>2.8294287998351799</v>
      </c>
      <c r="V1861">
        <v>3.4581549175612798</v>
      </c>
      <c r="W1861">
        <v>13.3</v>
      </c>
      <c r="X1861">
        <v>2.4500000000000002</v>
      </c>
      <c r="Y1861">
        <v>-306884</v>
      </c>
      <c r="Z1861">
        <v>-17049</v>
      </c>
      <c r="AA1861">
        <v>-0.81</v>
      </c>
      <c r="AB1861">
        <v>18</v>
      </c>
      <c r="AC1861">
        <v>7</v>
      </c>
      <c r="AD1861">
        <v>11</v>
      </c>
      <c r="AE1861">
        <v>38.89</v>
      </c>
      <c r="AF1861">
        <v>11</v>
      </c>
      <c r="AG1861">
        <v>5</v>
      </c>
      <c r="AH1861">
        <v>7</v>
      </c>
      <c r="AI1861">
        <v>6</v>
      </c>
    </row>
    <row r="1862" spans="1:35" x14ac:dyDescent="0.2">
      <c r="A1862" s="102">
        <v>400</v>
      </c>
      <c r="B1862">
        <v>3865</v>
      </c>
      <c r="C1862" t="s">
        <v>1197</v>
      </c>
      <c r="D1862" t="s">
        <v>1463</v>
      </c>
      <c r="E1862">
        <v>489</v>
      </c>
      <c r="F1862">
        <v>492</v>
      </c>
      <c r="G1862">
        <v>2200</v>
      </c>
      <c r="H1862" t="s">
        <v>1250</v>
      </c>
      <c r="I1862">
        <v>9003</v>
      </c>
      <c r="J1862" t="s">
        <v>1480</v>
      </c>
      <c r="K1862" t="s">
        <v>1368</v>
      </c>
      <c r="L1862">
        <v>2700</v>
      </c>
      <c r="M1862">
        <v>2712</v>
      </c>
      <c r="N1862">
        <v>400</v>
      </c>
      <c r="O1862" t="s">
        <v>1247</v>
      </c>
      <c r="P1862">
        <v>0.85229530636161099</v>
      </c>
      <c r="Q1862">
        <v>0.91076609898463101</v>
      </c>
      <c r="R1862">
        <v>0.47012826013824</v>
      </c>
      <c r="S1862" s="15">
        <v>4.8459238605071901E-3</v>
      </c>
      <c r="T1862">
        <v>-0.80239900983905998</v>
      </c>
      <c r="U1862">
        <v>0.80239900983905998</v>
      </c>
      <c r="V1862">
        <v>0.83124398718654502</v>
      </c>
      <c r="W1862">
        <v>-2.4300000000000002</v>
      </c>
      <c r="X1862">
        <v>0.22</v>
      </c>
      <c r="Y1862">
        <v>-309690</v>
      </c>
      <c r="Z1862">
        <v>-18217</v>
      </c>
      <c r="AA1862">
        <v>-0.97</v>
      </c>
      <c r="AB1862">
        <v>17</v>
      </c>
      <c r="AC1862">
        <v>8</v>
      </c>
      <c r="AD1862">
        <v>9</v>
      </c>
      <c r="AE1862">
        <v>47.06</v>
      </c>
      <c r="AF1862">
        <v>13</v>
      </c>
      <c r="AG1862">
        <v>3</v>
      </c>
      <c r="AH1862">
        <v>8</v>
      </c>
      <c r="AI1862">
        <v>6</v>
      </c>
    </row>
    <row r="1863" spans="1:35" x14ac:dyDescent="0.2">
      <c r="A1863" s="102">
        <v>1666</v>
      </c>
      <c r="B1863">
        <v>1951</v>
      </c>
      <c r="C1863" t="s">
        <v>1678</v>
      </c>
      <c r="D1863" t="s">
        <v>1257</v>
      </c>
      <c r="E1863">
        <v>2628</v>
      </c>
      <c r="F1863">
        <v>2625</v>
      </c>
      <c r="G1863">
        <v>400</v>
      </c>
      <c r="H1863" t="s">
        <v>1247</v>
      </c>
      <c r="I1863">
        <v>8358</v>
      </c>
      <c r="J1863" t="s">
        <v>1523</v>
      </c>
      <c r="K1863" t="s">
        <v>1303</v>
      </c>
      <c r="L1863">
        <v>436</v>
      </c>
      <c r="M1863">
        <v>448</v>
      </c>
      <c r="N1863">
        <v>2300</v>
      </c>
      <c r="O1863" t="s">
        <v>1250</v>
      </c>
      <c r="P1863">
        <v>0.66424421980673198</v>
      </c>
      <c r="Q1863">
        <v>0.82295567878291798</v>
      </c>
      <c r="R1863">
        <v>0.160977362114787</v>
      </c>
      <c r="S1863">
        <v>2.58353001748424E-2</v>
      </c>
      <c r="T1863">
        <v>0.28510722142968897</v>
      </c>
      <c r="U1863">
        <v>0.28510722142968897</v>
      </c>
      <c r="V1863">
        <v>0.67042367319742602</v>
      </c>
      <c r="W1863">
        <v>2.17</v>
      </c>
      <c r="X1863">
        <v>1.87</v>
      </c>
      <c r="Y1863">
        <v>-309817</v>
      </c>
      <c r="Z1863">
        <v>-9994</v>
      </c>
      <c r="AA1863">
        <v>-0.5</v>
      </c>
      <c r="AB1863">
        <v>31</v>
      </c>
      <c r="AC1863">
        <v>14</v>
      </c>
      <c r="AD1863">
        <v>17</v>
      </c>
      <c r="AE1863">
        <v>45.16</v>
      </c>
      <c r="AF1863">
        <v>9</v>
      </c>
      <c r="AG1863">
        <v>12</v>
      </c>
      <c r="AH1863">
        <v>14</v>
      </c>
      <c r="AI1863">
        <v>5</v>
      </c>
    </row>
    <row r="1864" spans="1:35" x14ac:dyDescent="0.2">
      <c r="A1864" s="102">
        <v>1348</v>
      </c>
      <c r="B1864">
        <v>3863</v>
      </c>
      <c r="C1864" t="s">
        <v>1464</v>
      </c>
      <c r="D1864" t="s">
        <v>1463</v>
      </c>
      <c r="E1864">
        <v>1709</v>
      </c>
      <c r="F1864">
        <v>1705</v>
      </c>
      <c r="G1864">
        <v>500</v>
      </c>
      <c r="H1864" t="s">
        <v>1250</v>
      </c>
      <c r="I1864">
        <v>8058</v>
      </c>
      <c r="J1864" t="s">
        <v>1588</v>
      </c>
      <c r="K1864" t="s">
        <v>1254</v>
      </c>
      <c r="L1864">
        <v>2855.5</v>
      </c>
      <c r="M1864">
        <v>2865</v>
      </c>
      <c r="N1864">
        <v>300</v>
      </c>
      <c r="O1864" t="s">
        <v>1247</v>
      </c>
      <c r="P1864">
        <v>0.59811360003178304</v>
      </c>
      <c r="Q1864">
        <v>0.84442662918487299</v>
      </c>
      <c r="R1864">
        <v>0.30879822627173598</v>
      </c>
      <c r="S1864">
        <v>7.2962447569424396E-2</v>
      </c>
      <c r="T1864">
        <v>-2.5922205157075702</v>
      </c>
      <c r="U1864">
        <v>2.5922205157075702</v>
      </c>
      <c r="V1864">
        <v>2.2618630056645799</v>
      </c>
      <c r="W1864">
        <v>-8.2200000000000006</v>
      </c>
      <c r="X1864">
        <v>0.81</v>
      </c>
      <c r="Y1864">
        <v>-309987</v>
      </c>
      <c r="Z1864">
        <v>-19374</v>
      </c>
      <c r="AA1864">
        <v>-1.06</v>
      </c>
      <c r="AB1864">
        <v>16</v>
      </c>
      <c r="AC1864">
        <v>5</v>
      </c>
      <c r="AD1864">
        <v>11</v>
      </c>
      <c r="AE1864">
        <v>31.25</v>
      </c>
      <c r="AF1864">
        <v>14</v>
      </c>
      <c r="AG1864">
        <v>2</v>
      </c>
      <c r="AH1864">
        <v>5</v>
      </c>
      <c r="AI1864">
        <v>9</v>
      </c>
    </row>
    <row r="1865" spans="1:35" x14ac:dyDescent="0.2">
      <c r="A1865" s="102">
        <v>1634</v>
      </c>
      <c r="B1865">
        <v>5706</v>
      </c>
      <c r="C1865" t="s">
        <v>1584</v>
      </c>
      <c r="D1865" t="s">
        <v>1262</v>
      </c>
      <c r="E1865">
        <v>2957</v>
      </c>
      <c r="F1865">
        <v>2990</v>
      </c>
      <c r="G1865">
        <v>300</v>
      </c>
      <c r="H1865" t="s">
        <v>1247</v>
      </c>
      <c r="I1865">
        <v>5991</v>
      </c>
      <c r="J1865" t="s">
        <v>1077</v>
      </c>
      <c r="K1865" t="s">
        <v>1446</v>
      </c>
      <c r="L1865">
        <v>903</v>
      </c>
      <c r="M1865">
        <v>905</v>
      </c>
      <c r="N1865">
        <v>1000</v>
      </c>
      <c r="O1865" t="s">
        <v>1250</v>
      </c>
      <c r="P1865">
        <v>0.56449077741374298</v>
      </c>
      <c r="Q1865">
        <v>0.82489199552797099</v>
      </c>
      <c r="R1865">
        <v>0.35154736243455198</v>
      </c>
      <c r="S1865">
        <v>2.9467434281097798E-2</v>
      </c>
      <c r="T1865">
        <v>2.0101631750278601</v>
      </c>
      <c r="U1865">
        <v>2.0101631750278601</v>
      </c>
      <c r="V1865">
        <v>1.44764282921317</v>
      </c>
      <c r="W1865">
        <v>10.99</v>
      </c>
      <c r="X1865">
        <v>0.89</v>
      </c>
      <c r="Y1865">
        <v>-310738</v>
      </c>
      <c r="Z1865">
        <v>-15537</v>
      </c>
      <c r="AA1865">
        <v>-0.59</v>
      </c>
      <c r="AB1865">
        <v>20</v>
      </c>
      <c r="AC1865">
        <v>7</v>
      </c>
      <c r="AD1865">
        <v>13</v>
      </c>
      <c r="AE1865">
        <v>35</v>
      </c>
      <c r="AF1865">
        <v>9</v>
      </c>
      <c r="AG1865">
        <v>7</v>
      </c>
      <c r="AH1865">
        <v>11</v>
      </c>
      <c r="AI1865">
        <v>2</v>
      </c>
    </row>
    <row r="1866" spans="1:35" x14ac:dyDescent="0.2">
      <c r="A1866" s="102">
        <v>1510</v>
      </c>
      <c r="B1866">
        <v>3865</v>
      </c>
      <c r="C1866" t="s">
        <v>1197</v>
      </c>
      <c r="D1866" t="s">
        <v>1463</v>
      </c>
      <c r="E1866">
        <v>489</v>
      </c>
      <c r="F1866">
        <v>492</v>
      </c>
      <c r="G1866">
        <v>2100</v>
      </c>
      <c r="H1866" t="s">
        <v>1247</v>
      </c>
      <c r="I1866">
        <v>4506</v>
      </c>
      <c r="J1866" t="s">
        <v>1682</v>
      </c>
      <c r="K1866" t="s">
        <v>1269</v>
      </c>
      <c r="L1866">
        <v>1718</v>
      </c>
      <c r="M1866">
        <v>1712</v>
      </c>
      <c r="N1866">
        <v>600</v>
      </c>
      <c r="O1866" t="s">
        <v>1250</v>
      </c>
      <c r="P1866">
        <v>0.87051521408053201</v>
      </c>
      <c r="Q1866">
        <v>0.834147652703636</v>
      </c>
      <c r="R1866">
        <v>0.40162386651585602</v>
      </c>
      <c r="S1866">
        <v>2.0687863943437901E-2</v>
      </c>
      <c r="T1866">
        <v>0.72695613536916004</v>
      </c>
      <c r="U1866">
        <v>0.72695613536916004</v>
      </c>
      <c r="V1866">
        <v>0.59402233593931797</v>
      </c>
      <c r="W1866">
        <v>4.3</v>
      </c>
      <c r="X1866">
        <v>0.57999999999999996</v>
      </c>
      <c r="Y1866">
        <v>-311167</v>
      </c>
      <c r="Z1866">
        <v>-14817</v>
      </c>
      <c r="AA1866">
        <v>-0.75</v>
      </c>
      <c r="AB1866">
        <v>21</v>
      </c>
      <c r="AC1866">
        <v>9</v>
      </c>
      <c r="AD1866">
        <v>12</v>
      </c>
      <c r="AE1866">
        <v>42.86</v>
      </c>
      <c r="AF1866">
        <v>10</v>
      </c>
      <c r="AG1866">
        <v>7</v>
      </c>
      <c r="AH1866">
        <v>8</v>
      </c>
      <c r="AI1866">
        <v>6</v>
      </c>
    </row>
    <row r="1867" spans="1:35" x14ac:dyDescent="0.2">
      <c r="A1867" s="102">
        <v>1592</v>
      </c>
      <c r="B1867">
        <v>3405</v>
      </c>
      <c r="C1867" t="s">
        <v>1950</v>
      </c>
      <c r="D1867" t="s">
        <v>1271</v>
      </c>
      <c r="E1867">
        <v>1255</v>
      </c>
      <c r="F1867">
        <v>1262</v>
      </c>
      <c r="G1867">
        <v>700</v>
      </c>
      <c r="H1867" t="s">
        <v>1247</v>
      </c>
      <c r="I1867">
        <v>6301</v>
      </c>
      <c r="J1867" t="s">
        <v>53</v>
      </c>
      <c r="K1867" t="s">
        <v>1259</v>
      </c>
      <c r="L1867">
        <v>2284.5</v>
      </c>
      <c r="M1867">
        <v>2283</v>
      </c>
      <c r="N1867">
        <v>400</v>
      </c>
      <c r="O1867" t="s">
        <v>1250</v>
      </c>
      <c r="P1867">
        <v>0.51438041849556104</v>
      </c>
      <c r="Q1867">
        <v>0.82816013673017896</v>
      </c>
      <c r="R1867">
        <v>0.194630108730941</v>
      </c>
      <c r="S1867">
        <v>7.3813417831290404E-2</v>
      </c>
      <c r="T1867">
        <v>1.4811254388763699</v>
      </c>
      <c r="U1867">
        <v>1.4811254388763699</v>
      </c>
      <c r="V1867">
        <v>1.33394380784405</v>
      </c>
      <c r="W1867">
        <v>5.73</v>
      </c>
      <c r="X1867">
        <v>3.26</v>
      </c>
      <c r="Y1867">
        <v>-311588</v>
      </c>
      <c r="Z1867">
        <v>-15579</v>
      </c>
      <c r="AA1867">
        <v>-0.89</v>
      </c>
      <c r="AB1867">
        <v>20</v>
      </c>
      <c r="AC1867">
        <v>7</v>
      </c>
      <c r="AD1867">
        <v>13</v>
      </c>
      <c r="AE1867">
        <v>35</v>
      </c>
      <c r="AF1867">
        <v>12</v>
      </c>
      <c r="AG1867">
        <v>5</v>
      </c>
      <c r="AH1867">
        <v>8</v>
      </c>
      <c r="AI1867">
        <v>7</v>
      </c>
    </row>
    <row r="1868" spans="1:35" x14ac:dyDescent="0.2">
      <c r="A1868" s="102">
        <v>657</v>
      </c>
      <c r="B1868">
        <v>2001</v>
      </c>
      <c r="C1868" t="s">
        <v>1167</v>
      </c>
      <c r="D1868" t="s">
        <v>1274</v>
      </c>
      <c r="E1868">
        <v>1638</v>
      </c>
      <c r="F1868">
        <v>1644</v>
      </c>
      <c r="G1868">
        <v>600</v>
      </c>
      <c r="H1868" t="s">
        <v>1247</v>
      </c>
      <c r="I1868">
        <v>4118</v>
      </c>
      <c r="J1868" t="s">
        <v>1494</v>
      </c>
      <c r="K1868" t="s">
        <v>1271</v>
      </c>
      <c r="L1868">
        <v>3310</v>
      </c>
      <c r="M1868">
        <v>3315</v>
      </c>
      <c r="N1868">
        <v>300</v>
      </c>
      <c r="O1868" t="s">
        <v>1250</v>
      </c>
      <c r="P1868">
        <v>0.81221158987231201</v>
      </c>
      <c r="Q1868">
        <v>0.895001305137064</v>
      </c>
      <c r="R1868">
        <v>7.7196912847202398E-2</v>
      </c>
      <c r="S1868">
        <v>4.5040053910766598E-2</v>
      </c>
      <c r="T1868">
        <v>1.31433365270305</v>
      </c>
      <c r="U1868">
        <v>1.31433365270305</v>
      </c>
      <c r="V1868">
        <v>1.54766284621492</v>
      </c>
      <c r="W1868">
        <v>3.04</v>
      </c>
      <c r="X1868">
        <v>0.81</v>
      </c>
      <c r="Y1868">
        <v>-314245</v>
      </c>
      <c r="Z1868">
        <v>-18485</v>
      </c>
      <c r="AA1868">
        <v>-1.07</v>
      </c>
      <c r="AB1868">
        <v>17</v>
      </c>
      <c r="AC1868">
        <v>5</v>
      </c>
      <c r="AD1868">
        <v>12</v>
      </c>
      <c r="AE1868">
        <v>29.41</v>
      </c>
      <c r="AF1868">
        <v>12</v>
      </c>
      <c r="AG1868">
        <v>2</v>
      </c>
      <c r="AH1868">
        <v>7</v>
      </c>
      <c r="AI1868">
        <v>8</v>
      </c>
    </row>
    <row r="1869" spans="1:35" x14ac:dyDescent="0.2">
      <c r="A1869" s="102">
        <v>0</v>
      </c>
      <c r="B1869">
        <v>3110</v>
      </c>
      <c r="C1869" t="s">
        <v>540</v>
      </c>
      <c r="D1869" t="s">
        <v>1246</v>
      </c>
      <c r="E1869">
        <v>5020</v>
      </c>
      <c r="F1869">
        <v>5130</v>
      </c>
      <c r="G1869">
        <v>100</v>
      </c>
      <c r="H1869" t="s">
        <v>1247</v>
      </c>
      <c r="I1869">
        <v>6920</v>
      </c>
      <c r="J1869" t="s">
        <v>1251</v>
      </c>
      <c r="K1869" t="s">
        <v>1252</v>
      </c>
      <c r="L1869">
        <v>5570</v>
      </c>
      <c r="M1869">
        <v>5520</v>
      </c>
      <c r="N1869">
        <v>100</v>
      </c>
      <c r="O1869" t="s">
        <v>1250</v>
      </c>
      <c r="P1869">
        <v>0.93900426738848997</v>
      </c>
      <c r="Q1869">
        <v>0.98673462251377497</v>
      </c>
      <c r="R1869">
        <v>8.4633324404784493E-2</v>
      </c>
      <c r="S1869">
        <v>7.3106950648674099E-4</v>
      </c>
      <c r="T1869">
        <v>2.1476201817874299</v>
      </c>
      <c r="U1869">
        <v>2.1476201817874299</v>
      </c>
      <c r="V1869">
        <v>1.21897303778397</v>
      </c>
      <c r="W1869">
        <v>7.57</v>
      </c>
      <c r="X1869">
        <v>7.07</v>
      </c>
      <c r="Y1869">
        <v>-317403</v>
      </c>
      <c r="Z1869">
        <v>-21160</v>
      </c>
      <c r="AA1869">
        <v>-1.07</v>
      </c>
      <c r="AB1869">
        <v>15</v>
      </c>
      <c r="AC1869">
        <v>7</v>
      </c>
      <c r="AD1869">
        <v>8</v>
      </c>
      <c r="AE1869">
        <v>46.67</v>
      </c>
      <c r="AF1869">
        <v>9</v>
      </c>
      <c r="AG1869">
        <v>6</v>
      </c>
      <c r="AH1869">
        <v>8</v>
      </c>
      <c r="AI1869">
        <v>1</v>
      </c>
    </row>
    <row r="1870" spans="1:35" x14ac:dyDescent="0.2">
      <c r="A1870" s="102">
        <v>1874</v>
      </c>
      <c r="B1870">
        <v>8358</v>
      </c>
      <c r="C1870" t="s">
        <v>1523</v>
      </c>
      <c r="D1870" t="s">
        <v>1303</v>
      </c>
      <c r="E1870">
        <v>436</v>
      </c>
      <c r="F1870">
        <v>448</v>
      </c>
      <c r="G1870">
        <v>2400</v>
      </c>
      <c r="H1870" t="s">
        <v>1250</v>
      </c>
      <c r="I1870">
        <v>9142</v>
      </c>
      <c r="J1870" t="s">
        <v>922</v>
      </c>
      <c r="K1870" t="s">
        <v>1368</v>
      </c>
      <c r="L1870">
        <v>3585</v>
      </c>
      <c r="M1870">
        <v>3645</v>
      </c>
      <c r="N1870">
        <v>300</v>
      </c>
      <c r="O1870" t="s">
        <v>1247</v>
      </c>
      <c r="P1870">
        <v>0.83328830874724402</v>
      </c>
      <c r="Q1870">
        <v>0.80599601580241298</v>
      </c>
      <c r="R1870">
        <v>5.3269053044091803E-2</v>
      </c>
      <c r="S1870">
        <v>4.56424352945538E-2</v>
      </c>
      <c r="T1870">
        <v>-0.94879394551950103</v>
      </c>
      <c r="U1870">
        <v>0.94879394551950103</v>
      </c>
      <c r="V1870">
        <v>1.19454865518194</v>
      </c>
      <c r="W1870">
        <v>-8.41</v>
      </c>
      <c r="X1870">
        <v>1.67</v>
      </c>
      <c r="Y1870">
        <v>-317408</v>
      </c>
      <c r="Z1870">
        <v>-13800</v>
      </c>
      <c r="AA1870">
        <v>-0.86</v>
      </c>
      <c r="AB1870">
        <v>23</v>
      </c>
      <c r="AC1870">
        <v>9</v>
      </c>
      <c r="AD1870">
        <v>14</v>
      </c>
      <c r="AE1870">
        <v>39.130000000000003</v>
      </c>
      <c r="AF1870">
        <v>9</v>
      </c>
      <c r="AG1870">
        <v>7</v>
      </c>
      <c r="AH1870">
        <v>13</v>
      </c>
      <c r="AI1870">
        <v>3</v>
      </c>
    </row>
    <row r="1871" spans="1:35" x14ac:dyDescent="0.2">
      <c r="A1871" s="102">
        <v>60</v>
      </c>
      <c r="B1871">
        <v>3110</v>
      </c>
      <c r="C1871" t="s">
        <v>540</v>
      </c>
      <c r="D1871" t="s">
        <v>1246</v>
      </c>
      <c r="E1871">
        <v>5020</v>
      </c>
      <c r="F1871">
        <v>5130</v>
      </c>
      <c r="G1871">
        <v>200</v>
      </c>
      <c r="H1871" t="s">
        <v>1247</v>
      </c>
      <c r="I1871">
        <v>6951</v>
      </c>
      <c r="J1871" t="s">
        <v>226</v>
      </c>
      <c r="K1871" t="s">
        <v>1252</v>
      </c>
      <c r="L1871">
        <v>3295</v>
      </c>
      <c r="M1871">
        <v>3275</v>
      </c>
      <c r="N1871">
        <v>300</v>
      </c>
      <c r="O1871" t="s">
        <v>1250</v>
      </c>
      <c r="P1871">
        <v>0.81013723597389697</v>
      </c>
      <c r="Q1871">
        <v>0.95385098555329795</v>
      </c>
      <c r="R1871">
        <v>0.10970260810306399</v>
      </c>
      <c r="S1871">
        <v>5.8728150346343697E-2</v>
      </c>
      <c r="T1871">
        <v>2.4390453535473902</v>
      </c>
      <c r="U1871">
        <v>2.4390453535473902</v>
      </c>
      <c r="V1871">
        <v>1.79781677850074</v>
      </c>
      <c r="W1871">
        <v>14.52</v>
      </c>
      <c r="X1871">
        <v>4.24</v>
      </c>
      <c r="Y1871">
        <v>-319334</v>
      </c>
      <c r="Z1871">
        <v>-17741</v>
      </c>
      <c r="AA1871">
        <v>-0.86</v>
      </c>
      <c r="AB1871">
        <v>18</v>
      </c>
      <c r="AC1871">
        <v>9</v>
      </c>
      <c r="AD1871">
        <v>9</v>
      </c>
      <c r="AE1871">
        <v>50</v>
      </c>
      <c r="AF1871">
        <v>9</v>
      </c>
      <c r="AG1871">
        <v>8</v>
      </c>
      <c r="AH1871">
        <v>8</v>
      </c>
      <c r="AI1871">
        <v>2</v>
      </c>
    </row>
    <row r="1872" spans="1:35" x14ac:dyDescent="0.2">
      <c r="A1872" s="102">
        <v>1615</v>
      </c>
      <c r="B1872">
        <v>2810</v>
      </c>
      <c r="C1872" t="s">
        <v>1515</v>
      </c>
      <c r="D1872" t="s">
        <v>1274</v>
      </c>
      <c r="E1872">
        <v>3410</v>
      </c>
      <c r="F1872">
        <v>3415</v>
      </c>
      <c r="G1872">
        <v>300</v>
      </c>
      <c r="H1872" t="s">
        <v>1250</v>
      </c>
      <c r="I1872">
        <v>4902</v>
      </c>
      <c r="J1872" t="s">
        <v>1681</v>
      </c>
      <c r="K1872" t="s">
        <v>1252</v>
      </c>
      <c r="L1872">
        <v>651</v>
      </c>
      <c r="M1872">
        <v>645</v>
      </c>
      <c r="N1872">
        <v>1600</v>
      </c>
      <c r="O1872" t="s">
        <v>1247</v>
      </c>
      <c r="P1872">
        <v>0.87577909487005501</v>
      </c>
      <c r="Q1872">
        <v>0.82637369791943105</v>
      </c>
      <c r="R1872">
        <v>0.13667653087794099</v>
      </c>
      <c r="S1872">
        <v>7.9485463233173903E-2</v>
      </c>
      <c r="T1872">
        <v>-7.4126420694967096E-2</v>
      </c>
      <c r="U1872">
        <v>7.4126420694967096E-2</v>
      </c>
      <c r="V1872">
        <v>0.29687326652463097</v>
      </c>
      <c r="W1872">
        <v>-0.2</v>
      </c>
      <c r="X1872">
        <v>0.73</v>
      </c>
      <c r="Y1872">
        <v>-319898</v>
      </c>
      <c r="Z1872">
        <v>-16837</v>
      </c>
      <c r="AA1872">
        <v>-0.84</v>
      </c>
      <c r="AB1872">
        <v>19</v>
      </c>
      <c r="AC1872">
        <v>7</v>
      </c>
      <c r="AD1872">
        <v>12</v>
      </c>
      <c r="AE1872">
        <v>36.840000000000003</v>
      </c>
      <c r="AF1872">
        <v>13</v>
      </c>
      <c r="AG1872">
        <v>6</v>
      </c>
      <c r="AH1872">
        <v>9</v>
      </c>
      <c r="AI1872">
        <v>4</v>
      </c>
    </row>
    <row r="1873" spans="1:35" x14ac:dyDescent="0.2">
      <c r="A1873" s="102">
        <v>1068</v>
      </c>
      <c r="B1873">
        <v>4183</v>
      </c>
      <c r="C1873" t="s">
        <v>1442</v>
      </c>
      <c r="D1873" t="s">
        <v>1271</v>
      </c>
      <c r="E1873">
        <v>2542</v>
      </c>
      <c r="F1873">
        <v>2546</v>
      </c>
      <c r="G1873">
        <v>400</v>
      </c>
      <c r="H1873" t="s">
        <v>1247</v>
      </c>
      <c r="I1873">
        <v>6472</v>
      </c>
      <c r="J1873" t="s">
        <v>60</v>
      </c>
      <c r="K1873" t="s">
        <v>1259</v>
      </c>
      <c r="L1873">
        <v>291</v>
      </c>
      <c r="M1873">
        <v>291</v>
      </c>
      <c r="N1873">
        <v>3500</v>
      </c>
      <c r="O1873" t="s">
        <v>1250</v>
      </c>
      <c r="P1873">
        <v>0.71888237961042301</v>
      </c>
      <c r="Q1873">
        <v>0.86305368892183598</v>
      </c>
      <c r="R1873">
        <v>0.31322900145466998</v>
      </c>
      <c r="S1873">
        <v>7.08675020948797E-2</v>
      </c>
      <c r="T1873">
        <v>2.1094732940387999</v>
      </c>
      <c r="U1873">
        <v>2.1094732940387999</v>
      </c>
      <c r="V1873">
        <v>1.92781090436108</v>
      </c>
      <c r="W1873">
        <v>9.41</v>
      </c>
      <c r="X1873">
        <v>0.01</v>
      </c>
      <c r="Y1873">
        <v>-323905</v>
      </c>
      <c r="Z1873">
        <v>-20244</v>
      </c>
      <c r="AA1873">
        <v>-1.07</v>
      </c>
      <c r="AB1873">
        <v>16</v>
      </c>
      <c r="AC1873">
        <v>5</v>
      </c>
      <c r="AD1873">
        <v>11</v>
      </c>
      <c r="AE1873">
        <v>31.25</v>
      </c>
      <c r="AF1873">
        <v>14</v>
      </c>
      <c r="AG1873">
        <v>1</v>
      </c>
      <c r="AH1873">
        <v>6</v>
      </c>
      <c r="AI1873">
        <v>9</v>
      </c>
    </row>
    <row r="1874" spans="1:35" x14ac:dyDescent="0.2">
      <c r="A1874" s="102">
        <v>597</v>
      </c>
      <c r="B1874">
        <v>3765</v>
      </c>
      <c r="C1874" t="s">
        <v>1536</v>
      </c>
      <c r="D1874" t="s">
        <v>1249</v>
      </c>
      <c r="E1874">
        <v>1857</v>
      </c>
      <c r="F1874">
        <v>1889</v>
      </c>
      <c r="G1874">
        <v>500</v>
      </c>
      <c r="H1874" t="s">
        <v>1250</v>
      </c>
      <c r="I1874">
        <v>5214</v>
      </c>
      <c r="J1874" t="s">
        <v>1529</v>
      </c>
      <c r="K1874" t="s">
        <v>1246</v>
      </c>
      <c r="L1874">
        <v>2056</v>
      </c>
      <c r="M1874">
        <v>2043</v>
      </c>
      <c r="N1874">
        <v>500</v>
      </c>
      <c r="O1874" t="s">
        <v>1247</v>
      </c>
      <c r="P1874">
        <v>0.910009313615875</v>
      </c>
      <c r="Q1874">
        <v>0.89865460603731995</v>
      </c>
      <c r="R1874">
        <v>0.265257881327429</v>
      </c>
      <c r="S1874">
        <v>7.0859793917441793E-2</v>
      </c>
      <c r="T1874">
        <v>-1.28717476984279</v>
      </c>
      <c r="U1874">
        <v>1.28717476984279</v>
      </c>
      <c r="V1874">
        <v>2.3664054004472801</v>
      </c>
      <c r="W1874">
        <v>-4.24</v>
      </c>
      <c r="X1874">
        <v>7.54</v>
      </c>
      <c r="Y1874">
        <v>-324460</v>
      </c>
      <c r="Z1874">
        <v>-24958</v>
      </c>
      <c r="AA1874">
        <v>-1.2</v>
      </c>
      <c r="AB1874">
        <v>13</v>
      </c>
      <c r="AC1874">
        <v>5</v>
      </c>
      <c r="AD1874">
        <v>8</v>
      </c>
      <c r="AE1874">
        <v>38.46</v>
      </c>
      <c r="AF1874">
        <v>8</v>
      </c>
      <c r="AG1874">
        <v>4</v>
      </c>
      <c r="AH1874">
        <v>7</v>
      </c>
      <c r="AI1874">
        <v>2</v>
      </c>
    </row>
    <row r="1875" spans="1:35" x14ac:dyDescent="0.2">
      <c r="A1875" s="102">
        <v>485</v>
      </c>
      <c r="B1875">
        <v>2127</v>
      </c>
      <c r="C1875" t="s">
        <v>1429</v>
      </c>
      <c r="D1875" t="s">
        <v>1261</v>
      </c>
      <c r="E1875">
        <v>3655</v>
      </c>
      <c r="F1875">
        <v>3675</v>
      </c>
      <c r="G1875">
        <v>300</v>
      </c>
      <c r="H1875" t="s">
        <v>1250</v>
      </c>
      <c r="I1875">
        <v>3110</v>
      </c>
      <c r="J1875" t="s">
        <v>540</v>
      </c>
      <c r="K1875" t="s">
        <v>1246</v>
      </c>
      <c r="L1875">
        <v>5020</v>
      </c>
      <c r="M1875">
        <v>5130</v>
      </c>
      <c r="N1875">
        <v>200</v>
      </c>
      <c r="O1875" t="s">
        <v>1247</v>
      </c>
      <c r="P1875">
        <v>0.57256925689830596</v>
      </c>
      <c r="Q1875">
        <v>0.90551526451075803</v>
      </c>
      <c r="R1875">
        <v>2.2689846701640301E-2</v>
      </c>
      <c r="S1875">
        <v>2.02792680912511E-2</v>
      </c>
      <c r="T1875">
        <v>-1.67191915798236</v>
      </c>
      <c r="U1875">
        <v>1.67191915798236</v>
      </c>
      <c r="V1875">
        <v>1.5663777651601201</v>
      </c>
      <c r="W1875">
        <v>-18.57</v>
      </c>
      <c r="X1875">
        <v>7.46</v>
      </c>
      <c r="Y1875">
        <v>-325164</v>
      </c>
      <c r="Z1875">
        <v>-14138</v>
      </c>
      <c r="AA1875">
        <v>-0.75</v>
      </c>
      <c r="AB1875">
        <v>23</v>
      </c>
      <c r="AC1875">
        <v>9</v>
      </c>
      <c r="AD1875">
        <v>14</v>
      </c>
      <c r="AE1875">
        <v>39.130000000000003</v>
      </c>
      <c r="AF1875">
        <v>9</v>
      </c>
      <c r="AG1875">
        <v>7</v>
      </c>
      <c r="AH1875">
        <v>13</v>
      </c>
      <c r="AI1875">
        <v>3</v>
      </c>
    </row>
    <row r="1876" spans="1:35" x14ac:dyDescent="0.2">
      <c r="A1876" s="102">
        <v>527</v>
      </c>
      <c r="B1876">
        <v>3436</v>
      </c>
      <c r="C1876" t="s">
        <v>1502</v>
      </c>
      <c r="D1876" t="s">
        <v>1446</v>
      </c>
      <c r="E1876">
        <v>1891</v>
      </c>
      <c r="F1876">
        <v>1967</v>
      </c>
      <c r="G1876">
        <v>600</v>
      </c>
      <c r="H1876" t="s">
        <v>1247</v>
      </c>
      <c r="I1876">
        <v>4185</v>
      </c>
      <c r="J1876" t="s">
        <v>1662</v>
      </c>
      <c r="K1876" t="s">
        <v>1271</v>
      </c>
      <c r="L1876">
        <v>2140</v>
      </c>
      <c r="M1876">
        <v>2167</v>
      </c>
      <c r="N1876">
        <v>500</v>
      </c>
      <c r="O1876" t="s">
        <v>1250</v>
      </c>
      <c r="P1876">
        <v>0.60127797355016799</v>
      </c>
      <c r="Q1876">
        <v>0.90259942738892596</v>
      </c>
      <c r="R1876">
        <v>0.41397563114334301</v>
      </c>
      <c r="S1876">
        <v>9.6051851306203001E-2</v>
      </c>
      <c r="T1876">
        <v>0.90234215502429105</v>
      </c>
      <c r="U1876">
        <v>0.90234215502429105</v>
      </c>
      <c r="V1876">
        <v>7.9904129188130193E-3</v>
      </c>
      <c r="W1876">
        <v>3</v>
      </c>
      <c r="X1876">
        <v>8.92</v>
      </c>
      <c r="Y1876">
        <v>-331357</v>
      </c>
      <c r="Z1876">
        <v>-19492</v>
      </c>
      <c r="AA1876">
        <v>-0.98</v>
      </c>
      <c r="AB1876">
        <v>17</v>
      </c>
      <c r="AC1876">
        <v>7</v>
      </c>
      <c r="AD1876">
        <v>10</v>
      </c>
      <c r="AE1876">
        <v>41.18</v>
      </c>
      <c r="AF1876">
        <v>10</v>
      </c>
      <c r="AG1876">
        <v>5</v>
      </c>
      <c r="AH1876">
        <v>8</v>
      </c>
      <c r="AI1876">
        <v>4</v>
      </c>
    </row>
    <row r="1877" spans="1:35" x14ac:dyDescent="0.2">
      <c r="A1877" s="102">
        <v>1056</v>
      </c>
      <c r="B1877">
        <v>4506</v>
      </c>
      <c r="C1877" t="s">
        <v>1682</v>
      </c>
      <c r="D1877" t="s">
        <v>1269</v>
      </c>
      <c r="E1877">
        <v>1718</v>
      </c>
      <c r="F1877">
        <v>1712</v>
      </c>
      <c r="G1877">
        <v>500</v>
      </c>
      <c r="H1877" t="s">
        <v>1250</v>
      </c>
      <c r="I1877">
        <v>4540</v>
      </c>
      <c r="J1877" t="s">
        <v>1679</v>
      </c>
      <c r="K1877" t="s">
        <v>1269</v>
      </c>
      <c r="L1877">
        <v>2796</v>
      </c>
      <c r="M1877">
        <v>2806</v>
      </c>
      <c r="N1877">
        <v>300</v>
      </c>
      <c r="O1877" t="s">
        <v>1247</v>
      </c>
      <c r="P1877">
        <v>0.89187852738981499</v>
      </c>
      <c r="Q1877">
        <v>0.86367849170451205</v>
      </c>
      <c r="R1877">
        <v>0.23677093723063999</v>
      </c>
      <c r="S1877">
        <v>2.5610831255688801E-2</v>
      </c>
      <c r="T1877">
        <v>-1.01725161097203</v>
      </c>
      <c r="U1877">
        <v>1.01725161097203</v>
      </c>
      <c r="V1877">
        <v>0.90033042927747098</v>
      </c>
      <c r="W1877">
        <v>-5.07</v>
      </c>
      <c r="X1877">
        <v>1.69</v>
      </c>
      <c r="Y1877">
        <v>-331756</v>
      </c>
      <c r="Z1877">
        <v>-16588</v>
      </c>
      <c r="AA1877">
        <v>-1.05</v>
      </c>
      <c r="AB1877">
        <v>20</v>
      </c>
      <c r="AC1877">
        <v>6</v>
      </c>
      <c r="AD1877">
        <v>14</v>
      </c>
      <c r="AE1877">
        <v>30</v>
      </c>
      <c r="AF1877">
        <v>12</v>
      </c>
      <c r="AG1877">
        <v>4</v>
      </c>
      <c r="AH1877">
        <v>11</v>
      </c>
      <c r="AI1877">
        <v>5</v>
      </c>
    </row>
    <row r="1878" spans="1:35" x14ac:dyDescent="0.2">
      <c r="A1878" s="102">
        <v>187</v>
      </c>
      <c r="B1878">
        <v>4536</v>
      </c>
      <c r="C1878" t="s">
        <v>1534</v>
      </c>
      <c r="D1878" t="s">
        <v>1269</v>
      </c>
      <c r="E1878">
        <v>1949</v>
      </c>
      <c r="F1878">
        <v>1963</v>
      </c>
      <c r="G1878">
        <v>500</v>
      </c>
      <c r="H1878" t="s">
        <v>1247</v>
      </c>
      <c r="I1878">
        <v>4686</v>
      </c>
      <c r="J1878" t="s">
        <v>1267</v>
      </c>
      <c r="K1878" t="s">
        <v>1249</v>
      </c>
      <c r="L1878">
        <v>5080</v>
      </c>
      <c r="M1878">
        <v>5100</v>
      </c>
      <c r="N1878">
        <v>200</v>
      </c>
      <c r="O1878" t="s">
        <v>1250</v>
      </c>
      <c r="P1878">
        <v>0.66781485553360997</v>
      </c>
      <c r="Q1878">
        <v>0.93159901515368204</v>
      </c>
      <c r="R1878">
        <v>0.26030204585823302</v>
      </c>
      <c r="S1878">
        <v>2.2859500572647899E-2</v>
      </c>
      <c r="T1878">
        <v>1.1447387271199101</v>
      </c>
      <c r="U1878">
        <v>1.1447387271199101</v>
      </c>
      <c r="V1878">
        <v>0.89487367263909301</v>
      </c>
      <c r="W1878">
        <v>7.38</v>
      </c>
      <c r="X1878">
        <v>3.77</v>
      </c>
      <c r="Y1878">
        <v>-331815</v>
      </c>
      <c r="Z1878">
        <v>-17464</v>
      </c>
      <c r="AA1878">
        <v>-0.88</v>
      </c>
      <c r="AB1878">
        <v>19</v>
      </c>
      <c r="AC1878">
        <v>9</v>
      </c>
      <c r="AD1878">
        <v>10</v>
      </c>
      <c r="AE1878">
        <v>47.37</v>
      </c>
      <c r="AF1878">
        <v>11</v>
      </c>
      <c r="AG1878">
        <v>6</v>
      </c>
      <c r="AH1878">
        <v>8</v>
      </c>
      <c r="AI1878">
        <v>5</v>
      </c>
    </row>
    <row r="1879" spans="1:35" x14ac:dyDescent="0.2">
      <c r="A1879" s="102">
        <v>1313</v>
      </c>
      <c r="B1879">
        <v>7751</v>
      </c>
      <c r="C1879" t="s">
        <v>1687</v>
      </c>
      <c r="D1879" t="s">
        <v>1252</v>
      </c>
      <c r="E1879">
        <v>2780</v>
      </c>
      <c r="F1879">
        <v>2776</v>
      </c>
      <c r="G1879">
        <v>300</v>
      </c>
      <c r="H1879" t="s">
        <v>1247</v>
      </c>
      <c r="I1879">
        <v>9956</v>
      </c>
      <c r="J1879" t="s">
        <v>1202</v>
      </c>
      <c r="K1879" t="s">
        <v>1272</v>
      </c>
      <c r="L1879">
        <v>1805</v>
      </c>
      <c r="M1879">
        <v>1806</v>
      </c>
      <c r="N1879">
        <v>500</v>
      </c>
      <c r="O1879" t="s">
        <v>1250</v>
      </c>
      <c r="P1879">
        <v>0.83444846975981601</v>
      </c>
      <c r="Q1879">
        <v>0.84697624197711296</v>
      </c>
      <c r="R1879">
        <v>0.29102939555139101</v>
      </c>
      <c r="S1879">
        <v>4.1919053739334702E-2</v>
      </c>
      <c r="T1879">
        <v>1.0247567388913801</v>
      </c>
      <c r="U1879">
        <v>1.0247567388913801</v>
      </c>
      <c r="V1879">
        <v>1.2312839331004899</v>
      </c>
      <c r="W1879">
        <v>2.67</v>
      </c>
      <c r="X1879">
        <v>8.43</v>
      </c>
      <c r="Y1879">
        <v>-333953</v>
      </c>
      <c r="Z1879">
        <v>-22264</v>
      </c>
      <c r="AA1879">
        <v>-1.25</v>
      </c>
      <c r="AB1879">
        <v>15</v>
      </c>
      <c r="AC1879">
        <v>5</v>
      </c>
      <c r="AD1879">
        <v>10</v>
      </c>
      <c r="AE1879">
        <v>33.33</v>
      </c>
      <c r="AF1879">
        <v>13</v>
      </c>
      <c r="AG1879">
        <v>0</v>
      </c>
      <c r="AH1879">
        <v>4</v>
      </c>
      <c r="AI1879">
        <v>11</v>
      </c>
    </row>
    <row r="1880" spans="1:35" x14ac:dyDescent="0.2">
      <c r="A1880" s="102">
        <v>943</v>
      </c>
      <c r="B1880">
        <v>2678</v>
      </c>
      <c r="C1880" t="s">
        <v>601</v>
      </c>
      <c r="D1880" t="s">
        <v>1272</v>
      </c>
      <c r="E1880">
        <v>3360</v>
      </c>
      <c r="F1880">
        <v>3320</v>
      </c>
      <c r="G1880">
        <v>300</v>
      </c>
      <c r="H1880" t="s">
        <v>1250</v>
      </c>
      <c r="I1880">
        <v>3635</v>
      </c>
      <c r="J1880" t="s">
        <v>44</v>
      </c>
      <c r="K1880" t="s">
        <v>1249</v>
      </c>
      <c r="L1880">
        <v>3080</v>
      </c>
      <c r="M1880">
        <v>3000</v>
      </c>
      <c r="N1880">
        <v>300</v>
      </c>
      <c r="O1880" t="s">
        <v>1247</v>
      </c>
      <c r="P1880">
        <v>0.827194456382353</v>
      </c>
      <c r="Q1880">
        <v>0.87329755300905698</v>
      </c>
      <c r="R1880">
        <v>0.43003545960459499</v>
      </c>
      <c r="S1880">
        <v>5.8054198634106102E-2</v>
      </c>
      <c r="T1880">
        <v>-1.06573830675488</v>
      </c>
      <c r="U1880">
        <v>1.06573830675488</v>
      </c>
      <c r="V1880">
        <v>1.44279984707512</v>
      </c>
      <c r="W1880">
        <v>-3.8</v>
      </c>
      <c r="X1880">
        <v>9.64</v>
      </c>
      <c r="Y1880">
        <v>-334129</v>
      </c>
      <c r="Z1880">
        <v>-18563</v>
      </c>
      <c r="AA1880">
        <v>-0.99</v>
      </c>
      <c r="AB1880">
        <v>18</v>
      </c>
      <c r="AC1880">
        <v>6</v>
      </c>
      <c r="AD1880">
        <v>12</v>
      </c>
      <c r="AE1880">
        <v>33.33</v>
      </c>
      <c r="AF1880">
        <v>8</v>
      </c>
      <c r="AG1880">
        <v>6</v>
      </c>
      <c r="AH1880">
        <v>11</v>
      </c>
      <c r="AI1880">
        <v>1</v>
      </c>
    </row>
    <row r="1881" spans="1:35" x14ac:dyDescent="0.2">
      <c r="A1881" s="102">
        <v>455</v>
      </c>
      <c r="B1881">
        <v>2001</v>
      </c>
      <c r="C1881" t="s">
        <v>1167</v>
      </c>
      <c r="D1881" t="s">
        <v>1274</v>
      </c>
      <c r="E1881">
        <v>1638</v>
      </c>
      <c r="F1881">
        <v>1644</v>
      </c>
      <c r="G1881">
        <v>600</v>
      </c>
      <c r="H1881" t="s">
        <v>1247</v>
      </c>
      <c r="I1881">
        <v>7201</v>
      </c>
      <c r="J1881" t="s">
        <v>1288</v>
      </c>
      <c r="K1881" t="s">
        <v>1264</v>
      </c>
      <c r="L1881">
        <v>502.7</v>
      </c>
      <c r="M1881">
        <v>504.1</v>
      </c>
      <c r="N1881">
        <v>2000</v>
      </c>
      <c r="O1881" t="s">
        <v>1250</v>
      </c>
      <c r="P1881">
        <v>0.83611751430006198</v>
      </c>
      <c r="Q1881">
        <v>0.90754043963602704</v>
      </c>
      <c r="R1881">
        <v>2.0920821762552302E-2</v>
      </c>
      <c r="S1881">
        <v>1.48098856792023E-2</v>
      </c>
      <c r="T1881">
        <v>2.80278227216608</v>
      </c>
      <c r="U1881">
        <v>2.80278227216608</v>
      </c>
      <c r="V1881">
        <v>3.0449025378529</v>
      </c>
      <c r="W1881">
        <v>17.89</v>
      </c>
      <c r="X1881">
        <v>2.21</v>
      </c>
      <c r="Y1881">
        <v>-336482</v>
      </c>
      <c r="Z1881">
        <v>-16824</v>
      </c>
      <c r="AA1881">
        <v>-0.86</v>
      </c>
      <c r="AB1881">
        <v>20</v>
      </c>
      <c r="AC1881">
        <v>7</v>
      </c>
      <c r="AD1881">
        <v>13</v>
      </c>
      <c r="AE1881">
        <v>35</v>
      </c>
      <c r="AF1881">
        <v>14</v>
      </c>
      <c r="AG1881">
        <v>3</v>
      </c>
      <c r="AH1881">
        <v>6</v>
      </c>
      <c r="AI1881">
        <v>11</v>
      </c>
    </row>
    <row r="1882" spans="1:35" x14ac:dyDescent="0.2">
      <c r="A1882" s="102">
        <v>183</v>
      </c>
      <c r="B1882">
        <v>2267</v>
      </c>
      <c r="C1882" t="s">
        <v>1491</v>
      </c>
      <c r="D1882" t="s">
        <v>1274</v>
      </c>
      <c r="E1882">
        <v>5400</v>
      </c>
      <c r="F1882">
        <v>5410</v>
      </c>
      <c r="G1882">
        <v>200</v>
      </c>
      <c r="H1882" t="s">
        <v>1250</v>
      </c>
      <c r="I1882">
        <v>7976</v>
      </c>
      <c r="J1882" t="s">
        <v>1298</v>
      </c>
      <c r="K1882" t="s">
        <v>1270</v>
      </c>
      <c r="L1882">
        <v>1589</v>
      </c>
      <c r="M1882">
        <v>1588</v>
      </c>
      <c r="N1882">
        <v>700</v>
      </c>
      <c r="O1882" t="s">
        <v>1247</v>
      </c>
      <c r="P1882">
        <v>0.84065236784439801</v>
      </c>
      <c r="Q1882">
        <v>0.931873530932531</v>
      </c>
      <c r="R1882">
        <v>0.13135093223657801</v>
      </c>
      <c r="S1882">
        <v>2.6920708434447299E-2</v>
      </c>
      <c r="T1882">
        <v>-1.6563039210399</v>
      </c>
      <c r="U1882">
        <v>1.6563039210399</v>
      </c>
      <c r="V1882">
        <v>1.8803736462121099</v>
      </c>
      <c r="W1882">
        <v>-5</v>
      </c>
      <c r="X1882">
        <v>2.74</v>
      </c>
      <c r="Y1882">
        <v>-336743</v>
      </c>
      <c r="Z1882">
        <v>-22450</v>
      </c>
      <c r="AA1882">
        <v>-1.42</v>
      </c>
      <c r="AB1882">
        <v>15</v>
      </c>
      <c r="AC1882">
        <v>3</v>
      </c>
      <c r="AD1882">
        <v>12</v>
      </c>
      <c r="AE1882">
        <v>20</v>
      </c>
      <c r="AF1882">
        <v>11</v>
      </c>
      <c r="AG1882">
        <v>3</v>
      </c>
      <c r="AH1882">
        <v>6</v>
      </c>
      <c r="AI1882">
        <v>6</v>
      </c>
    </row>
    <row r="1883" spans="1:35" x14ac:dyDescent="0.2">
      <c r="A1883" s="102">
        <v>1550</v>
      </c>
      <c r="B1883">
        <v>2492</v>
      </c>
      <c r="C1883" t="s">
        <v>594</v>
      </c>
      <c r="D1883" t="s">
        <v>1261</v>
      </c>
      <c r="E1883">
        <v>741</v>
      </c>
      <c r="F1883">
        <v>720</v>
      </c>
      <c r="G1883">
        <v>1500</v>
      </c>
      <c r="H1883" t="s">
        <v>1250</v>
      </c>
      <c r="I1883">
        <v>9715</v>
      </c>
      <c r="J1883" t="s">
        <v>1583</v>
      </c>
      <c r="K1883" t="s">
        <v>1261</v>
      </c>
      <c r="L1883">
        <v>2647</v>
      </c>
      <c r="M1883">
        <v>2652</v>
      </c>
      <c r="N1883">
        <v>400</v>
      </c>
      <c r="O1883" t="s">
        <v>1247</v>
      </c>
      <c r="P1883">
        <v>0.76931182323609504</v>
      </c>
      <c r="Q1883">
        <v>0.83170027360965404</v>
      </c>
      <c r="R1883">
        <v>0.20415222072959399</v>
      </c>
      <c r="S1883">
        <v>9.6093115713558205E-2</v>
      </c>
      <c r="T1883">
        <v>-2.8381870210686002</v>
      </c>
      <c r="U1883">
        <v>2.8381870210686002</v>
      </c>
      <c r="V1883">
        <v>2.4453930228700398</v>
      </c>
      <c r="W1883">
        <v>-19.71</v>
      </c>
      <c r="X1883">
        <v>1.81</v>
      </c>
      <c r="Y1883">
        <v>-343354</v>
      </c>
      <c r="Z1883">
        <v>-13206</v>
      </c>
      <c r="AA1883">
        <v>-0.69</v>
      </c>
      <c r="AB1883">
        <v>26</v>
      </c>
      <c r="AC1883">
        <v>12</v>
      </c>
      <c r="AD1883">
        <v>14</v>
      </c>
      <c r="AE1883">
        <v>46.15</v>
      </c>
      <c r="AF1883">
        <v>8</v>
      </c>
      <c r="AG1883">
        <v>12</v>
      </c>
      <c r="AH1883">
        <v>13</v>
      </c>
      <c r="AI1883">
        <v>1</v>
      </c>
    </row>
    <row r="1884" spans="1:35" x14ac:dyDescent="0.2">
      <c r="A1884" s="102">
        <v>176</v>
      </c>
      <c r="B1884">
        <v>2222</v>
      </c>
      <c r="C1884" t="s">
        <v>586</v>
      </c>
      <c r="D1884" t="s">
        <v>1274</v>
      </c>
      <c r="E1884">
        <v>6210</v>
      </c>
      <c r="F1884">
        <v>6070</v>
      </c>
      <c r="G1884">
        <v>100</v>
      </c>
      <c r="H1884" t="s">
        <v>1250</v>
      </c>
      <c r="I1884">
        <v>3141</v>
      </c>
      <c r="J1884" t="s">
        <v>1399</v>
      </c>
      <c r="K1884" t="s">
        <v>1272</v>
      </c>
      <c r="L1884">
        <v>6290</v>
      </c>
      <c r="M1884">
        <v>6430</v>
      </c>
      <c r="N1884">
        <v>100</v>
      </c>
      <c r="O1884" t="s">
        <v>1247</v>
      </c>
      <c r="P1884">
        <v>0.57413414926158901</v>
      </c>
      <c r="Q1884">
        <v>0.93254946990014898</v>
      </c>
      <c r="R1884">
        <v>0.38328837126728899</v>
      </c>
      <c r="S1884">
        <v>2.3858187957360898E-2</v>
      </c>
      <c r="T1884">
        <v>-2.7994703856073202</v>
      </c>
      <c r="U1884">
        <v>2.7994703856073202</v>
      </c>
      <c r="V1884">
        <v>2.1225668650468399</v>
      </c>
      <c r="W1884">
        <v>-22.42</v>
      </c>
      <c r="X1884">
        <v>5.6</v>
      </c>
      <c r="Y1884">
        <v>-347874</v>
      </c>
      <c r="Z1884">
        <v>-26760</v>
      </c>
      <c r="AA1884">
        <v>-1.45</v>
      </c>
      <c r="AB1884">
        <v>13</v>
      </c>
      <c r="AC1884">
        <v>4</v>
      </c>
      <c r="AD1884">
        <v>9</v>
      </c>
      <c r="AE1884">
        <v>30.77</v>
      </c>
      <c r="AF1884">
        <v>9</v>
      </c>
      <c r="AG1884">
        <v>4</v>
      </c>
      <c r="AH1884">
        <v>8</v>
      </c>
      <c r="AI1884">
        <v>1</v>
      </c>
    </row>
    <row r="1885" spans="1:35" x14ac:dyDescent="0.2">
      <c r="A1885" s="102">
        <v>555</v>
      </c>
      <c r="B1885">
        <v>1332</v>
      </c>
      <c r="C1885" t="s">
        <v>1667</v>
      </c>
      <c r="D1885" t="s">
        <v>1366</v>
      </c>
      <c r="E1885">
        <v>608</v>
      </c>
      <c r="F1885">
        <v>594</v>
      </c>
      <c r="G1885">
        <v>1700</v>
      </c>
      <c r="H1885" t="s">
        <v>1247</v>
      </c>
      <c r="I1885">
        <v>5214</v>
      </c>
      <c r="J1885" t="s">
        <v>1529</v>
      </c>
      <c r="K1885" t="s">
        <v>1246</v>
      </c>
      <c r="L1885">
        <v>2056</v>
      </c>
      <c r="M1885">
        <v>2043</v>
      </c>
      <c r="N1885">
        <v>500</v>
      </c>
      <c r="O1885" t="s">
        <v>1250</v>
      </c>
      <c r="P1885">
        <v>0.68251829156597499</v>
      </c>
      <c r="Q1885">
        <v>0.900927006204299</v>
      </c>
      <c r="R1885">
        <v>0.134406016510973</v>
      </c>
      <c r="S1885">
        <v>2.62359916306222E-2</v>
      </c>
      <c r="T1885">
        <v>1.67075341271397</v>
      </c>
      <c r="U1885">
        <v>1.67075341271397</v>
      </c>
      <c r="V1885">
        <v>2.17306451562661</v>
      </c>
      <c r="W1885">
        <v>7.13</v>
      </c>
      <c r="X1885">
        <v>1.1499999999999999</v>
      </c>
      <c r="Y1885">
        <v>-348008</v>
      </c>
      <c r="Z1885">
        <v>-16572</v>
      </c>
      <c r="AA1885">
        <v>-0.84</v>
      </c>
      <c r="AB1885">
        <v>21</v>
      </c>
      <c r="AC1885">
        <v>9</v>
      </c>
      <c r="AD1885">
        <v>12</v>
      </c>
      <c r="AE1885">
        <v>42.86</v>
      </c>
      <c r="AF1885">
        <v>9</v>
      </c>
      <c r="AG1885">
        <v>7</v>
      </c>
      <c r="AH1885">
        <v>11</v>
      </c>
      <c r="AI1885">
        <v>3</v>
      </c>
    </row>
    <row r="1886" spans="1:35" x14ac:dyDescent="0.2">
      <c r="A1886" s="102">
        <v>1185</v>
      </c>
      <c r="B1886">
        <v>3668</v>
      </c>
      <c r="C1886" t="s">
        <v>654</v>
      </c>
      <c r="D1886" t="s">
        <v>1249</v>
      </c>
      <c r="E1886">
        <v>944</v>
      </c>
      <c r="F1886">
        <v>928</v>
      </c>
      <c r="G1886">
        <v>1100</v>
      </c>
      <c r="H1886" t="s">
        <v>1250</v>
      </c>
      <c r="I1886">
        <v>4613</v>
      </c>
      <c r="J1886" t="s">
        <v>224</v>
      </c>
      <c r="K1886" t="s">
        <v>1271</v>
      </c>
      <c r="L1886">
        <v>2515</v>
      </c>
      <c r="M1886">
        <v>2556</v>
      </c>
      <c r="N1886">
        <v>400</v>
      </c>
      <c r="O1886" t="s">
        <v>1247</v>
      </c>
      <c r="P1886">
        <v>0.745367021691269</v>
      </c>
      <c r="Q1886">
        <v>0.85562220482609397</v>
      </c>
      <c r="R1886">
        <v>0.12858710682791799</v>
      </c>
      <c r="S1886">
        <v>2.3436453224554999E-2</v>
      </c>
      <c r="T1886">
        <v>-2.1027594826359599</v>
      </c>
      <c r="U1886">
        <v>2.1027594826359599</v>
      </c>
      <c r="V1886">
        <v>1.81978176017157</v>
      </c>
      <c r="W1886">
        <v>-21.2</v>
      </c>
      <c r="X1886">
        <v>0.16</v>
      </c>
      <c r="Y1886">
        <v>-359116</v>
      </c>
      <c r="Z1886">
        <v>-17956</v>
      </c>
      <c r="AA1886">
        <v>-0.85</v>
      </c>
      <c r="AB1886">
        <v>20</v>
      </c>
      <c r="AC1886">
        <v>12</v>
      </c>
      <c r="AD1886">
        <v>8</v>
      </c>
      <c r="AE1886">
        <v>60</v>
      </c>
      <c r="AF1886">
        <v>8</v>
      </c>
      <c r="AG1886">
        <v>10</v>
      </c>
      <c r="AH1886">
        <v>8</v>
      </c>
      <c r="AI1886">
        <v>2</v>
      </c>
    </row>
    <row r="1887" spans="1:35" x14ac:dyDescent="0.2">
      <c r="A1887" s="102">
        <v>823</v>
      </c>
      <c r="B1887">
        <v>5803</v>
      </c>
      <c r="C1887" t="s">
        <v>24</v>
      </c>
      <c r="D1887" t="s">
        <v>1262</v>
      </c>
      <c r="E1887">
        <v>381</v>
      </c>
      <c r="F1887">
        <v>387</v>
      </c>
      <c r="G1887">
        <v>2400</v>
      </c>
      <c r="H1887" t="s">
        <v>1250</v>
      </c>
      <c r="I1887">
        <v>7267</v>
      </c>
      <c r="J1887" t="s">
        <v>58</v>
      </c>
      <c r="K1887" t="s">
        <v>1264</v>
      </c>
      <c r="L1887">
        <v>3054</v>
      </c>
      <c r="M1887">
        <v>3039</v>
      </c>
      <c r="N1887">
        <v>300</v>
      </c>
      <c r="O1887" t="s">
        <v>1247</v>
      </c>
      <c r="P1887">
        <v>0.80360495643603602</v>
      </c>
      <c r="Q1887">
        <v>0.88224309526081601</v>
      </c>
      <c r="R1887">
        <v>7.2500429564904101E-2</v>
      </c>
      <c r="S1887">
        <v>1.4995851665126301E-2</v>
      </c>
      <c r="T1887">
        <v>-2.20391066166215</v>
      </c>
      <c r="U1887">
        <v>2.20391066166215</v>
      </c>
      <c r="V1887">
        <v>2.34287733213753</v>
      </c>
      <c r="W1887">
        <v>-14.68</v>
      </c>
      <c r="X1887">
        <v>1.88</v>
      </c>
      <c r="Y1887">
        <v>-362656</v>
      </c>
      <c r="Z1887">
        <v>-21333</v>
      </c>
      <c r="AA1887">
        <v>-1.1100000000000001</v>
      </c>
      <c r="AB1887">
        <v>17</v>
      </c>
      <c r="AC1887">
        <v>5</v>
      </c>
      <c r="AD1887">
        <v>12</v>
      </c>
      <c r="AE1887">
        <v>29.41</v>
      </c>
      <c r="AF1887">
        <v>14</v>
      </c>
      <c r="AG1887">
        <v>2</v>
      </c>
      <c r="AH1887">
        <v>7</v>
      </c>
      <c r="AI1887">
        <v>8</v>
      </c>
    </row>
    <row r="1888" spans="1:35" x14ac:dyDescent="0.2">
      <c r="A1888" s="102">
        <v>702</v>
      </c>
      <c r="B1888">
        <v>5463</v>
      </c>
      <c r="C1888" t="s">
        <v>64</v>
      </c>
      <c r="D1888" t="s">
        <v>1301</v>
      </c>
      <c r="E1888">
        <v>2831</v>
      </c>
      <c r="F1888">
        <v>2843</v>
      </c>
      <c r="G1888">
        <v>300</v>
      </c>
      <c r="H1888" t="s">
        <v>1247</v>
      </c>
      <c r="I1888">
        <v>7762</v>
      </c>
      <c r="J1888" t="s">
        <v>1454</v>
      </c>
      <c r="K1888" t="s">
        <v>1256</v>
      </c>
      <c r="L1888">
        <v>484</v>
      </c>
      <c r="M1888">
        <v>480</v>
      </c>
      <c r="N1888">
        <v>1800</v>
      </c>
      <c r="O1888" t="s">
        <v>1250</v>
      </c>
      <c r="P1888">
        <v>0.84915153973542901</v>
      </c>
      <c r="Q1888">
        <v>0.89072886891349201</v>
      </c>
      <c r="R1888">
        <v>0.227640149002662</v>
      </c>
      <c r="S1888">
        <v>1.55233046913001E-2</v>
      </c>
      <c r="T1888">
        <v>2.0832076429860198</v>
      </c>
      <c r="U1888">
        <v>2.0832076429860198</v>
      </c>
      <c r="V1888">
        <v>1.9792526533016599</v>
      </c>
      <c r="W1888">
        <v>9.48</v>
      </c>
      <c r="X1888">
        <v>1.3</v>
      </c>
      <c r="Y1888">
        <v>-365327</v>
      </c>
      <c r="Z1888">
        <v>-19228</v>
      </c>
      <c r="AA1888">
        <v>-1.05</v>
      </c>
      <c r="AB1888">
        <v>19</v>
      </c>
      <c r="AC1888">
        <v>8</v>
      </c>
      <c r="AD1888">
        <v>11</v>
      </c>
      <c r="AE1888">
        <v>42.11</v>
      </c>
      <c r="AF1888">
        <v>12</v>
      </c>
      <c r="AG1888">
        <v>4</v>
      </c>
      <c r="AH1888">
        <v>8</v>
      </c>
      <c r="AI1888">
        <v>7</v>
      </c>
    </row>
    <row r="1889" spans="1:35" x14ac:dyDescent="0.2">
      <c r="A1889" s="102">
        <v>1372</v>
      </c>
      <c r="B1889">
        <v>4506</v>
      </c>
      <c r="C1889" t="s">
        <v>1682</v>
      </c>
      <c r="D1889" t="s">
        <v>1269</v>
      </c>
      <c r="E1889">
        <v>1718</v>
      </c>
      <c r="F1889">
        <v>1712</v>
      </c>
      <c r="G1889">
        <v>500</v>
      </c>
      <c r="H1889" t="s">
        <v>1250</v>
      </c>
      <c r="I1889">
        <v>8058</v>
      </c>
      <c r="J1889" t="s">
        <v>1588</v>
      </c>
      <c r="K1889" t="s">
        <v>1254</v>
      </c>
      <c r="L1889">
        <v>2855.5</v>
      </c>
      <c r="M1889">
        <v>2865</v>
      </c>
      <c r="N1889">
        <v>300</v>
      </c>
      <c r="O1889" t="s">
        <v>1247</v>
      </c>
      <c r="P1889">
        <v>0.59356726696073203</v>
      </c>
      <c r="Q1889">
        <v>0.84300904395510601</v>
      </c>
      <c r="R1889">
        <v>1.02404687284309E-2</v>
      </c>
      <c r="S1889">
        <v>7.5022590990420301E-2</v>
      </c>
      <c r="T1889">
        <v>-2.2885253205468499</v>
      </c>
      <c r="U1889">
        <v>2.2885253205468499</v>
      </c>
      <c r="V1889">
        <v>2.2587860044124799</v>
      </c>
      <c r="W1889">
        <v>-16.86</v>
      </c>
      <c r="X1889">
        <v>0.41</v>
      </c>
      <c r="Y1889">
        <v>-368418</v>
      </c>
      <c r="Z1889">
        <v>-20468</v>
      </c>
      <c r="AA1889">
        <v>-1.1000000000000001</v>
      </c>
      <c r="AB1889">
        <v>18</v>
      </c>
      <c r="AC1889">
        <v>6</v>
      </c>
      <c r="AD1889">
        <v>12</v>
      </c>
      <c r="AE1889">
        <v>33.33</v>
      </c>
      <c r="AF1889">
        <v>12</v>
      </c>
      <c r="AG1889">
        <v>2</v>
      </c>
      <c r="AH1889">
        <v>8</v>
      </c>
      <c r="AI1889">
        <v>8</v>
      </c>
    </row>
    <row r="1890" spans="1:35" x14ac:dyDescent="0.2">
      <c r="A1890" s="102">
        <v>10</v>
      </c>
      <c r="B1890">
        <v>6920</v>
      </c>
      <c r="C1890" t="s">
        <v>1251</v>
      </c>
      <c r="D1890" t="s">
        <v>1252</v>
      </c>
      <c r="E1890">
        <v>5570</v>
      </c>
      <c r="F1890">
        <v>5520</v>
      </c>
      <c r="G1890">
        <v>100</v>
      </c>
      <c r="H1890" t="s">
        <v>1247</v>
      </c>
      <c r="I1890">
        <v>8804</v>
      </c>
      <c r="J1890" t="s">
        <v>905</v>
      </c>
      <c r="K1890" t="s">
        <v>1268</v>
      </c>
      <c r="L1890">
        <v>1713</v>
      </c>
      <c r="M1890">
        <v>1697</v>
      </c>
      <c r="N1890">
        <v>300</v>
      </c>
      <c r="O1890" t="s">
        <v>1250</v>
      </c>
      <c r="P1890">
        <v>0.78571935732276199</v>
      </c>
      <c r="Q1890">
        <v>0.96941339121208303</v>
      </c>
      <c r="R1890">
        <v>0.33757426849122801</v>
      </c>
      <c r="S1890">
        <v>1.20228535215057E-2</v>
      </c>
      <c r="T1890">
        <v>0.79886394961277296</v>
      </c>
      <c r="U1890">
        <v>0.79886394961277296</v>
      </c>
      <c r="V1890">
        <v>0.87029707840627302</v>
      </c>
      <c r="W1890">
        <v>6.41</v>
      </c>
      <c r="X1890">
        <v>7.77</v>
      </c>
      <c r="Y1890">
        <v>-380297</v>
      </c>
      <c r="Z1890">
        <v>-12677</v>
      </c>
      <c r="AA1890">
        <v>-0.61</v>
      </c>
      <c r="AB1890">
        <v>30</v>
      </c>
      <c r="AC1890">
        <v>13</v>
      </c>
      <c r="AD1890">
        <v>17</v>
      </c>
      <c r="AE1890">
        <v>43.33</v>
      </c>
      <c r="AF1890">
        <v>10</v>
      </c>
      <c r="AG1890">
        <v>10</v>
      </c>
      <c r="AH1890">
        <v>14</v>
      </c>
      <c r="AI1890">
        <v>6</v>
      </c>
    </row>
    <row r="1891" spans="1:35" x14ac:dyDescent="0.2">
      <c r="A1891" s="102">
        <v>871</v>
      </c>
      <c r="B1891">
        <v>1414</v>
      </c>
      <c r="C1891" t="s">
        <v>1427</v>
      </c>
      <c r="D1891" t="s">
        <v>1257</v>
      </c>
      <c r="E1891">
        <v>4215</v>
      </c>
      <c r="F1891">
        <v>4285</v>
      </c>
      <c r="G1891">
        <v>200</v>
      </c>
      <c r="H1891" t="s">
        <v>1250</v>
      </c>
      <c r="I1891">
        <v>6976</v>
      </c>
      <c r="J1891" t="s">
        <v>776</v>
      </c>
      <c r="K1891" t="s">
        <v>1252</v>
      </c>
      <c r="L1891">
        <v>3460</v>
      </c>
      <c r="M1891">
        <v>3535</v>
      </c>
      <c r="N1891">
        <v>200</v>
      </c>
      <c r="O1891" t="s">
        <v>1247</v>
      </c>
      <c r="P1891">
        <v>0.62240582774591002</v>
      </c>
      <c r="Q1891">
        <v>0.87885897564123305</v>
      </c>
      <c r="R1891">
        <v>8.8967400829929905E-2</v>
      </c>
      <c r="S1891">
        <v>6.7811320417490897E-2</v>
      </c>
      <c r="T1891">
        <v>-2.3192852377878901</v>
      </c>
      <c r="U1891">
        <v>2.3192852377878901</v>
      </c>
      <c r="V1891">
        <v>2.4047253668868902</v>
      </c>
      <c r="W1891">
        <v>-15.59</v>
      </c>
      <c r="X1891">
        <v>17.5</v>
      </c>
      <c r="Y1891">
        <v>-380730</v>
      </c>
      <c r="Z1891">
        <v>-25382</v>
      </c>
      <c r="AA1891">
        <v>-1.1599999999999999</v>
      </c>
      <c r="AB1891">
        <v>15</v>
      </c>
      <c r="AC1891">
        <v>7</v>
      </c>
      <c r="AD1891">
        <v>8</v>
      </c>
      <c r="AE1891">
        <v>46.67</v>
      </c>
      <c r="AF1891">
        <v>11</v>
      </c>
      <c r="AG1891">
        <v>6</v>
      </c>
      <c r="AH1891">
        <v>7</v>
      </c>
      <c r="AI1891">
        <v>2</v>
      </c>
    </row>
    <row r="1892" spans="1:35" x14ac:dyDescent="0.2">
      <c r="A1892" s="102">
        <v>177</v>
      </c>
      <c r="B1892">
        <v>5214</v>
      </c>
      <c r="C1892" t="s">
        <v>1529</v>
      </c>
      <c r="D1892" t="s">
        <v>1246</v>
      </c>
      <c r="E1892">
        <v>2056</v>
      </c>
      <c r="F1892">
        <v>2043</v>
      </c>
      <c r="G1892">
        <v>500</v>
      </c>
      <c r="H1892" t="s">
        <v>1250</v>
      </c>
      <c r="I1892">
        <v>9956</v>
      </c>
      <c r="J1892" t="s">
        <v>1202</v>
      </c>
      <c r="K1892" t="s">
        <v>1272</v>
      </c>
      <c r="L1892">
        <v>1805</v>
      </c>
      <c r="M1892">
        <v>1806</v>
      </c>
      <c r="N1892">
        <v>600</v>
      </c>
      <c r="O1892" t="s">
        <v>1247</v>
      </c>
      <c r="P1892">
        <v>0.955299008124184</v>
      </c>
      <c r="Q1892">
        <v>0.93254187831694602</v>
      </c>
      <c r="R1892">
        <v>7.7212912980557597E-3</v>
      </c>
      <c r="S1892">
        <v>9.9644434799276801E-2</v>
      </c>
      <c r="T1892">
        <v>-0.72910028997116005</v>
      </c>
      <c r="U1892">
        <v>0.72910028997116005</v>
      </c>
      <c r="V1892">
        <v>0.48674163645874202</v>
      </c>
      <c r="W1892">
        <v>-2.92</v>
      </c>
      <c r="X1892">
        <v>6.08</v>
      </c>
      <c r="Y1892">
        <v>-382592</v>
      </c>
      <c r="Z1892">
        <v>-19130</v>
      </c>
      <c r="AA1892">
        <v>-1.1499999999999999</v>
      </c>
      <c r="AB1892">
        <v>20</v>
      </c>
      <c r="AC1892">
        <v>6</v>
      </c>
      <c r="AD1892">
        <v>14</v>
      </c>
      <c r="AE1892">
        <v>30</v>
      </c>
      <c r="AF1892">
        <v>12</v>
      </c>
      <c r="AG1892">
        <v>4</v>
      </c>
      <c r="AH1892">
        <v>9</v>
      </c>
      <c r="AI1892">
        <v>7</v>
      </c>
    </row>
    <row r="1893" spans="1:35" x14ac:dyDescent="0.2">
      <c r="A1893" s="102">
        <v>1595</v>
      </c>
      <c r="B1893">
        <v>6923</v>
      </c>
      <c r="C1893" t="s">
        <v>55</v>
      </c>
      <c r="D1893" t="s">
        <v>1252</v>
      </c>
      <c r="E1893">
        <v>2919</v>
      </c>
      <c r="F1893">
        <v>2901</v>
      </c>
      <c r="G1893">
        <v>300</v>
      </c>
      <c r="H1893" t="s">
        <v>1250</v>
      </c>
      <c r="I1893">
        <v>9412</v>
      </c>
      <c r="J1893" t="s">
        <v>552</v>
      </c>
      <c r="K1893" t="s">
        <v>1249</v>
      </c>
      <c r="L1893">
        <v>471</v>
      </c>
      <c r="M1893">
        <v>484</v>
      </c>
      <c r="N1893">
        <v>1800</v>
      </c>
      <c r="O1893" t="s">
        <v>1247</v>
      </c>
      <c r="P1893">
        <v>0.599744654107641</v>
      </c>
      <c r="Q1893">
        <v>0.82803245031692196</v>
      </c>
      <c r="R1893">
        <v>7.43844191489101E-2</v>
      </c>
      <c r="S1893">
        <v>3.2789235086849798E-2</v>
      </c>
      <c r="T1893">
        <v>-2.82783281188786</v>
      </c>
      <c r="U1893">
        <v>2.82783281188786</v>
      </c>
      <c r="V1893">
        <v>1.6028671256759499</v>
      </c>
      <c r="W1893">
        <v>-8.2200000000000006</v>
      </c>
      <c r="X1893">
        <v>0.1</v>
      </c>
      <c r="Y1893">
        <v>-387240</v>
      </c>
      <c r="Z1893">
        <v>-20381</v>
      </c>
      <c r="AA1893">
        <v>-1.1000000000000001</v>
      </c>
      <c r="AB1893">
        <v>19</v>
      </c>
      <c r="AC1893">
        <v>5</v>
      </c>
      <c r="AD1893">
        <v>14</v>
      </c>
      <c r="AE1893">
        <v>26.32</v>
      </c>
      <c r="AF1893">
        <v>13</v>
      </c>
      <c r="AG1893">
        <v>3</v>
      </c>
      <c r="AH1893">
        <v>7</v>
      </c>
      <c r="AI1893">
        <v>9</v>
      </c>
    </row>
    <row r="1894" spans="1:35" x14ac:dyDescent="0.2">
      <c r="A1894" s="102">
        <v>765</v>
      </c>
      <c r="B1894">
        <v>2127</v>
      </c>
      <c r="C1894" t="s">
        <v>1429</v>
      </c>
      <c r="D1894" t="s">
        <v>1261</v>
      </c>
      <c r="E1894">
        <v>3655</v>
      </c>
      <c r="F1894">
        <v>3675</v>
      </c>
      <c r="G1894">
        <v>200</v>
      </c>
      <c r="H1894" t="s">
        <v>1250</v>
      </c>
      <c r="I1894">
        <v>6755</v>
      </c>
      <c r="J1894" t="s">
        <v>528</v>
      </c>
      <c r="K1894" t="s">
        <v>1252</v>
      </c>
      <c r="L1894">
        <v>2412</v>
      </c>
      <c r="M1894">
        <v>2414</v>
      </c>
      <c r="N1894">
        <v>300</v>
      </c>
      <c r="O1894" t="s">
        <v>1247</v>
      </c>
      <c r="P1894">
        <v>0.50771138007470096</v>
      </c>
      <c r="Q1894">
        <v>0.88633826848861597</v>
      </c>
      <c r="R1894">
        <v>6.7253501956576603E-2</v>
      </c>
      <c r="S1894">
        <v>4.7076230893554498E-2</v>
      </c>
      <c r="T1894">
        <v>-0.71774868136572301</v>
      </c>
      <c r="U1894">
        <v>0.71774868136572301</v>
      </c>
      <c r="V1894">
        <v>0.83157702041612702</v>
      </c>
      <c r="W1894">
        <v>-5.05</v>
      </c>
      <c r="X1894">
        <v>1.47</v>
      </c>
      <c r="Y1894">
        <v>-388804</v>
      </c>
      <c r="Z1894">
        <v>-14400</v>
      </c>
      <c r="AA1894">
        <v>-0.78</v>
      </c>
      <c r="AB1894">
        <v>27</v>
      </c>
      <c r="AC1894">
        <v>10</v>
      </c>
      <c r="AD1894">
        <v>17</v>
      </c>
      <c r="AE1894">
        <v>37.04</v>
      </c>
      <c r="AF1894">
        <v>9</v>
      </c>
      <c r="AG1894">
        <v>7</v>
      </c>
      <c r="AH1894">
        <v>14</v>
      </c>
      <c r="AI1894">
        <v>6</v>
      </c>
    </row>
    <row r="1895" spans="1:35" x14ac:dyDescent="0.2">
      <c r="A1895" s="102">
        <v>1259</v>
      </c>
      <c r="B1895">
        <v>2810</v>
      </c>
      <c r="C1895" t="s">
        <v>1515</v>
      </c>
      <c r="D1895" t="s">
        <v>1274</v>
      </c>
      <c r="E1895">
        <v>3410</v>
      </c>
      <c r="F1895">
        <v>3415</v>
      </c>
      <c r="G1895">
        <v>300</v>
      </c>
      <c r="H1895" t="s">
        <v>1247</v>
      </c>
      <c r="I1895">
        <v>7201</v>
      </c>
      <c r="J1895" t="s">
        <v>1288</v>
      </c>
      <c r="K1895" t="s">
        <v>1264</v>
      </c>
      <c r="L1895">
        <v>502.7</v>
      </c>
      <c r="M1895">
        <v>504.1</v>
      </c>
      <c r="N1895">
        <v>2000</v>
      </c>
      <c r="O1895" t="s">
        <v>1250</v>
      </c>
      <c r="P1895">
        <v>0.93885190705221899</v>
      </c>
      <c r="Q1895">
        <v>0.85053498321898402</v>
      </c>
      <c r="R1895">
        <v>5.8174895222649697E-4</v>
      </c>
      <c r="S1895">
        <v>7.4779112065966394E-2</v>
      </c>
      <c r="T1895">
        <v>2.6110895773840701</v>
      </c>
      <c r="U1895">
        <v>2.6110895773840701</v>
      </c>
      <c r="V1895">
        <v>2.9202001805818498</v>
      </c>
      <c r="W1895">
        <v>12.56</v>
      </c>
      <c r="X1895">
        <v>1.59</v>
      </c>
      <c r="Y1895">
        <v>-389025</v>
      </c>
      <c r="Z1895">
        <v>-20475</v>
      </c>
      <c r="AA1895">
        <v>-1.23</v>
      </c>
      <c r="AB1895">
        <v>19</v>
      </c>
      <c r="AC1895">
        <v>5</v>
      </c>
      <c r="AD1895">
        <v>14</v>
      </c>
      <c r="AE1895">
        <v>26.32</v>
      </c>
      <c r="AF1895">
        <v>13</v>
      </c>
      <c r="AG1895">
        <v>4</v>
      </c>
      <c r="AH1895">
        <v>7</v>
      </c>
      <c r="AI1895">
        <v>8</v>
      </c>
    </row>
    <row r="1896" spans="1:35" x14ac:dyDescent="0.2">
      <c r="A1896" s="102">
        <v>1171</v>
      </c>
      <c r="B1896">
        <v>4005</v>
      </c>
      <c r="C1896" t="s">
        <v>1489</v>
      </c>
      <c r="D1896" t="s">
        <v>1271</v>
      </c>
      <c r="E1896">
        <v>445</v>
      </c>
      <c r="F1896">
        <v>446</v>
      </c>
      <c r="G1896">
        <v>2000</v>
      </c>
      <c r="H1896" t="s">
        <v>1250</v>
      </c>
      <c r="I1896">
        <v>5019</v>
      </c>
      <c r="J1896" t="s">
        <v>1510</v>
      </c>
      <c r="K1896" t="s">
        <v>1511</v>
      </c>
      <c r="L1896">
        <v>2910</v>
      </c>
      <c r="M1896">
        <v>2922</v>
      </c>
      <c r="N1896">
        <v>300</v>
      </c>
      <c r="O1896" t="s">
        <v>1247</v>
      </c>
      <c r="P1896">
        <v>0.767702511652402</v>
      </c>
      <c r="Q1896">
        <v>0.85636187438823597</v>
      </c>
      <c r="R1896">
        <v>0.12847632021659799</v>
      </c>
      <c r="S1896">
        <v>3.3390593391079901E-3</v>
      </c>
      <c r="T1896">
        <v>-2.4292040998564999</v>
      </c>
      <c r="U1896">
        <v>2.4292040998564999</v>
      </c>
      <c r="V1896">
        <v>2.5842992371871301</v>
      </c>
      <c r="W1896">
        <v>-7.65</v>
      </c>
      <c r="X1896">
        <v>1.76</v>
      </c>
      <c r="Y1896">
        <v>-391160</v>
      </c>
      <c r="Z1896">
        <v>-21731</v>
      </c>
      <c r="AA1896">
        <v>-1.2</v>
      </c>
      <c r="AB1896">
        <v>18</v>
      </c>
      <c r="AC1896">
        <v>6</v>
      </c>
      <c r="AD1896">
        <v>12</v>
      </c>
      <c r="AE1896">
        <v>33.33</v>
      </c>
      <c r="AF1896">
        <v>12</v>
      </c>
      <c r="AG1896">
        <v>3</v>
      </c>
      <c r="AH1896">
        <v>9</v>
      </c>
      <c r="AI1896">
        <v>6</v>
      </c>
    </row>
    <row r="1897" spans="1:35" x14ac:dyDescent="0.2">
      <c r="A1897" s="102">
        <v>852</v>
      </c>
      <c r="B1897">
        <v>3865</v>
      </c>
      <c r="C1897" t="s">
        <v>1197</v>
      </c>
      <c r="D1897" t="s">
        <v>1463</v>
      </c>
      <c r="E1897">
        <v>489</v>
      </c>
      <c r="F1897">
        <v>492</v>
      </c>
      <c r="G1897">
        <v>2000</v>
      </c>
      <c r="H1897" t="s">
        <v>1247</v>
      </c>
      <c r="I1897">
        <v>4324</v>
      </c>
      <c r="J1897" t="s">
        <v>1481</v>
      </c>
      <c r="K1897" t="s">
        <v>1261</v>
      </c>
      <c r="L1897">
        <v>3385</v>
      </c>
      <c r="M1897">
        <v>3325</v>
      </c>
      <c r="N1897">
        <v>300</v>
      </c>
      <c r="O1897" t="s">
        <v>1250</v>
      </c>
      <c r="P1897">
        <v>0.86019167204920499</v>
      </c>
      <c r="Q1897">
        <v>0.88017655018528596</v>
      </c>
      <c r="R1897">
        <v>0.26175557570832603</v>
      </c>
      <c r="S1897">
        <v>8.3552341937642802E-3</v>
      </c>
      <c r="T1897">
        <v>1.14905500126091</v>
      </c>
      <c r="U1897">
        <v>1.14905500126091</v>
      </c>
      <c r="V1897">
        <v>0.50835265647079997</v>
      </c>
      <c r="W1897">
        <v>3.15</v>
      </c>
      <c r="X1897">
        <v>1.35</v>
      </c>
      <c r="Y1897">
        <v>-399179</v>
      </c>
      <c r="Z1897">
        <v>-24949</v>
      </c>
      <c r="AA1897">
        <v>-1.3</v>
      </c>
      <c r="AB1897">
        <v>16</v>
      </c>
      <c r="AC1897">
        <v>5</v>
      </c>
      <c r="AD1897">
        <v>11</v>
      </c>
      <c r="AE1897">
        <v>31.25</v>
      </c>
      <c r="AF1897">
        <v>12</v>
      </c>
      <c r="AG1897">
        <v>5</v>
      </c>
      <c r="AH1897">
        <v>7</v>
      </c>
      <c r="AI1897">
        <v>4</v>
      </c>
    </row>
    <row r="1898" spans="1:35" x14ac:dyDescent="0.2">
      <c r="A1898" s="102">
        <v>89</v>
      </c>
      <c r="B1898">
        <v>3436</v>
      </c>
      <c r="C1898" t="s">
        <v>1502</v>
      </c>
      <c r="D1898" t="s">
        <v>1446</v>
      </c>
      <c r="E1898">
        <v>1891</v>
      </c>
      <c r="F1898">
        <v>1967</v>
      </c>
      <c r="G1898">
        <v>500</v>
      </c>
      <c r="H1898" t="s">
        <v>1250</v>
      </c>
      <c r="I1898">
        <v>6976</v>
      </c>
      <c r="J1898" t="s">
        <v>776</v>
      </c>
      <c r="K1898" t="s">
        <v>1252</v>
      </c>
      <c r="L1898">
        <v>3460</v>
      </c>
      <c r="M1898">
        <v>3535</v>
      </c>
      <c r="N1898">
        <v>300</v>
      </c>
      <c r="O1898" t="s">
        <v>1247</v>
      </c>
      <c r="P1898">
        <v>0.72966653836039597</v>
      </c>
      <c r="Q1898">
        <v>0.94700476537410305</v>
      </c>
      <c r="R1898">
        <v>7.2558822448031302E-2</v>
      </c>
      <c r="S1898">
        <v>6.3997009029469601E-2</v>
      </c>
      <c r="T1898">
        <v>-0.159894083625851</v>
      </c>
      <c r="U1898">
        <v>0.159894083625851</v>
      </c>
      <c r="V1898">
        <v>0.74681998868065003</v>
      </c>
      <c r="W1898">
        <v>-1</v>
      </c>
      <c r="X1898">
        <v>7.26</v>
      </c>
      <c r="Y1898">
        <v>-399358</v>
      </c>
      <c r="Z1898">
        <v>-18153</v>
      </c>
      <c r="AA1898">
        <v>-0.93</v>
      </c>
      <c r="AB1898">
        <v>22</v>
      </c>
      <c r="AC1898">
        <v>8</v>
      </c>
      <c r="AD1898">
        <v>14</v>
      </c>
      <c r="AE1898">
        <v>36.36</v>
      </c>
      <c r="AF1898">
        <v>10</v>
      </c>
      <c r="AG1898">
        <v>6</v>
      </c>
      <c r="AH1898">
        <v>11</v>
      </c>
      <c r="AI1898">
        <v>5</v>
      </c>
    </row>
    <row r="1899" spans="1:35" x14ac:dyDescent="0.2">
      <c r="A1899" s="102">
        <v>1718</v>
      </c>
      <c r="B1899">
        <v>4188</v>
      </c>
      <c r="C1899" t="s">
        <v>1462</v>
      </c>
      <c r="D1899" t="s">
        <v>1271</v>
      </c>
      <c r="E1899">
        <v>790.6</v>
      </c>
      <c r="F1899">
        <v>789.3</v>
      </c>
      <c r="G1899">
        <v>1200</v>
      </c>
      <c r="H1899" t="s">
        <v>1247</v>
      </c>
      <c r="I1899">
        <v>6770</v>
      </c>
      <c r="J1899" t="s">
        <v>22</v>
      </c>
      <c r="K1899" t="s">
        <v>1252</v>
      </c>
      <c r="L1899">
        <v>1834</v>
      </c>
      <c r="M1899">
        <v>1842</v>
      </c>
      <c r="N1899">
        <v>500</v>
      </c>
      <c r="O1899" t="s">
        <v>1250</v>
      </c>
      <c r="P1899">
        <v>0.83200657637632203</v>
      </c>
      <c r="Q1899">
        <v>0.81803796726239897</v>
      </c>
      <c r="R1899">
        <v>3.8306074422169503E-2</v>
      </c>
      <c r="S1899">
        <v>5.59906108325431E-2</v>
      </c>
      <c r="T1899">
        <v>2.2235553469827498</v>
      </c>
      <c r="U1899">
        <v>2.2235553469827498</v>
      </c>
      <c r="V1899">
        <v>2.3099211251025702</v>
      </c>
      <c r="W1899">
        <v>17.989999999999998</v>
      </c>
      <c r="X1899">
        <v>2.84</v>
      </c>
      <c r="Y1899">
        <v>-399959</v>
      </c>
      <c r="Z1899">
        <v>-17390</v>
      </c>
      <c r="AA1899">
        <v>-0.86</v>
      </c>
      <c r="AB1899">
        <v>23</v>
      </c>
      <c r="AC1899">
        <v>8</v>
      </c>
      <c r="AD1899">
        <v>15</v>
      </c>
      <c r="AE1899">
        <v>34.78</v>
      </c>
      <c r="AF1899">
        <v>13</v>
      </c>
      <c r="AG1899">
        <v>5</v>
      </c>
      <c r="AH1899">
        <v>9</v>
      </c>
      <c r="AI1899">
        <v>9</v>
      </c>
    </row>
    <row r="1900" spans="1:35" x14ac:dyDescent="0.2">
      <c r="A1900" s="102">
        <v>1156</v>
      </c>
      <c r="B1900">
        <v>5703</v>
      </c>
      <c r="C1900" t="s">
        <v>219</v>
      </c>
      <c r="D1900" t="s">
        <v>1262</v>
      </c>
      <c r="E1900">
        <v>214</v>
      </c>
      <c r="F1900">
        <v>217</v>
      </c>
      <c r="G1900">
        <v>3800</v>
      </c>
      <c r="H1900" t="s">
        <v>1247</v>
      </c>
      <c r="I1900">
        <v>9616</v>
      </c>
      <c r="J1900" t="s">
        <v>1626</v>
      </c>
      <c r="K1900" t="s">
        <v>1261</v>
      </c>
      <c r="L1900">
        <v>4040</v>
      </c>
      <c r="M1900">
        <v>4070</v>
      </c>
      <c r="N1900">
        <v>200</v>
      </c>
      <c r="O1900" t="s">
        <v>1250</v>
      </c>
      <c r="P1900">
        <v>0.73009664727635804</v>
      </c>
      <c r="Q1900">
        <v>0.857117493289968</v>
      </c>
      <c r="R1900">
        <v>0.49670280489072299</v>
      </c>
      <c r="S1900">
        <v>1.5755087895395498E-2</v>
      </c>
      <c r="T1900">
        <v>3.2041611304997399</v>
      </c>
      <c r="U1900">
        <v>3.2041611304997399</v>
      </c>
      <c r="V1900">
        <v>3.4550777734543701</v>
      </c>
      <c r="W1900">
        <v>13.93</v>
      </c>
      <c r="X1900">
        <v>1.3</v>
      </c>
      <c r="Y1900">
        <v>-403617</v>
      </c>
      <c r="Z1900">
        <v>-19220</v>
      </c>
      <c r="AA1900">
        <v>-1.05</v>
      </c>
      <c r="AB1900">
        <v>21</v>
      </c>
      <c r="AC1900">
        <v>8</v>
      </c>
      <c r="AD1900">
        <v>13</v>
      </c>
      <c r="AE1900">
        <v>38.1</v>
      </c>
      <c r="AF1900">
        <v>10</v>
      </c>
      <c r="AG1900">
        <v>8</v>
      </c>
      <c r="AH1900">
        <v>13</v>
      </c>
      <c r="AI1900">
        <v>0</v>
      </c>
    </row>
    <row r="1901" spans="1:35" x14ac:dyDescent="0.2">
      <c r="A1901" s="102">
        <v>1692</v>
      </c>
      <c r="B1901">
        <v>4043</v>
      </c>
      <c r="C1901" t="s">
        <v>1528</v>
      </c>
      <c r="D1901" t="s">
        <v>1271</v>
      </c>
      <c r="E1901">
        <v>2707</v>
      </c>
      <c r="F1901">
        <v>2693</v>
      </c>
      <c r="G1901">
        <v>400</v>
      </c>
      <c r="H1901" t="s">
        <v>1247</v>
      </c>
      <c r="I1901">
        <v>9107</v>
      </c>
      <c r="J1901" t="s">
        <v>1487</v>
      </c>
      <c r="K1901" t="s">
        <v>1488</v>
      </c>
      <c r="L1901">
        <v>1468</v>
      </c>
      <c r="M1901">
        <v>1464</v>
      </c>
      <c r="N1901">
        <v>700</v>
      </c>
      <c r="O1901" t="s">
        <v>1250</v>
      </c>
      <c r="P1901">
        <v>0.81492012246683598</v>
      </c>
      <c r="Q1901">
        <v>0.82000280589692898</v>
      </c>
      <c r="R1901">
        <v>7.3903416980427697E-2</v>
      </c>
      <c r="S1901">
        <v>9.5547425842853806E-2</v>
      </c>
      <c r="T1901">
        <v>1.17904834333785</v>
      </c>
      <c r="U1901">
        <v>1.17904834333785</v>
      </c>
      <c r="V1901">
        <v>1.08170730006627</v>
      </c>
      <c r="W1901">
        <v>7.83</v>
      </c>
      <c r="X1901">
        <v>4.8600000000000003</v>
      </c>
      <c r="Y1901">
        <v>-403864</v>
      </c>
      <c r="Z1901">
        <v>-21256</v>
      </c>
      <c r="AA1901">
        <v>-1.1399999999999999</v>
      </c>
      <c r="AB1901">
        <v>19</v>
      </c>
      <c r="AC1901">
        <v>6</v>
      </c>
      <c r="AD1901">
        <v>13</v>
      </c>
      <c r="AE1901">
        <v>31.58</v>
      </c>
      <c r="AF1901">
        <v>10</v>
      </c>
      <c r="AG1901">
        <v>4</v>
      </c>
      <c r="AH1901">
        <v>10</v>
      </c>
      <c r="AI1901">
        <v>5</v>
      </c>
    </row>
    <row r="1902" spans="1:35" x14ac:dyDescent="0.2">
      <c r="A1902" s="102">
        <v>952</v>
      </c>
      <c r="B1902">
        <v>3105</v>
      </c>
      <c r="C1902" t="s">
        <v>47</v>
      </c>
      <c r="D1902" t="s">
        <v>1252</v>
      </c>
      <c r="E1902">
        <v>1034</v>
      </c>
      <c r="F1902">
        <v>1051</v>
      </c>
      <c r="G1902">
        <v>1000</v>
      </c>
      <c r="H1902" t="s">
        <v>1247</v>
      </c>
      <c r="I1902">
        <v>8410</v>
      </c>
      <c r="J1902" t="s">
        <v>1461</v>
      </c>
      <c r="K1902" t="s">
        <v>1303</v>
      </c>
      <c r="L1902">
        <v>317</v>
      </c>
      <c r="M1902">
        <v>321</v>
      </c>
      <c r="N1902">
        <v>3300</v>
      </c>
      <c r="O1902" t="s">
        <v>1250</v>
      </c>
      <c r="P1902">
        <v>0.63824322059579597</v>
      </c>
      <c r="Q1902">
        <v>0.872312935416799</v>
      </c>
      <c r="R1902">
        <v>0.44399400318541399</v>
      </c>
      <c r="S1902">
        <v>3.3795230360580499E-2</v>
      </c>
      <c r="T1902">
        <v>2.6690786637041701</v>
      </c>
      <c r="U1902">
        <v>2.6690786637041701</v>
      </c>
      <c r="V1902">
        <v>2.6342885833743201</v>
      </c>
      <c r="W1902">
        <v>8.35</v>
      </c>
      <c r="X1902">
        <v>0.79</v>
      </c>
      <c r="Y1902">
        <v>-407792</v>
      </c>
      <c r="Z1902">
        <v>-21463</v>
      </c>
      <c r="AA1902">
        <v>-1.06</v>
      </c>
      <c r="AB1902">
        <v>19</v>
      </c>
      <c r="AC1902">
        <v>8</v>
      </c>
      <c r="AD1902">
        <v>11</v>
      </c>
      <c r="AE1902">
        <v>42.11</v>
      </c>
      <c r="AF1902">
        <v>11</v>
      </c>
      <c r="AG1902">
        <v>6</v>
      </c>
      <c r="AH1902">
        <v>7</v>
      </c>
      <c r="AI1902">
        <v>6</v>
      </c>
    </row>
    <row r="1903" spans="1:35" x14ac:dyDescent="0.2">
      <c r="A1903" s="102">
        <v>279</v>
      </c>
      <c r="B1903">
        <v>5406</v>
      </c>
      <c r="C1903" t="s">
        <v>1582</v>
      </c>
      <c r="D1903" t="s">
        <v>1301</v>
      </c>
      <c r="E1903">
        <v>452</v>
      </c>
      <c r="F1903">
        <v>448</v>
      </c>
      <c r="G1903">
        <v>2200</v>
      </c>
      <c r="H1903" t="s">
        <v>1250</v>
      </c>
      <c r="I1903">
        <v>6178</v>
      </c>
      <c r="J1903" t="s">
        <v>1700</v>
      </c>
      <c r="K1903" t="s">
        <v>1261</v>
      </c>
      <c r="L1903">
        <v>1002</v>
      </c>
      <c r="M1903">
        <v>1003.5</v>
      </c>
      <c r="N1903">
        <v>1000</v>
      </c>
      <c r="O1903" t="s">
        <v>1247</v>
      </c>
      <c r="P1903">
        <v>0.79958107491817798</v>
      </c>
      <c r="Q1903">
        <v>0.92133681334005701</v>
      </c>
      <c r="R1903">
        <v>0.1624676611167</v>
      </c>
      <c r="S1903">
        <v>3.36857483491593E-2</v>
      </c>
      <c r="T1903">
        <v>-2.54847027866106</v>
      </c>
      <c r="U1903">
        <v>2.54847027866106</v>
      </c>
      <c r="V1903">
        <v>2.5371098474662701</v>
      </c>
      <c r="W1903">
        <v>-22.51</v>
      </c>
      <c r="X1903">
        <v>1.78</v>
      </c>
      <c r="Y1903">
        <v>-423791</v>
      </c>
      <c r="Z1903">
        <v>-22305</v>
      </c>
      <c r="AA1903">
        <v>-1.08</v>
      </c>
      <c r="AB1903">
        <v>19</v>
      </c>
      <c r="AC1903">
        <v>7</v>
      </c>
      <c r="AD1903">
        <v>12</v>
      </c>
      <c r="AE1903">
        <v>36.840000000000003</v>
      </c>
      <c r="AF1903">
        <v>12</v>
      </c>
      <c r="AG1903">
        <v>4</v>
      </c>
      <c r="AH1903">
        <v>9</v>
      </c>
      <c r="AI1903">
        <v>6</v>
      </c>
    </row>
    <row r="1904" spans="1:35" x14ac:dyDescent="0.2">
      <c r="A1904" s="102">
        <v>1328</v>
      </c>
      <c r="B1904">
        <v>4686</v>
      </c>
      <c r="C1904" t="s">
        <v>1267</v>
      </c>
      <c r="D1904" t="s">
        <v>1249</v>
      </c>
      <c r="E1904">
        <v>5080</v>
      </c>
      <c r="F1904">
        <v>5100</v>
      </c>
      <c r="G1904">
        <v>200</v>
      </c>
      <c r="H1904" t="s">
        <v>1250</v>
      </c>
      <c r="I1904">
        <v>6479</v>
      </c>
      <c r="J1904" t="s">
        <v>548</v>
      </c>
      <c r="K1904" t="s">
        <v>1252</v>
      </c>
      <c r="L1904">
        <v>2153</v>
      </c>
      <c r="M1904">
        <v>2189</v>
      </c>
      <c r="N1904">
        <v>500</v>
      </c>
      <c r="O1904" t="s">
        <v>1247</v>
      </c>
      <c r="P1904">
        <v>0.80877480652564504</v>
      </c>
      <c r="Q1904">
        <v>0.84573180670657</v>
      </c>
      <c r="R1904">
        <v>1.4060456940781299E-3</v>
      </c>
      <c r="S1904">
        <v>8.3327650912395398E-2</v>
      </c>
      <c r="T1904">
        <v>-1.7591856499360701</v>
      </c>
      <c r="U1904">
        <v>1.7591856499360701</v>
      </c>
      <c r="V1904">
        <v>1.4760419541046701</v>
      </c>
      <c r="W1904">
        <v>-11.45</v>
      </c>
      <c r="X1904">
        <v>7.3</v>
      </c>
      <c r="Y1904">
        <v>-423988</v>
      </c>
      <c r="Z1904">
        <v>-20190</v>
      </c>
      <c r="AA1904">
        <v>-0.88</v>
      </c>
      <c r="AB1904">
        <v>21</v>
      </c>
      <c r="AC1904">
        <v>8</v>
      </c>
      <c r="AD1904">
        <v>13</v>
      </c>
      <c r="AE1904">
        <v>38.1</v>
      </c>
      <c r="AF1904">
        <v>8</v>
      </c>
      <c r="AG1904">
        <v>8</v>
      </c>
      <c r="AH1904">
        <v>10</v>
      </c>
      <c r="AI1904">
        <v>3</v>
      </c>
    </row>
    <row r="1905" spans="1:35" x14ac:dyDescent="0.2">
      <c r="A1905" s="102">
        <v>476</v>
      </c>
      <c r="B1905">
        <v>5019</v>
      </c>
      <c r="C1905" t="s">
        <v>1510</v>
      </c>
      <c r="D1905" t="s">
        <v>1511</v>
      </c>
      <c r="E1905">
        <v>2910</v>
      </c>
      <c r="F1905">
        <v>2922</v>
      </c>
      <c r="G1905">
        <v>300</v>
      </c>
      <c r="H1905" t="s">
        <v>1247</v>
      </c>
      <c r="I1905">
        <v>8242</v>
      </c>
      <c r="J1905" t="s">
        <v>857</v>
      </c>
      <c r="K1905" t="s">
        <v>1272</v>
      </c>
      <c r="L1905">
        <v>930</v>
      </c>
      <c r="M1905">
        <v>944</v>
      </c>
      <c r="N1905">
        <v>900</v>
      </c>
      <c r="O1905" t="s">
        <v>1250</v>
      </c>
      <c r="P1905">
        <v>0.81149214965026595</v>
      </c>
      <c r="Q1905">
        <v>0.90594237656430299</v>
      </c>
      <c r="R1905">
        <v>0.13361623647656301</v>
      </c>
      <c r="S1905">
        <v>1.1208847990331901E-2</v>
      </c>
      <c r="T1905">
        <v>2.9017918942713199</v>
      </c>
      <c r="U1905">
        <v>2.9017918942713199</v>
      </c>
      <c r="V1905">
        <v>3.1485223909999198</v>
      </c>
      <c r="W1905">
        <v>17.54</v>
      </c>
      <c r="X1905">
        <v>3.08</v>
      </c>
      <c r="Y1905">
        <v>-427190</v>
      </c>
      <c r="Z1905">
        <v>-21360</v>
      </c>
      <c r="AA1905">
        <v>-1.1299999999999999</v>
      </c>
      <c r="AB1905">
        <v>20</v>
      </c>
      <c r="AC1905">
        <v>6</v>
      </c>
      <c r="AD1905">
        <v>14</v>
      </c>
      <c r="AE1905">
        <v>30</v>
      </c>
      <c r="AF1905">
        <v>10</v>
      </c>
      <c r="AG1905">
        <v>5</v>
      </c>
      <c r="AH1905">
        <v>12</v>
      </c>
      <c r="AI1905">
        <v>3</v>
      </c>
    </row>
    <row r="1906" spans="1:35" x14ac:dyDescent="0.2">
      <c r="A1906" s="102">
        <v>359</v>
      </c>
      <c r="B1906">
        <v>5301</v>
      </c>
      <c r="C1906" t="s">
        <v>701</v>
      </c>
      <c r="D1906" t="s">
        <v>1246</v>
      </c>
      <c r="E1906">
        <v>1020</v>
      </c>
      <c r="F1906">
        <v>1016</v>
      </c>
      <c r="G1906">
        <v>900</v>
      </c>
      <c r="H1906" t="s">
        <v>1247</v>
      </c>
      <c r="I1906">
        <v>9201</v>
      </c>
      <c r="J1906" t="s">
        <v>1507</v>
      </c>
      <c r="K1906" t="s">
        <v>1508</v>
      </c>
      <c r="L1906">
        <v>2995</v>
      </c>
      <c r="M1906">
        <v>3000</v>
      </c>
      <c r="N1906">
        <v>300</v>
      </c>
      <c r="O1906" t="s">
        <v>1250</v>
      </c>
      <c r="P1906">
        <v>0.73982619875774203</v>
      </c>
      <c r="Q1906">
        <v>0.91368050762022501</v>
      </c>
      <c r="R1906">
        <v>0.46428397136736399</v>
      </c>
      <c r="S1906">
        <v>3.6343488668176903E-2</v>
      </c>
      <c r="T1906">
        <v>1.7017438889927401</v>
      </c>
      <c r="U1906">
        <v>1.7017438889927401</v>
      </c>
      <c r="V1906">
        <v>1.7719862117760501</v>
      </c>
      <c r="W1906">
        <v>4.76</v>
      </c>
      <c r="X1906">
        <v>1.6</v>
      </c>
      <c r="Y1906">
        <v>-431678</v>
      </c>
      <c r="Z1906">
        <v>-16603</v>
      </c>
      <c r="AA1906">
        <v>-1.04</v>
      </c>
      <c r="AB1906">
        <v>26</v>
      </c>
      <c r="AC1906">
        <v>12</v>
      </c>
      <c r="AD1906">
        <v>14</v>
      </c>
      <c r="AE1906">
        <v>46.15</v>
      </c>
      <c r="AF1906">
        <v>7</v>
      </c>
      <c r="AG1906">
        <v>11</v>
      </c>
      <c r="AH1906">
        <v>13</v>
      </c>
      <c r="AI1906">
        <v>2</v>
      </c>
    </row>
    <row r="1907" spans="1:35" x14ac:dyDescent="0.2">
      <c r="A1907" s="102">
        <v>465</v>
      </c>
      <c r="B1907">
        <v>2001</v>
      </c>
      <c r="C1907" t="s">
        <v>1167</v>
      </c>
      <c r="D1907" t="s">
        <v>1274</v>
      </c>
      <c r="E1907">
        <v>1638</v>
      </c>
      <c r="F1907">
        <v>1644</v>
      </c>
      <c r="G1907">
        <v>700</v>
      </c>
      <c r="H1907" t="s">
        <v>1247</v>
      </c>
      <c r="I1907">
        <v>9956</v>
      </c>
      <c r="J1907" t="s">
        <v>1202</v>
      </c>
      <c r="K1907" t="s">
        <v>1272</v>
      </c>
      <c r="L1907">
        <v>1805</v>
      </c>
      <c r="M1907">
        <v>1806</v>
      </c>
      <c r="N1907">
        <v>600</v>
      </c>
      <c r="O1907" t="s">
        <v>1250</v>
      </c>
      <c r="P1907">
        <v>0.77432563179028302</v>
      </c>
      <c r="Q1907">
        <v>0.90677385156725798</v>
      </c>
      <c r="R1907">
        <v>0.31635671014425198</v>
      </c>
      <c r="S1907">
        <v>7.1621503453120294E-2</v>
      </c>
      <c r="T1907">
        <v>1.7693356739088</v>
      </c>
      <c r="U1907">
        <v>1.7693356739088</v>
      </c>
      <c r="V1907">
        <v>1.8715531521995099</v>
      </c>
      <c r="W1907">
        <v>6.68</v>
      </c>
      <c r="X1907">
        <v>6.2</v>
      </c>
      <c r="Y1907">
        <v>-433224</v>
      </c>
      <c r="Z1907">
        <v>-22801</v>
      </c>
      <c r="AA1907">
        <v>-1.05</v>
      </c>
      <c r="AB1907">
        <v>19</v>
      </c>
      <c r="AC1907">
        <v>5</v>
      </c>
      <c r="AD1907">
        <v>14</v>
      </c>
      <c r="AE1907">
        <v>26.32</v>
      </c>
      <c r="AF1907">
        <v>14</v>
      </c>
      <c r="AG1907">
        <v>2</v>
      </c>
      <c r="AH1907">
        <v>6</v>
      </c>
      <c r="AI1907">
        <v>11</v>
      </c>
    </row>
    <row r="1908" spans="1:35" x14ac:dyDescent="0.2">
      <c r="A1908" s="102">
        <v>500</v>
      </c>
      <c r="B1908">
        <v>6723</v>
      </c>
      <c r="C1908" t="s">
        <v>1503</v>
      </c>
      <c r="D1908" t="s">
        <v>1252</v>
      </c>
      <c r="E1908">
        <v>775</v>
      </c>
      <c r="F1908">
        <v>772</v>
      </c>
      <c r="G1908">
        <v>1400</v>
      </c>
      <c r="H1908" t="s">
        <v>1247</v>
      </c>
      <c r="I1908">
        <v>8585</v>
      </c>
      <c r="J1908" t="s">
        <v>1698</v>
      </c>
      <c r="K1908" t="s">
        <v>1253</v>
      </c>
      <c r="L1908">
        <v>158</v>
      </c>
      <c r="M1908">
        <v>161</v>
      </c>
      <c r="N1908">
        <v>6700</v>
      </c>
      <c r="O1908" t="s">
        <v>1250</v>
      </c>
      <c r="P1908">
        <v>0.55107723961266597</v>
      </c>
      <c r="Q1908">
        <v>0.90474351112535301</v>
      </c>
      <c r="R1908">
        <v>0.367750601059048</v>
      </c>
      <c r="S1908">
        <v>3.5643309550041101E-2</v>
      </c>
      <c r="T1908">
        <v>1.3058771973000101</v>
      </c>
      <c r="U1908">
        <v>1.3058771973000101</v>
      </c>
      <c r="V1908">
        <v>1.64666919978027</v>
      </c>
      <c r="W1908">
        <v>5.01</v>
      </c>
      <c r="X1908">
        <v>0.19</v>
      </c>
      <c r="Y1908">
        <v>-441669</v>
      </c>
      <c r="Z1908">
        <v>-20076</v>
      </c>
      <c r="AA1908">
        <v>-0.95</v>
      </c>
      <c r="AB1908">
        <v>22</v>
      </c>
      <c r="AC1908">
        <v>8</v>
      </c>
      <c r="AD1908">
        <v>14</v>
      </c>
      <c r="AE1908">
        <v>36.36</v>
      </c>
      <c r="AF1908">
        <v>9</v>
      </c>
      <c r="AG1908">
        <v>7</v>
      </c>
      <c r="AH1908">
        <v>12</v>
      </c>
      <c r="AI1908">
        <v>3</v>
      </c>
    </row>
    <row r="1909" spans="1:35" x14ac:dyDescent="0.2">
      <c r="A1909" s="102">
        <v>363</v>
      </c>
      <c r="B1909">
        <v>2001</v>
      </c>
      <c r="C1909" t="s">
        <v>1167</v>
      </c>
      <c r="D1909" t="s">
        <v>1274</v>
      </c>
      <c r="E1909">
        <v>1638</v>
      </c>
      <c r="F1909">
        <v>1644</v>
      </c>
      <c r="G1909">
        <v>600</v>
      </c>
      <c r="H1909" t="s">
        <v>1247</v>
      </c>
      <c r="I1909">
        <v>5411</v>
      </c>
      <c r="J1909" t="s">
        <v>1673</v>
      </c>
      <c r="K1909" t="s">
        <v>1301</v>
      </c>
      <c r="L1909">
        <v>1108</v>
      </c>
      <c r="M1909">
        <v>1106</v>
      </c>
      <c r="N1909">
        <v>900</v>
      </c>
      <c r="O1909" t="s">
        <v>1250</v>
      </c>
      <c r="P1909">
        <v>0.68457013877366801</v>
      </c>
      <c r="Q1909">
        <v>0.91321402718998701</v>
      </c>
      <c r="R1909">
        <v>0.43343116317351799</v>
      </c>
      <c r="S1909">
        <v>1.8177604606279801E-2</v>
      </c>
      <c r="T1909">
        <v>3.0482503721318399</v>
      </c>
      <c r="U1909">
        <v>3.0482503721318399</v>
      </c>
      <c r="V1909">
        <v>3.3064169586079699</v>
      </c>
      <c r="W1909">
        <v>16.53</v>
      </c>
      <c r="X1909">
        <v>0.91</v>
      </c>
      <c r="Y1909">
        <v>-442535</v>
      </c>
      <c r="Z1909">
        <v>-20115</v>
      </c>
      <c r="AA1909">
        <v>-1.05</v>
      </c>
      <c r="AB1909">
        <v>22</v>
      </c>
      <c r="AC1909">
        <v>7</v>
      </c>
      <c r="AD1909">
        <v>15</v>
      </c>
      <c r="AE1909">
        <v>31.82</v>
      </c>
      <c r="AF1909">
        <v>13</v>
      </c>
      <c r="AG1909">
        <v>4</v>
      </c>
      <c r="AH1909">
        <v>11</v>
      </c>
      <c r="AI1909">
        <v>7</v>
      </c>
    </row>
    <row r="1910" spans="1:35" x14ac:dyDescent="0.2">
      <c r="A1910" s="102">
        <v>1593</v>
      </c>
      <c r="B1910">
        <v>6371</v>
      </c>
      <c r="C1910" t="s">
        <v>1409</v>
      </c>
      <c r="D1910" t="s">
        <v>1259</v>
      </c>
      <c r="E1910">
        <v>3200</v>
      </c>
      <c r="F1910">
        <v>3215</v>
      </c>
      <c r="G1910">
        <v>300</v>
      </c>
      <c r="H1910" t="s">
        <v>1250</v>
      </c>
      <c r="I1910">
        <v>8358</v>
      </c>
      <c r="J1910" t="s">
        <v>1523</v>
      </c>
      <c r="K1910" t="s">
        <v>1303</v>
      </c>
      <c r="L1910">
        <v>436</v>
      </c>
      <c r="M1910">
        <v>448</v>
      </c>
      <c r="N1910">
        <v>2200</v>
      </c>
      <c r="O1910" t="s">
        <v>1247</v>
      </c>
      <c r="P1910">
        <v>0.68140424342293404</v>
      </c>
      <c r="Q1910">
        <v>0.82810452817053204</v>
      </c>
      <c r="R1910">
        <v>0.47028328715265499</v>
      </c>
      <c r="S1910">
        <v>8.3794770725176704E-3</v>
      </c>
      <c r="T1910">
        <v>-0.84948103075515102</v>
      </c>
      <c r="U1910">
        <v>0.84948103075515102</v>
      </c>
      <c r="V1910">
        <v>0.48491335157354998</v>
      </c>
      <c r="W1910">
        <v>-6.51</v>
      </c>
      <c r="X1910">
        <v>2.19</v>
      </c>
      <c r="Y1910">
        <v>-443353</v>
      </c>
      <c r="Z1910">
        <v>-16420</v>
      </c>
      <c r="AA1910">
        <v>-0.84</v>
      </c>
      <c r="AB1910">
        <v>27</v>
      </c>
      <c r="AC1910">
        <v>12</v>
      </c>
      <c r="AD1910">
        <v>15</v>
      </c>
      <c r="AE1910">
        <v>44.44</v>
      </c>
      <c r="AF1910">
        <v>8</v>
      </c>
      <c r="AG1910">
        <v>11</v>
      </c>
      <c r="AH1910">
        <v>15</v>
      </c>
      <c r="AI1910">
        <v>1</v>
      </c>
    </row>
    <row r="1911" spans="1:35" x14ac:dyDescent="0.2">
      <c r="A1911" s="102">
        <v>528</v>
      </c>
      <c r="B1911">
        <v>5019</v>
      </c>
      <c r="C1911" t="s">
        <v>1510</v>
      </c>
      <c r="D1911" t="s">
        <v>1511</v>
      </c>
      <c r="E1911">
        <v>2910</v>
      </c>
      <c r="F1911">
        <v>2922</v>
      </c>
      <c r="G1911">
        <v>300</v>
      </c>
      <c r="H1911" t="s">
        <v>1247</v>
      </c>
      <c r="I1911">
        <v>7211</v>
      </c>
      <c r="J1911" t="s">
        <v>26</v>
      </c>
      <c r="K1911" t="s">
        <v>1264</v>
      </c>
      <c r="L1911">
        <v>406</v>
      </c>
      <c r="M1911">
        <v>404</v>
      </c>
      <c r="N1911">
        <v>2200</v>
      </c>
      <c r="O1911" t="s">
        <v>1250</v>
      </c>
      <c r="P1911">
        <v>0.72789318522620206</v>
      </c>
      <c r="Q1911">
        <v>0.90244754070834599</v>
      </c>
      <c r="R1911">
        <v>0.464622043991893</v>
      </c>
      <c r="S1911">
        <v>3.1289813657453099E-2</v>
      </c>
      <c r="T1911">
        <v>2.3461424315730999</v>
      </c>
      <c r="U1911">
        <v>2.3461424315730999</v>
      </c>
      <c r="V1911">
        <v>2.26207364276849</v>
      </c>
      <c r="W1911">
        <v>10.33</v>
      </c>
      <c r="X1911">
        <v>1.39</v>
      </c>
      <c r="Y1911">
        <v>-449487</v>
      </c>
      <c r="Z1911">
        <v>-17979</v>
      </c>
      <c r="AA1911">
        <v>-0.93</v>
      </c>
      <c r="AB1911">
        <v>25</v>
      </c>
      <c r="AC1911">
        <v>8</v>
      </c>
      <c r="AD1911">
        <v>17</v>
      </c>
      <c r="AE1911">
        <v>32</v>
      </c>
      <c r="AF1911">
        <v>10</v>
      </c>
      <c r="AG1911">
        <v>8</v>
      </c>
      <c r="AH1911">
        <v>14</v>
      </c>
      <c r="AI1911">
        <v>3</v>
      </c>
    </row>
    <row r="1912" spans="1:35" x14ac:dyDescent="0.2">
      <c r="A1912" s="102">
        <v>1784</v>
      </c>
      <c r="B1912">
        <v>6471</v>
      </c>
      <c r="C1912" t="s">
        <v>1101</v>
      </c>
      <c r="D1912" t="s">
        <v>1259</v>
      </c>
      <c r="E1912">
        <v>903</v>
      </c>
      <c r="F1912">
        <v>901</v>
      </c>
      <c r="G1912">
        <v>1200</v>
      </c>
      <c r="H1912" t="s">
        <v>1250</v>
      </c>
      <c r="I1912">
        <v>8358</v>
      </c>
      <c r="J1912" t="s">
        <v>1523</v>
      </c>
      <c r="K1912" t="s">
        <v>1303</v>
      </c>
      <c r="L1912">
        <v>436</v>
      </c>
      <c r="M1912">
        <v>448</v>
      </c>
      <c r="N1912">
        <v>2400</v>
      </c>
      <c r="O1912" t="s">
        <v>1247</v>
      </c>
      <c r="P1912">
        <v>0.82974478790276995</v>
      </c>
      <c r="Q1912">
        <v>0.81262289939497001</v>
      </c>
      <c r="R1912">
        <v>0.49097587891296302</v>
      </c>
      <c r="S1912">
        <v>1.6176336031855199E-2</v>
      </c>
      <c r="T1912">
        <v>-0.57248042054995096</v>
      </c>
      <c r="U1912">
        <v>0.57248042054995096</v>
      </c>
      <c r="V1912">
        <v>4.6494527695714299E-2</v>
      </c>
      <c r="W1912">
        <v>-3.77</v>
      </c>
      <c r="X1912">
        <v>0.55000000000000004</v>
      </c>
      <c r="Y1912">
        <v>-461333</v>
      </c>
      <c r="Z1912">
        <v>-20970</v>
      </c>
      <c r="AA1912">
        <v>-1.04</v>
      </c>
      <c r="AB1912">
        <v>22</v>
      </c>
      <c r="AC1912">
        <v>10</v>
      </c>
      <c r="AD1912">
        <v>12</v>
      </c>
      <c r="AE1912">
        <v>45.45</v>
      </c>
      <c r="AF1912">
        <v>10</v>
      </c>
      <c r="AG1912">
        <v>7</v>
      </c>
      <c r="AH1912">
        <v>11</v>
      </c>
      <c r="AI1912">
        <v>4</v>
      </c>
    </row>
    <row r="1913" spans="1:35" x14ac:dyDescent="0.2">
      <c r="A1913" s="102">
        <v>1757</v>
      </c>
      <c r="B1913">
        <v>4004</v>
      </c>
      <c r="C1913" t="s">
        <v>1441</v>
      </c>
      <c r="D1913" t="s">
        <v>1271</v>
      </c>
      <c r="E1913">
        <v>2670</v>
      </c>
      <c r="F1913">
        <v>2654</v>
      </c>
      <c r="G1913">
        <v>400</v>
      </c>
      <c r="H1913" t="s">
        <v>1247</v>
      </c>
      <c r="I1913">
        <v>9716</v>
      </c>
      <c r="J1913" t="s">
        <v>1448</v>
      </c>
      <c r="K1913" t="s">
        <v>1261</v>
      </c>
      <c r="L1913">
        <v>1156</v>
      </c>
      <c r="M1913">
        <v>1166</v>
      </c>
      <c r="N1913">
        <v>900</v>
      </c>
      <c r="O1913" t="s">
        <v>1250</v>
      </c>
      <c r="P1913">
        <v>0.86395407543818503</v>
      </c>
      <c r="Q1913">
        <v>0.81492440177787995</v>
      </c>
      <c r="R1913">
        <v>0.359997754007022</v>
      </c>
      <c r="S1913">
        <v>2.53943779987502E-2</v>
      </c>
      <c r="T1913">
        <v>1.57389682230695</v>
      </c>
      <c r="U1913">
        <v>1.57389682230695</v>
      </c>
      <c r="V1913">
        <v>1.30432352107848</v>
      </c>
      <c r="W1913">
        <v>6.93</v>
      </c>
      <c r="X1913">
        <v>1.1499999999999999</v>
      </c>
      <c r="Y1913">
        <v>-466573</v>
      </c>
      <c r="Z1913">
        <v>-21208</v>
      </c>
      <c r="AA1913">
        <v>-0.93</v>
      </c>
      <c r="AB1913">
        <v>22</v>
      </c>
      <c r="AC1913">
        <v>10</v>
      </c>
      <c r="AD1913">
        <v>12</v>
      </c>
      <c r="AE1913">
        <v>45.45</v>
      </c>
      <c r="AF1913">
        <v>9</v>
      </c>
      <c r="AG1913">
        <v>8</v>
      </c>
      <c r="AH1913">
        <v>10</v>
      </c>
      <c r="AI1913">
        <v>4</v>
      </c>
    </row>
    <row r="1914" spans="1:35" x14ac:dyDescent="0.2">
      <c r="A1914" s="102">
        <v>1012</v>
      </c>
      <c r="B1914">
        <v>2531</v>
      </c>
      <c r="C1914" t="s">
        <v>1273</v>
      </c>
      <c r="D1914" t="s">
        <v>1274</v>
      </c>
      <c r="E1914">
        <v>948</v>
      </c>
      <c r="F1914">
        <v>934</v>
      </c>
      <c r="G1914">
        <v>1100</v>
      </c>
      <c r="H1914" t="s">
        <v>1247</v>
      </c>
      <c r="I1914">
        <v>7211</v>
      </c>
      <c r="J1914" t="s">
        <v>26</v>
      </c>
      <c r="K1914" t="s">
        <v>1264</v>
      </c>
      <c r="L1914">
        <v>406</v>
      </c>
      <c r="M1914">
        <v>404</v>
      </c>
      <c r="N1914">
        <v>2500</v>
      </c>
      <c r="O1914" t="s">
        <v>1250</v>
      </c>
      <c r="P1914">
        <v>0.90775894340914498</v>
      </c>
      <c r="Q1914">
        <v>0.86815189510940605</v>
      </c>
      <c r="R1914">
        <v>2.2514613210809099E-2</v>
      </c>
      <c r="S1914">
        <v>3.2728126380502402E-3</v>
      </c>
      <c r="T1914">
        <v>1.0891326647122099</v>
      </c>
      <c r="U1914">
        <v>1.0891326647122099</v>
      </c>
      <c r="V1914">
        <v>1.5713514096935</v>
      </c>
      <c r="W1914">
        <v>4.04</v>
      </c>
      <c r="X1914">
        <v>1.69</v>
      </c>
      <c r="Y1914">
        <v>-470928</v>
      </c>
      <c r="Z1914">
        <v>-27702</v>
      </c>
      <c r="AA1914">
        <v>-1.35</v>
      </c>
      <c r="AB1914">
        <v>17</v>
      </c>
      <c r="AC1914">
        <v>5</v>
      </c>
      <c r="AD1914">
        <v>12</v>
      </c>
      <c r="AE1914">
        <v>29.41</v>
      </c>
      <c r="AF1914">
        <v>10</v>
      </c>
      <c r="AG1914">
        <v>3</v>
      </c>
      <c r="AH1914">
        <v>9</v>
      </c>
      <c r="AI1914">
        <v>5</v>
      </c>
    </row>
    <row r="1915" spans="1:35" x14ac:dyDescent="0.2">
      <c r="A1915" s="102">
        <v>959</v>
      </c>
      <c r="B1915">
        <v>5947</v>
      </c>
      <c r="C1915" t="s">
        <v>228</v>
      </c>
      <c r="D1915" t="s">
        <v>1446</v>
      </c>
      <c r="E1915">
        <v>8140</v>
      </c>
      <c r="F1915">
        <v>8190</v>
      </c>
      <c r="G1915">
        <v>100</v>
      </c>
      <c r="H1915" t="s">
        <v>1247</v>
      </c>
      <c r="I1915">
        <v>6770</v>
      </c>
      <c r="J1915" t="s">
        <v>22</v>
      </c>
      <c r="K1915" t="s">
        <v>1252</v>
      </c>
      <c r="L1915">
        <v>1834</v>
      </c>
      <c r="M1915">
        <v>1842</v>
      </c>
      <c r="N1915">
        <v>400</v>
      </c>
      <c r="O1915" t="s">
        <v>1250</v>
      </c>
      <c r="P1915">
        <v>0.82080148696236799</v>
      </c>
      <c r="Q1915">
        <v>0.87179338373753101</v>
      </c>
      <c r="R1915">
        <v>5.1499334544373603E-2</v>
      </c>
      <c r="S1915">
        <v>4.53362191855797E-3</v>
      </c>
      <c r="T1915">
        <v>2.8718942839292998</v>
      </c>
      <c r="U1915">
        <v>2.8718942839292998</v>
      </c>
      <c r="V1915">
        <v>3.08729705186528</v>
      </c>
      <c r="W1915">
        <v>19.899999999999999</v>
      </c>
      <c r="X1915">
        <v>10.039999999999999</v>
      </c>
      <c r="Y1915">
        <v>-472966</v>
      </c>
      <c r="Z1915">
        <v>-24893</v>
      </c>
      <c r="AA1915">
        <v>-1.4</v>
      </c>
      <c r="AB1915">
        <v>19</v>
      </c>
      <c r="AC1915">
        <v>6</v>
      </c>
      <c r="AD1915">
        <v>13</v>
      </c>
      <c r="AE1915">
        <v>31.58</v>
      </c>
      <c r="AF1915">
        <v>10</v>
      </c>
      <c r="AG1915">
        <v>5</v>
      </c>
      <c r="AH1915">
        <v>11</v>
      </c>
      <c r="AI1915">
        <v>3</v>
      </c>
    </row>
    <row r="1916" spans="1:35" x14ac:dyDescent="0.2">
      <c r="A1916" s="102">
        <v>305</v>
      </c>
      <c r="B1916">
        <v>5301</v>
      </c>
      <c r="C1916" t="s">
        <v>701</v>
      </c>
      <c r="D1916" t="s">
        <v>1246</v>
      </c>
      <c r="E1916">
        <v>1020</v>
      </c>
      <c r="F1916">
        <v>1016</v>
      </c>
      <c r="G1916">
        <v>1000</v>
      </c>
      <c r="H1916" t="s">
        <v>1247</v>
      </c>
      <c r="I1916">
        <v>7202</v>
      </c>
      <c r="J1916" t="s">
        <v>783</v>
      </c>
      <c r="K1916" t="s">
        <v>1264</v>
      </c>
      <c r="L1916">
        <v>1141.5</v>
      </c>
      <c r="M1916">
        <v>1139.5</v>
      </c>
      <c r="N1916">
        <v>900</v>
      </c>
      <c r="O1916" t="s">
        <v>1250</v>
      </c>
      <c r="P1916" s="15">
        <v>0.91659349592060102</v>
      </c>
      <c r="Q1916">
        <v>0.91829954937601399</v>
      </c>
      <c r="R1916">
        <v>0.45004399684899399</v>
      </c>
      <c r="S1916">
        <v>7.91975156048733E-2</v>
      </c>
      <c r="T1916">
        <v>1.0647651448715001</v>
      </c>
      <c r="U1916">
        <v>1.0647651448715001</v>
      </c>
      <c r="V1916">
        <v>1.14702447872236</v>
      </c>
      <c r="W1916">
        <v>3.91</v>
      </c>
      <c r="X1916">
        <v>0.93</v>
      </c>
      <c r="Y1916">
        <v>-473307</v>
      </c>
      <c r="Z1916">
        <v>-18204</v>
      </c>
      <c r="AA1916">
        <v>-0.95</v>
      </c>
      <c r="AB1916">
        <v>26</v>
      </c>
      <c r="AC1916">
        <v>11</v>
      </c>
      <c r="AD1916">
        <v>15</v>
      </c>
      <c r="AE1916">
        <v>42.31</v>
      </c>
      <c r="AF1916">
        <v>9</v>
      </c>
      <c r="AG1916">
        <v>9</v>
      </c>
      <c r="AH1916">
        <v>13</v>
      </c>
      <c r="AI1916">
        <v>4</v>
      </c>
    </row>
    <row r="1917" spans="1:35" x14ac:dyDescent="0.2">
      <c r="A1917" s="102">
        <v>57</v>
      </c>
      <c r="B1917">
        <v>5301</v>
      </c>
      <c r="C1917" t="s">
        <v>701</v>
      </c>
      <c r="D1917" t="s">
        <v>1246</v>
      </c>
      <c r="E1917">
        <v>1020</v>
      </c>
      <c r="F1917">
        <v>1016</v>
      </c>
      <c r="G1917">
        <v>1000</v>
      </c>
      <c r="H1917" t="s">
        <v>1250</v>
      </c>
      <c r="I1917">
        <v>9506</v>
      </c>
      <c r="J1917" t="s">
        <v>1304</v>
      </c>
      <c r="K1917" t="s">
        <v>1305</v>
      </c>
      <c r="L1917">
        <v>1015</v>
      </c>
      <c r="M1917">
        <v>1022</v>
      </c>
      <c r="N1917">
        <v>1000</v>
      </c>
      <c r="O1917" t="s">
        <v>1247</v>
      </c>
      <c r="P1917">
        <v>0.88749047233344003</v>
      </c>
      <c r="Q1917">
        <v>0.95419938996631903</v>
      </c>
      <c r="R1917">
        <v>0.13801515553885599</v>
      </c>
      <c r="S1917">
        <v>1.6967326731459501E-4</v>
      </c>
      <c r="T1917">
        <v>-4.4987798228158397E-2</v>
      </c>
      <c r="U1917">
        <v>4.4987798228158397E-2</v>
      </c>
      <c r="V1917">
        <v>6.0369338495605404E-3</v>
      </c>
      <c r="W1917">
        <v>-0.11</v>
      </c>
      <c r="X1917">
        <v>0.59</v>
      </c>
      <c r="Y1917">
        <v>-479689</v>
      </c>
      <c r="Z1917">
        <v>-20856</v>
      </c>
      <c r="AA1917">
        <v>-1.05</v>
      </c>
      <c r="AB1917">
        <v>23</v>
      </c>
      <c r="AC1917">
        <v>10</v>
      </c>
      <c r="AD1917">
        <v>13</v>
      </c>
      <c r="AE1917">
        <v>43.48</v>
      </c>
      <c r="AF1917">
        <v>8</v>
      </c>
      <c r="AG1917">
        <v>8</v>
      </c>
      <c r="AH1917">
        <v>12</v>
      </c>
      <c r="AI1917">
        <v>3</v>
      </c>
    </row>
    <row r="1918" spans="1:35" x14ac:dyDescent="0.2">
      <c r="A1918" s="102">
        <v>1502</v>
      </c>
      <c r="B1918">
        <v>6981</v>
      </c>
      <c r="C1918" t="s">
        <v>1434</v>
      </c>
      <c r="D1918" t="s">
        <v>1252</v>
      </c>
      <c r="E1918">
        <v>6251</v>
      </c>
      <c r="F1918">
        <v>6256</v>
      </c>
      <c r="G1918">
        <v>100</v>
      </c>
      <c r="H1918" t="s">
        <v>1250</v>
      </c>
      <c r="I1918">
        <v>8905</v>
      </c>
      <c r="J1918" t="s">
        <v>1520</v>
      </c>
      <c r="K1918" t="s">
        <v>1268</v>
      </c>
      <c r="L1918">
        <v>1827</v>
      </c>
      <c r="M1918">
        <v>1823</v>
      </c>
      <c r="N1918">
        <v>300</v>
      </c>
      <c r="O1918" t="s">
        <v>1247</v>
      </c>
      <c r="P1918">
        <v>0.67708561762525099</v>
      </c>
      <c r="Q1918">
        <v>0.83469179282294204</v>
      </c>
      <c r="R1918">
        <v>0.106703638365369</v>
      </c>
      <c r="S1918">
        <v>7.8612414884394896E-2</v>
      </c>
      <c r="T1918">
        <v>-0.69105294058602895</v>
      </c>
      <c r="U1918">
        <v>0.69105294058602895</v>
      </c>
      <c r="V1918">
        <v>0.56647585614160501</v>
      </c>
      <c r="W1918">
        <v>-2.0299999999999998</v>
      </c>
      <c r="X1918">
        <v>12.58</v>
      </c>
      <c r="Y1918">
        <v>-494623</v>
      </c>
      <c r="Z1918">
        <v>-24731</v>
      </c>
      <c r="AA1918">
        <v>-1.5</v>
      </c>
      <c r="AB1918">
        <v>20</v>
      </c>
      <c r="AC1918">
        <v>4</v>
      </c>
      <c r="AD1918">
        <v>16</v>
      </c>
      <c r="AE1918">
        <v>20</v>
      </c>
      <c r="AF1918">
        <v>11</v>
      </c>
      <c r="AG1918">
        <v>4</v>
      </c>
      <c r="AH1918">
        <v>11</v>
      </c>
      <c r="AI1918">
        <v>5</v>
      </c>
    </row>
    <row r="1919" spans="1:35" x14ac:dyDescent="0.2">
      <c r="A1919" s="102">
        <v>1001</v>
      </c>
      <c r="B1919">
        <v>4114</v>
      </c>
      <c r="C1919" t="s">
        <v>1401</v>
      </c>
      <c r="D1919" t="s">
        <v>1271</v>
      </c>
      <c r="E1919">
        <v>6050</v>
      </c>
      <c r="F1919">
        <v>6030</v>
      </c>
      <c r="G1919">
        <v>100</v>
      </c>
      <c r="H1919" t="s">
        <v>1247</v>
      </c>
      <c r="I1919">
        <v>9956</v>
      </c>
      <c r="J1919" t="s">
        <v>1202</v>
      </c>
      <c r="K1919" t="s">
        <v>1272</v>
      </c>
      <c r="L1919">
        <v>1805</v>
      </c>
      <c r="M1919">
        <v>1806</v>
      </c>
      <c r="N1919">
        <v>300</v>
      </c>
      <c r="O1919" t="s">
        <v>1250</v>
      </c>
      <c r="P1919">
        <v>0.83595799014862304</v>
      </c>
      <c r="Q1919">
        <v>0.86901605428607898</v>
      </c>
      <c r="R1919">
        <v>6.09694840247096E-2</v>
      </c>
      <c r="S1919">
        <v>1.9315810817448001E-2</v>
      </c>
      <c r="T1919">
        <v>0.312603241617882</v>
      </c>
      <c r="U1919">
        <v>0.312603241617882</v>
      </c>
      <c r="V1919">
        <v>0.441170715512265</v>
      </c>
      <c r="W1919">
        <v>1.05</v>
      </c>
      <c r="X1919">
        <v>10.15</v>
      </c>
      <c r="Y1919">
        <v>-496180</v>
      </c>
      <c r="Z1919">
        <v>-29187</v>
      </c>
      <c r="AA1919">
        <v>-1.98</v>
      </c>
      <c r="AB1919">
        <v>17</v>
      </c>
      <c r="AC1919">
        <v>4</v>
      </c>
      <c r="AD1919">
        <v>13</v>
      </c>
      <c r="AE1919">
        <v>23.53</v>
      </c>
      <c r="AF1919">
        <v>12</v>
      </c>
      <c r="AG1919">
        <v>2</v>
      </c>
      <c r="AH1919">
        <v>8</v>
      </c>
      <c r="AI1919">
        <v>7</v>
      </c>
    </row>
    <row r="1920" spans="1:35" x14ac:dyDescent="0.2">
      <c r="A1920" s="102">
        <v>105</v>
      </c>
      <c r="B1920">
        <v>3258</v>
      </c>
      <c r="C1920" t="s">
        <v>1952</v>
      </c>
      <c r="D1920" t="s">
        <v>1268</v>
      </c>
      <c r="E1920">
        <v>5850</v>
      </c>
      <c r="F1920">
        <v>5850</v>
      </c>
      <c r="G1920">
        <v>100</v>
      </c>
      <c r="H1920" t="s">
        <v>1247</v>
      </c>
      <c r="I1920">
        <v>3626</v>
      </c>
      <c r="J1920" t="s">
        <v>1430</v>
      </c>
      <c r="K1920" t="s">
        <v>1249</v>
      </c>
      <c r="L1920">
        <v>7130</v>
      </c>
      <c r="M1920">
        <v>7130</v>
      </c>
      <c r="N1920">
        <v>100</v>
      </c>
      <c r="O1920" t="s">
        <v>1250</v>
      </c>
      <c r="P1920">
        <v>0.76795399721277002</v>
      </c>
      <c r="Q1920">
        <v>0.94405189427296698</v>
      </c>
      <c r="R1920">
        <v>0.33626525890192999</v>
      </c>
      <c r="S1920">
        <v>3.7315195834118797E-2</v>
      </c>
      <c r="T1920">
        <v>1.0692062565837801</v>
      </c>
      <c r="U1920">
        <v>1.0692062565837801</v>
      </c>
      <c r="V1920">
        <v>1.0886263028007399</v>
      </c>
      <c r="W1920">
        <v>4.3600000000000003</v>
      </c>
      <c r="X1920">
        <v>17.95</v>
      </c>
      <c r="Y1920">
        <v>-498757</v>
      </c>
      <c r="Z1920">
        <v>-29339</v>
      </c>
      <c r="AA1920">
        <v>-1.64</v>
      </c>
      <c r="AB1920">
        <v>17</v>
      </c>
      <c r="AC1920">
        <v>3</v>
      </c>
      <c r="AD1920">
        <v>14</v>
      </c>
      <c r="AE1920">
        <v>17.649999999999999</v>
      </c>
      <c r="AF1920">
        <v>10</v>
      </c>
      <c r="AG1920">
        <v>3</v>
      </c>
      <c r="AH1920">
        <v>8</v>
      </c>
      <c r="AI1920">
        <v>6</v>
      </c>
    </row>
    <row r="1921" spans="1:35" x14ac:dyDescent="0.2">
      <c r="A1921" s="102">
        <v>423</v>
      </c>
      <c r="B1921">
        <v>2371</v>
      </c>
      <c r="C1921" t="s">
        <v>591</v>
      </c>
      <c r="D1921" t="s">
        <v>1261</v>
      </c>
      <c r="E1921">
        <v>2851</v>
      </c>
      <c r="F1921">
        <v>2815</v>
      </c>
      <c r="G1921">
        <v>400</v>
      </c>
      <c r="H1921" t="s">
        <v>1250</v>
      </c>
      <c r="I1921">
        <v>4739</v>
      </c>
      <c r="J1921" t="s">
        <v>1300</v>
      </c>
      <c r="K1921" t="s">
        <v>1249</v>
      </c>
      <c r="L1921">
        <v>3330</v>
      </c>
      <c r="M1921">
        <v>3365</v>
      </c>
      <c r="N1921">
        <v>300</v>
      </c>
      <c r="O1921" t="s">
        <v>1247</v>
      </c>
      <c r="P1921">
        <v>0.90430842513743603</v>
      </c>
      <c r="Q1921">
        <v>0.90958254857280696</v>
      </c>
      <c r="R1921">
        <v>1.4084765390078701E-3</v>
      </c>
      <c r="S1921">
        <v>1.660187549643E-2</v>
      </c>
      <c r="T1921">
        <v>-2.28191437140838</v>
      </c>
      <c r="U1921">
        <v>2.28191437140838</v>
      </c>
      <c r="V1921">
        <v>1.32436175016473</v>
      </c>
      <c r="W1921">
        <v>-6.34</v>
      </c>
      <c r="X1921">
        <v>11.54</v>
      </c>
      <c r="Y1921">
        <v>-527561</v>
      </c>
      <c r="Z1921">
        <v>-29309</v>
      </c>
      <c r="AA1921">
        <v>-1.49</v>
      </c>
      <c r="AB1921">
        <v>18</v>
      </c>
      <c r="AC1921">
        <v>5</v>
      </c>
      <c r="AD1921">
        <v>13</v>
      </c>
      <c r="AE1921">
        <v>27.78</v>
      </c>
      <c r="AF1921">
        <v>10</v>
      </c>
      <c r="AG1921">
        <v>5</v>
      </c>
      <c r="AH1921">
        <v>10</v>
      </c>
      <c r="AI1921">
        <v>3</v>
      </c>
    </row>
    <row r="1922" spans="1:35" x14ac:dyDescent="0.2">
      <c r="A1922" s="102">
        <v>1105</v>
      </c>
      <c r="B1922">
        <v>2001</v>
      </c>
      <c r="C1922" t="s">
        <v>1167</v>
      </c>
      <c r="D1922" t="s">
        <v>1274</v>
      </c>
      <c r="E1922">
        <v>1638</v>
      </c>
      <c r="F1922">
        <v>1644</v>
      </c>
      <c r="G1922">
        <v>600</v>
      </c>
      <c r="H1922" t="s">
        <v>1247</v>
      </c>
      <c r="I1922">
        <v>9603</v>
      </c>
      <c r="J1922" t="s">
        <v>1422</v>
      </c>
      <c r="K1922" t="s">
        <v>1261</v>
      </c>
      <c r="L1922">
        <v>2468</v>
      </c>
      <c r="M1922">
        <v>2475</v>
      </c>
      <c r="N1922">
        <v>400</v>
      </c>
      <c r="O1922" t="s">
        <v>1250</v>
      </c>
      <c r="P1922">
        <v>0.84064499110905899</v>
      </c>
      <c r="Q1922">
        <v>0.86011804656284296</v>
      </c>
      <c r="R1922">
        <v>4.58057591802013E-2</v>
      </c>
      <c r="S1922">
        <v>7.6248752465576802E-2</v>
      </c>
      <c r="T1922">
        <v>1.82145006375937</v>
      </c>
      <c r="U1922">
        <v>1.82145006375937</v>
      </c>
      <c r="V1922">
        <v>1.8533630317693299</v>
      </c>
      <c r="W1922">
        <v>10.72</v>
      </c>
      <c r="X1922">
        <v>0.36</v>
      </c>
      <c r="Y1922">
        <v>-528481</v>
      </c>
      <c r="Z1922">
        <v>-20326</v>
      </c>
      <c r="AA1922">
        <v>-1.1200000000000001</v>
      </c>
      <c r="AB1922">
        <v>26</v>
      </c>
      <c r="AC1922">
        <v>8</v>
      </c>
      <c r="AD1922">
        <v>18</v>
      </c>
      <c r="AE1922">
        <v>30.77</v>
      </c>
      <c r="AF1922">
        <v>14</v>
      </c>
      <c r="AG1922">
        <v>4</v>
      </c>
      <c r="AH1922">
        <v>10</v>
      </c>
      <c r="AI1922">
        <v>12</v>
      </c>
    </row>
    <row r="1923" spans="1:35" x14ac:dyDescent="0.2">
      <c r="A1923" s="102">
        <v>637</v>
      </c>
      <c r="B1923">
        <v>3436</v>
      </c>
      <c r="C1923" t="s">
        <v>1502</v>
      </c>
      <c r="D1923" t="s">
        <v>1446</v>
      </c>
      <c r="E1923">
        <v>1891</v>
      </c>
      <c r="F1923">
        <v>1967</v>
      </c>
      <c r="G1923">
        <v>500</v>
      </c>
      <c r="H1923" t="s">
        <v>1247</v>
      </c>
      <c r="I1923">
        <v>6952</v>
      </c>
      <c r="J1923" t="s">
        <v>437</v>
      </c>
      <c r="K1923" t="s">
        <v>1252</v>
      </c>
      <c r="L1923">
        <v>2090</v>
      </c>
      <c r="M1923">
        <v>2079</v>
      </c>
      <c r="N1923">
        <v>500</v>
      </c>
      <c r="O1923" t="s">
        <v>1250</v>
      </c>
      <c r="P1923">
        <v>0.59724656700864598</v>
      </c>
      <c r="Q1923">
        <v>0.896469171063771</v>
      </c>
      <c r="R1923">
        <v>2.0493942006445599E-2</v>
      </c>
      <c r="S1923">
        <v>2.2584734201568299E-4</v>
      </c>
      <c r="T1923">
        <v>1.45153307892502</v>
      </c>
      <c r="U1923">
        <v>1.45153307892502</v>
      </c>
      <c r="V1923">
        <v>0.49127824947751297</v>
      </c>
      <c r="W1923">
        <v>9.3800000000000008</v>
      </c>
      <c r="X1923">
        <v>5.39</v>
      </c>
      <c r="Y1923">
        <v>-531945</v>
      </c>
      <c r="Z1923">
        <v>-26597</v>
      </c>
      <c r="AA1923">
        <v>-1.39</v>
      </c>
      <c r="AB1923">
        <v>20</v>
      </c>
      <c r="AC1923">
        <v>7</v>
      </c>
      <c r="AD1923">
        <v>13</v>
      </c>
      <c r="AE1923">
        <v>35</v>
      </c>
      <c r="AF1923">
        <v>7</v>
      </c>
      <c r="AG1923">
        <v>6</v>
      </c>
      <c r="AH1923">
        <v>12</v>
      </c>
      <c r="AI1923">
        <v>2</v>
      </c>
    </row>
    <row r="1924" spans="1:35" x14ac:dyDescent="0.2">
      <c r="A1924" s="102">
        <v>145</v>
      </c>
      <c r="B1924">
        <v>4686</v>
      </c>
      <c r="C1924" t="s">
        <v>1267</v>
      </c>
      <c r="D1924" t="s">
        <v>1249</v>
      </c>
      <c r="E1924">
        <v>5080</v>
      </c>
      <c r="F1924">
        <v>5100</v>
      </c>
      <c r="G1924">
        <v>200</v>
      </c>
      <c r="H1924" t="s">
        <v>1250</v>
      </c>
      <c r="I1924">
        <v>9934</v>
      </c>
      <c r="J1924" t="s">
        <v>1445</v>
      </c>
      <c r="K1924" t="s">
        <v>1254</v>
      </c>
      <c r="L1924">
        <v>2619</v>
      </c>
      <c r="M1924">
        <v>2621</v>
      </c>
      <c r="N1924">
        <v>400</v>
      </c>
      <c r="O1924" t="s">
        <v>1247</v>
      </c>
      <c r="P1924">
        <v>0.65118838532033296</v>
      </c>
      <c r="Q1924">
        <v>0.93702826225653701</v>
      </c>
      <c r="R1924">
        <v>0.25726558224965701</v>
      </c>
      <c r="S1924">
        <v>5.2876723263299702E-2</v>
      </c>
      <c r="T1924">
        <v>-1.50089663143036</v>
      </c>
      <c r="U1924">
        <v>1.50089663143036</v>
      </c>
      <c r="V1924">
        <v>1.3024744598331</v>
      </c>
      <c r="W1924">
        <v>-10.41</v>
      </c>
      <c r="X1924">
        <v>2.78</v>
      </c>
      <c r="Y1924">
        <v>-554366</v>
      </c>
      <c r="Z1924">
        <v>-26398</v>
      </c>
      <c r="AA1924">
        <v>-1.3</v>
      </c>
      <c r="AB1924">
        <v>21</v>
      </c>
      <c r="AC1924">
        <v>7</v>
      </c>
      <c r="AD1924">
        <v>14</v>
      </c>
      <c r="AE1924">
        <v>33.33</v>
      </c>
      <c r="AF1924">
        <v>9</v>
      </c>
      <c r="AG1924">
        <v>7</v>
      </c>
      <c r="AH1924">
        <v>13</v>
      </c>
      <c r="AI1924">
        <v>1</v>
      </c>
    </row>
    <row r="1925" spans="1:35" x14ac:dyDescent="0.2">
      <c r="A1925" s="102">
        <v>1180</v>
      </c>
      <c r="B1925">
        <v>2730</v>
      </c>
      <c r="C1925" t="s">
        <v>604</v>
      </c>
      <c r="D1925" t="s">
        <v>1272</v>
      </c>
      <c r="E1925">
        <v>1007</v>
      </c>
      <c r="F1925">
        <v>1001</v>
      </c>
      <c r="G1925">
        <v>600</v>
      </c>
      <c r="H1925" t="s">
        <v>1250</v>
      </c>
      <c r="I1925">
        <v>3141</v>
      </c>
      <c r="J1925" t="s">
        <v>1399</v>
      </c>
      <c r="K1925" t="s">
        <v>1272</v>
      </c>
      <c r="L1925">
        <v>6290</v>
      </c>
      <c r="M1925">
        <v>6430</v>
      </c>
      <c r="N1925">
        <v>100</v>
      </c>
      <c r="O1925" t="s">
        <v>1247</v>
      </c>
      <c r="P1925">
        <v>0.67352964939220805</v>
      </c>
      <c r="Q1925">
        <v>0.85596152746479004</v>
      </c>
      <c r="R1925" s="15">
        <v>0.37170270414874701</v>
      </c>
      <c r="S1925">
        <v>4.9995929219568497E-2</v>
      </c>
      <c r="T1925">
        <v>-2.6311109792976102</v>
      </c>
      <c r="U1925">
        <v>2.6311109792976102</v>
      </c>
      <c r="V1925">
        <v>1.9899780579798201</v>
      </c>
      <c r="W1925">
        <v>-13.69</v>
      </c>
      <c r="X1925">
        <v>6.59</v>
      </c>
      <c r="Y1925">
        <v>-573609</v>
      </c>
      <c r="Z1925">
        <v>-30190</v>
      </c>
      <c r="AA1925">
        <v>-1.56</v>
      </c>
      <c r="AB1925">
        <v>19</v>
      </c>
      <c r="AC1925">
        <v>6</v>
      </c>
      <c r="AD1925">
        <v>13</v>
      </c>
      <c r="AE1925">
        <v>31.58</v>
      </c>
      <c r="AF1925">
        <v>11</v>
      </c>
      <c r="AG1925">
        <v>3</v>
      </c>
      <c r="AH1925">
        <v>10</v>
      </c>
      <c r="AI1925">
        <v>6</v>
      </c>
    </row>
    <row r="1926" spans="1:35" x14ac:dyDescent="0.2">
      <c r="A1926" s="102">
        <v>866</v>
      </c>
      <c r="B1926">
        <v>7267</v>
      </c>
      <c r="C1926" t="s">
        <v>58</v>
      </c>
      <c r="D1926" t="s">
        <v>1264</v>
      </c>
      <c r="E1926">
        <v>3054</v>
      </c>
      <c r="F1926">
        <v>3039</v>
      </c>
      <c r="G1926">
        <v>300</v>
      </c>
      <c r="H1926" t="s">
        <v>1247</v>
      </c>
      <c r="I1926">
        <v>8358</v>
      </c>
      <c r="J1926" t="s">
        <v>1523</v>
      </c>
      <c r="K1926" t="s">
        <v>1303</v>
      </c>
      <c r="L1926">
        <v>436</v>
      </c>
      <c r="M1926">
        <v>448</v>
      </c>
      <c r="N1926">
        <v>2000</v>
      </c>
      <c r="O1926" t="s">
        <v>1250</v>
      </c>
      <c r="P1926">
        <v>0.80544364055038298</v>
      </c>
      <c r="Q1926">
        <v>0.87908556162085805</v>
      </c>
      <c r="R1926">
        <v>0.26581868787240598</v>
      </c>
      <c r="S1926">
        <v>7.1015267914330297E-3</v>
      </c>
      <c r="T1926">
        <v>1.2077266822862001</v>
      </c>
      <c r="U1926">
        <v>1.2077266822862001</v>
      </c>
      <c r="V1926">
        <v>1.6872159711313599</v>
      </c>
      <c r="W1926">
        <v>7.65</v>
      </c>
      <c r="X1926">
        <v>1.72</v>
      </c>
      <c r="Y1926">
        <v>-579454</v>
      </c>
      <c r="Z1926">
        <v>-19981</v>
      </c>
      <c r="AA1926">
        <v>-1.01</v>
      </c>
      <c r="AB1926">
        <v>29</v>
      </c>
      <c r="AC1926">
        <v>12</v>
      </c>
      <c r="AD1926">
        <v>17</v>
      </c>
      <c r="AE1926">
        <v>41.38</v>
      </c>
      <c r="AF1926">
        <v>10</v>
      </c>
      <c r="AG1926">
        <v>9</v>
      </c>
      <c r="AH1926">
        <v>15</v>
      </c>
      <c r="AI1926">
        <v>5</v>
      </c>
    </row>
    <row r="1927" spans="1:35" x14ac:dyDescent="0.2">
      <c r="A1927" s="102">
        <v>1711</v>
      </c>
      <c r="B1927">
        <v>6481</v>
      </c>
      <c r="C1927" t="s">
        <v>1668</v>
      </c>
      <c r="D1927" t="s">
        <v>1259</v>
      </c>
      <c r="E1927">
        <v>2761</v>
      </c>
      <c r="F1927">
        <v>2755</v>
      </c>
      <c r="G1927">
        <v>300</v>
      </c>
      <c r="H1927" t="s">
        <v>1247</v>
      </c>
      <c r="I1927">
        <v>6770</v>
      </c>
      <c r="J1927" t="s">
        <v>22</v>
      </c>
      <c r="K1927" t="s">
        <v>1252</v>
      </c>
      <c r="L1927">
        <v>1834</v>
      </c>
      <c r="M1927">
        <v>1842</v>
      </c>
      <c r="N1927">
        <v>400</v>
      </c>
      <c r="O1927" t="s">
        <v>1250</v>
      </c>
      <c r="P1927">
        <v>0.76427160532226801</v>
      </c>
      <c r="Q1927">
        <v>0.81836157703718204</v>
      </c>
      <c r="R1927">
        <v>3.7176965112104797E-2</v>
      </c>
      <c r="S1927">
        <v>5.9668848962579298E-2</v>
      </c>
      <c r="T1927">
        <v>1.94074115841533</v>
      </c>
      <c r="U1927">
        <v>1.94074115841533</v>
      </c>
      <c r="V1927">
        <v>2.0266883611001898</v>
      </c>
      <c r="W1927">
        <v>14.25</v>
      </c>
      <c r="X1927">
        <v>10.85</v>
      </c>
      <c r="Y1927">
        <v>-594176</v>
      </c>
      <c r="Z1927">
        <v>-27008</v>
      </c>
      <c r="AA1927">
        <v>-1.36</v>
      </c>
      <c r="AB1927">
        <v>22</v>
      </c>
      <c r="AC1927">
        <v>5</v>
      </c>
      <c r="AD1927">
        <v>17</v>
      </c>
      <c r="AE1927">
        <v>22.73</v>
      </c>
      <c r="AF1927">
        <v>11</v>
      </c>
      <c r="AG1927">
        <v>4</v>
      </c>
      <c r="AH1927">
        <v>14</v>
      </c>
      <c r="AI1927">
        <v>4</v>
      </c>
    </row>
    <row r="1928" spans="1:35" x14ac:dyDescent="0.2">
      <c r="A1928" s="102">
        <v>56</v>
      </c>
      <c r="B1928">
        <v>6920</v>
      </c>
      <c r="C1928" t="s">
        <v>1251</v>
      </c>
      <c r="D1928" t="s">
        <v>1252</v>
      </c>
      <c r="E1928">
        <v>5570</v>
      </c>
      <c r="F1928">
        <v>5520</v>
      </c>
      <c r="G1928">
        <v>100</v>
      </c>
      <c r="H1928" t="s">
        <v>1247</v>
      </c>
      <c r="I1928">
        <v>8572</v>
      </c>
      <c r="J1928" t="s">
        <v>1215</v>
      </c>
      <c r="K1928" t="s">
        <v>1253</v>
      </c>
      <c r="L1928">
        <v>519</v>
      </c>
      <c r="M1928">
        <v>517</v>
      </c>
      <c r="N1928">
        <v>1100</v>
      </c>
      <c r="O1928" t="s">
        <v>1250</v>
      </c>
      <c r="P1928">
        <v>0.88452753351138902</v>
      </c>
      <c r="Q1928">
        <v>0.95449475125111005</v>
      </c>
      <c r="R1928">
        <v>0.15185894075488601</v>
      </c>
      <c r="S1928">
        <v>7.0159411045232295E-2</v>
      </c>
      <c r="T1928">
        <v>0.22984213281266799</v>
      </c>
      <c r="U1928">
        <v>0.22984213281266799</v>
      </c>
      <c r="V1928">
        <v>0.39480431286906398</v>
      </c>
      <c r="W1928">
        <v>1.57</v>
      </c>
      <c r="X1928">
        <v>3.03</v>
      </c>
      <c r="Y1928">
        <v>-608768</v>
      </c>
      <c r="Z1928">
        <v>-21742</v>
      </c>
      <c r="AA1928">
        <v>-1.07</v>
      </c>
      <c r="AB1928">
        <v>28</v>
      </c>
      <c r="AC1928">
        <v>12</v>
      </c>
      <c r="AD1928">
        <v>16</v>
      </c>
      <c r="AE1928">
        <v>42.86</v>
      </c>
      <c r="AF1928">
        <v>9</v>
      </c>
      <c r="AG1928">
        <v>11</v>
      </c>
      <c r="AH1928">
        <v>15</v>
      </c>
      <c r="AI1928">
        <v>2</v>
      </c>
    </row>
    <row r="1929" spans="1:35" x14ac:dyDescent="0.2">
      <c r="A1929" s="102">
        <v>1849</v>
      </c>
      <c r="B1929">
        <v>3668</v>
      </c>
      <c r="C1929" t="s">
        <v>654</v>
      </c>
      <c r="D1929" t="s">
        <v>1249</v>
      </c>
      <c r="E1929">
        <v>944</v>
      </c>
      <c r="F1929">
        <v>928</v>
      </c>
      <c r="G1929">
        <v>1000</v>
      </c>
      <c r="H1929" t="s">
        <v>1250</v>
      </c>
      <c r="I1929">
        <v>6845</v>
      </c>
      <c r="J1929" t="s">
        <v>1482</v>
      </c>
      <c r="K1929" t="s">
        <v>1252</v>
      </c>
      <c r="L1929">
        <v>2936</v>
      </c>
      <c r="M1929">
        <v>2952</v>
      </c>
      <c r="N1929">
        <v>300</v>
      </c>
      <c r="O1929" t="s">
        <v>1247</v>
      </c>
      <c r="P1929">
        <v>0.80813597963212103</v>
      </c>
      <c r="Q1929">
        <v>0.80792069945666101</v>
      </c>
      <c r="R1929">
        <v>6.6751985737002598E-2</v>
      </c>
      <c r="S1929">
        <v>2.1566466425964902E-2</v>
      </c>
      <c r="T1929">
        <v>-2.12407814259765</v>
      </c>
      <c r="U1929">
        <v>2.12407814259765</v>
      </c>
      <c r="V1929">
        <v>1.89285810390898</v>
      </c>
      <c r="W1929">
        <v>-21.52</v>
      </c>
      <c r="X1929">
        <v>4.79</v>
      </c>
      <c r="Y1929">
        <v>-613056</v>
      </c>
      <c r="Z1929">
        <v>-30653</v>
      </c>
      <c r="AA1929">
        <v>-1.77</v>
      </c>
      <c r="AB1929">
        <v>20</v>
      </c>
      <c r="AC1929">
        <v>8</v>
      </c>
      <c r="AD1929">
        <v>12</v>
      </c>
      <c r="AE1929">
        <v>40</v>
      </c>
      <c r="AF1929">
        <v>9</v>
      </c>
      <c r="AG1929">
        <v>7</v>
      </c>
      <c r="AH1929">
        <v>8</v>
      </c>
      <c r="AI1929">
        <v>5</v>
      </c>
    </row>
    <row r="1930" spans="1:35" x14ac:dyDescent="0.2">
      <c r="A1930" s="102">
        <v>1354</v>
      </c>
      <c r="B1930">
        <v>3099</v>
      </c>
      <c r="C1930" t="s">
        <v>34</v>
      </c>
      <c r="D1930" t="s">
        <v>1272</v>
      </c>
      <c r="E1930">
        <v>805</v>
      </c>
      <c r="F1930">
        <v>797</v>
      </c>
      <c r="G1930">
        <v>1300</v>
      </c>
      <c r="H1930" t="s">
        <v>1250</v>
      </c>
      <c r="I1930">
        <v>8358</v>
      </c>
      <c r="J1930" t="s">
        <v>1523</v>
      </c>
      <c r="K1930" t="s">
        <v>1303</v>
      </c>
      <c r="L1930">
        <v>436</v>
      </c>
      <c r="M1930">
        <v>448</v>
      </c>
      <c r="N1930">
        <v>2300</v>
      </c>
      <c r="O1930" t="s">
        <v>1247</v>
      </c>
      <c r="P1930">
        <v>0.68824753064417599</v>
      </c>
      <c r="Q1930">
        <v>0.84403196151521798</v>
      </c>
      <c r="R1930">
        <v>0.49225544703947399</v>
      </c>
      <c r="S1930">
        <v>2.8472937657719698E-2</v>
      </c>
      <c r="T1930">
        <v>-1.1782759096012401</v>
      </c>
      <c r="U1930">
        <v>1.1782759096012401</v>
      </c>
      <c r="V1930">
        <v>0.75886801067393606</v>
      </c>
      <c r="W1930">
        <v>-9.1</v>
      </c>
      <c r="X1930">
        <v>0.55000000000000004</v>
      </c>
      <c r="Y1930">
        <v>-615019</v>
      </c>
      <c r="Z1930">
        <v>-23655</v>
      </c>
      <c r="AA1930">
        <v>-1.18</v>
      </c>
      <c r="AB1930">
        <v>26</v>
      </c>
      <c r="AC1930">
        <v>8</v>
      </c>
      <c r="AD1930">
        <v>18</v>
      </c>
      <c r="AE1930">
        <v>30.77</v>
      </c>
      <c r="AF1930">
        <v>9</v>
      </c>
      <c r="AG1930">
        <v>7</v>
      </c>
      <c r="AH1930">
        <v>14</v>
      </c>
      <c r="AI1930">
        <v>5</v>
      </c>
    </row>
    <row r="1931" spans="1:35" x14ac:dyDescent="0.2">
      <c r="A1931" s="102">
        <v>1696</v>
      </c>
      <c r="B1931">
        <v>5020</v>
      </c>
      <c r="C1931" t="s">
        <v>1586</v>
      </c>
      <c r="D1931" t="s">
        <v>1511</v>
      </c>
      <c r="E1931">
        <v>472.7</v>
      </c>
      <c r="F1931">
        <v>473.6</v>
      </c>
      <c r="G1931">
        <v>2300</v>
      </c>
      <c r="H1931" t="s">
        <v>1250</v>
      </c>
      <c r="I1931">
        <v>5703</v>
      </c>
      <c r="J1931" t="s">
        <v>219</v>
      </c>
      <c r="K1931" t="s">
        <v>1262</v>
      </c>
      <c r="L1931">
        <v>214</v>
      </c>
      <c r="M1931">
        <v>217</v>
      </c>
      <c r="N1931">
        <v>5000</v>
      </c>
      <c r="O1931" t="s">
        <v>1247</v>
      </c>
      <c r="P1931">
        <v>0.80344639606375601</v>
      </c>
      <c r="Q1931">
        <v>0.81975598044055098</v>
      </c>
      <c r="R1931">
        <v>0.115583498903537</v>
      </c>
      <c r="S1931">
        <v>8.9093421541161892E-3</v>
      </c>
      <c r="T1931">
        <v>-0.265037505320322</v>
      </c>
      <c r="U1931">
        <v>0.265037505320322</v>
      </c>
      <c r="V1931">
        <v>0.34823264871709297</v>
      </c>
      <c r="W1931">
        <v>-0.87</v>
      </c>
      <c r="X1931">
        <v>0.39</v>
      </c>
      <c r="Y1931">
        <v>-625248</v>
      </c>
      <c r="Z1931">
        <v>-29774</v>
      </c>
      <c r="AA1931">
        <v>-1.4</v>
      </c>
      <c r="AB1931">
        <v>21</v>
      </c>
      <c r="AC1931">
        <v>4</v>
      </c>
      <c r="AD1931">
        <v>17</v>
      </c>
      <c r="AE1931">
        <v>19.05</v>
      </c>
      <c r="AF1931">
        <v>10</v>
      </c>
      <c r="AG1931">
        <v>4</v>
      </c>
      <c r="AH1931">
        <v>13</v>
      </c>
      <c r="AI1931">
        <v>4</v>
      </c>
    </row>
    <row r="1932" spans="1:35" x14ac:dyDescent="0.2">
      <c r="A1932" s="102">
        <v>1661</v>
      </c>
      <c r="B1932">
        <v>2502</v>
      </c>
      <c r="C1932" t="s">
        <v>1345</v>
      </c>
      <c r="D1932" t="s">
        <v>1274</v>
      </c>
      <c r="E1932">
        <v>4803</v>
      </c>
      <c r="F1932">
        <v>4800</v>
      </c>
      <c r="G1932">
        <v>200</v>
      </c>
      <c r="H1932" t="s">
        <v>1247</v>
      </c>
      <c r="I1932">
        <v>3668</v>
      </c>
      <c r="J1932" t="s">
        <v>654</v>
      </c>
      <c r="K1932" t="s">
        <v>1249</v>
      </c>
      <c r="L1932">
        <v>944</v>
      </c>
      <c r="M1932">
        <v>928</v>
      </c>
      <c r="N1932">
        <v>1000</v>
      </c>
      <c r="O1932" t="s">
        <v>1250</v>
      </c>
      <c r="P1932">
        <v>0.57565563827501498</v>
      </c>
      <c r="Q1932">
        <v>0.82312514269191706</v>
      </c>
      <c r="R1932">
        <v>0.32636454304335799</v>
      </c>
      <c r="S1932">
        <v>7.5681557749242496E-4</v>
      </c>
      <c r="T1932">
        <v>2.04562171187772</v>
      </c>
      <c r="U1932">
        <v>2.04562171187772</v>
      </c>
      <c r="V1932">
        <v>1.92126930520199</v>
      </c>
      <c r="W1932">
        <v>15.62</v>
      </c>
      <c r="X1932">
        <v>3.33</v>
      </c>
      <c r="Y1932">
        <v>-629890</v>
      </c>
      <c r="Z1932">
        <v>-27387</v>
      </c>
      <c r="AA1932">
        <v>-1.19</v>
      </c>
      <c r="AB1932">
        <v>23</v>
      </c>
      <c r="AC1932">
        <v>11</v>
      </c>
      <c r="AD1932">
        <v>12</v>
      </c>
      <c r="AE1932">
        <v>47.83</v>
      </c>
      <c r="AF1932">
        <v>9</v>
      </c>
      <c r="AG1932">
        <v>10</v>
      </c>
      <c r="AH1932">
        <v>8</v>
      </c>
      <c r="AI1932">
        <v>5</v>
      </c>
    </row>
    <row r="1933" spans="1:35" x14ac:dyDescent="0.2">
      <c r="A1933" s="102">
        <v>1554</v>
      </c>
      <c r="B1933">
        <v>5019</v>
      </c>
      <c r="C1933" t="s">
        <v>1510</v>
      </c>
      <c r="D1933" t="s">
        <v>1511</v>
      </c>
      <c r="E1933">
        <v>2910</v>
      </c>
      <c r="F1933">
        <v>2922</v>
      </c>
      <c r="G1933">
        <v>300</v>
      </c>
      <c r="H1933" t="s">
        <v>1247</v>
      </c>
      <c r="I1933">
        <v>9531</v>
      </c>
      <c r="J1933" t="s">
        <v>1946</v>
      </c>
      <c r="K1933" t="s">
        <v>1305</v>
      </c>
      <c r="L1933">
        <v>2380</v>
      </c>
      <c r="M1933">
        <v>2388.5</v>
      </c>
      <c r="N1933">
        <v>400</v>
      </c>
      <c r="O1933" t="s">
        <v>1250</v>
      </c>
      <c r="P1933">
        <v>0.84699838439867903</v>
      </c>
      <c r="Q1933">
        <v>0.83152324032743496</v>
      </c>
      <c r="R1933">
        <v>8.1228230075812397E-2</v>
      </c>
      <c r="S1933">
        <v>5.4838810829412901E-2</v>
      </c>
      <c r="T1933">
        <v>1.6101729994153899</v>
      </c>
      <c r="U1933">
        <v>1.6101729994153899</v>
      </c>
      <c r="V1933">
        <v>1.58340741701762</v>
      </c>
      <c r="W1933">
        <v>5.14</v>
      </c>
      <c r="X1933">
        <v>8.99</v>
      </c>
      <c r="Y1933">
        <v>-648067</v>
      </c>
      <c r="Z1933">
        <v>-38122</v>
      </c>
      <c r="AA1933">
        <v>-2.0699999999999998</v>
      </c>
      <c r="AB1933">
        <v>17</v>
      </c>
      <c r="AC1933">
        <v>4</v>
      </c>
      <c r="AD1933">
        <v>13</v>
      </c>
      <c r="AE1933">
        <v>23.53</v>
      </c>
      <c r="AF1933">
        <v>10</v>
      </c>
      <c r="AG1933">
        <v>3</v>
      </c>
      <c r="AH1933">
        <v>12</v>
      </c>
      <c r="AI1933">
        <v>2</v>
      </c>
    </row>
    <row r="1934" spans="1:35" x14ac:dyDescent="0.2">
      <c r="A1934" s="102">
        <v>309</v>
      </c>
      <c r="B1934">
        <v>4506</v>
      </c>
      <c r="C1934" t="s">
        <v>1682</v>
      </c>
      <c r="D1934" t="s">
        <v>1269</v>
      </c>
      <c r="E1934">
        <v>1718</v>
      </c>
      <c r="F1934">
        <v>1712</v>
      </c>
      <c r="G1934">
        <v>600</v>
      </c>
      <c r="H1934" t="s">
        <v>1247</v>
      </c>
      <c r="I1934">
        <v>5411</v>
      </c>
      <c r="J1934" t="s">
        <v>1673</v>
      </c>
      <c r="K1934" t="s">
        <v>1301</v>
      </c>
      <c r="L1934">
        <v>1108</v>
      </c>
      <c r="M1934">
        <v>1106</v>
      </c>
      <c r="N1934">
        <v>900</v>
      </c>
      <c r="O1934" t="s">
        <v>1250</v>
      </c>
      <c r="P1934">
        <v>0.91386646055222898</v>
      </c>
      <c r="Q1934">
        <v>0.91803901629928897</v>
      </c>
      <c r="R1934">
        <v>0.33043395729798303</v>
      </c>
      <c r="S1934">
        <v>6.1465684686962202E-2</v>
      </c>
      <c r="T1934">
        <v>1.3400391011805799</v>
      </c>
      <c r="U1934">
        <v>1.3400391011805799</v>
      </c>
      <c r="V1934">
        <v>1.4745838596842999</v>
      </c>
      <c r="W1934">
        <v>5.72</v>
      </c>
      <c r="X1934">
        <v>3.1</v>
      </c>
      <c r="Y1934">
        <v>-650089</v>
      </c>
      <c r="Z1934">
        <v>-27087</v>
      </c>
      <c r="AA1934">
        <v>-1.54</v>
      </c>
      <c r="AB1934">
        <v>24</v>
      </c>
      <c r="AC1934">
        <v>7</v>
      </c>
      <c r="AD1934">
        <v>17</v>
      </c>
      <c r="AE1934">
        <v>29.17</v>
      </c>
      <c r="AF1934">
        <v>9</v>
      </c>
      <c r="AG1934">
        <v>5</v>
      </c>
      <c r="AH1934">
        <v>15</v>
      </c>
      <c r="AI1934">
        <v>4</v>
      </c>
    </row>
    <row r="1935" spans="1:35" x14ac:dyDescent="0.2">
      <c r="A1935" s="102">
        <v>1555</v>
      </c>
      <c r="B1935">
        <v>1812</v>
      </c>
      <c r="C1935" t="s">
        <v>1344</v>
      </c>
      <c r="D1935" t="s">
        <v>1257</v>
      </c>
      <c r="E1935">
        <v>1270</v>
      </c>
      <c r="F1935">
        <v>1260</v>
      </c>
      <c r="G1935">
        <v>700</v>
      </c>
      <c r="H1935" t="s">
        <v>1250</v>
      </c>
      <c r="I1935">
        <v>5019</v>
      </c>
      <c r="J1935" t="s">
        <v>1510</v>
      </c>
      <c r="K1935" t="s">
        <v>1511</v>
      </c>
      <c r="L1935">
        <v>2910</v>
      </c>
      <c r="M1935">
        <v>2922</v>
      </c>
      <c r="N1935">
        <v>300</v>
      </c>
      <c r="O1935" t="s">
        <v>1247</v>
      </c>
      <c r="P1935">
        <v>0.50716070959182702</v>
      </c>
      <c r="Q1935">
        <v>0.83147205789249401</v>
      </c>
      <c r="R1935">
        <v>2.32422713308367E-2</v>
      </c>
      <c r="S1935">
        <v>6.3230486064522098E-2</v>
      </c>
      <c r="T1935">
        <v>-3.0877574139489599</v>
      </c>
      <c r="U1935">
        <v>3.0877574139489599</v>
      </c>
      <c r="V1935">
        <v>2.7806790731331898</v>
      </c>
      <c r="W1935">
        <v>-12.47</v>
      </c>
      <c r="X1935">
        <v>0.62</v>
      </c>
      <c r="Y1935">
        <v>-756407</v>
      </c>
      <c r="Z1935">
        <v>-29093</v>
      </c>
      <c r="AA1935">
        <v>-1.58</v>
      </c>
      <c r="AB1935">
        <v>26</v>
      </c>
      <c r="AC1935">
        <v>9</v>
      </c>
      <c r="AD1935">
        <v>17</v>
      </c>
      <c r="AE1935">
        <v>34.619999999999997</v>
      </c>
      <c r="AF1935">
        <v>11</v>
      </c>
      <c r="AG1935">
        <v>7</v>
      </c>
      <c r="AH1935">
        <v>14</v>
      </c>
      <c r="AI1935">
        <v>5</v>
      </c>
    </row>
    <row r="1936" spans="1:35" x14ac:dyDescent="0.2">
      <c r="A1936" s="102">
        <v>1245</v>
      </c>
      <c r="B1936">
        <v>7278</v>
      </c>
      <c r="C1936" t="s">
        <v>43</v>
      </c>
      <c r="D1936" t="s">
        <v>1264</v>
      </c>
      <c r="E1936">
        <v>2227</v>
      </c>
      <c r="F1936">
        <v>2223</v>
      </c>
      <c r="G1936">
        <v>400</v>
      </c>
      <c r="H1936" t="s">
        <v>1247</v>
      </c>
      <c r="I1936">
        <v>8358</v>
      </c>
      <c r="J1936" t="s">
        <v>1523</v>
      </c>
      <c r="K1936" t="s">
        <v>1303</v>
      </c>
      <c r="L1936">
        <v>436</v>
      </c>
      <c r="M1936">
        <v>448</v>
      </c>
      <c r="N1936">
        <v>2000</v>
      </c>
      <c r="O1936" t="s">
        <v>1250</v>
      </c>
      <c r="P1936">
        <v>0.83758780370771502</v>
      </c>
      <c r="Q1936">
        <v>0.85170127615686098</v>
      </c>
      <c r="R1936">
        <v>0.39618065613692699</v>
      </c>
      <c r="S1936">
        <v>2.5830120049423299E-3</v>
      </c>
      <c r="T1936">
        <v>3.9474559432166399E-2</v>
      </c>
      <c r="U1936">
        <v>3.9474559432166399E-2</v>
      </c>
      <c r="V1936">
        <v>0.46750703054967702</v>
      </c>
      <c r="W1936">
        <v>0.27</v>
      </c>
      <c r="X1936">
        <v>0.76</v>
      </c>
      <c r="Y1936">
        <v>-828221</v>
      </c>
      <c r="Z1936">
        <v>-34509</v>
      </c>
      <c r="AA1936">
        <v>-1.62</v>
      </c>
      <c r="AB1936">
        <v>24</v>
      </c>
      <c r="AC1936">
        <v>9</v>
      </c>
      <c r="AD1936">
        <v>15</v>
      </c>
      <c r="AE1936">
        <v>37.5</v>
      </c>
      <c r="AF1936">
        <v>10</v>
      </c>
      <c r="AG1936">
        <v>7</v>
      </c>
      <c r="AH1936">
        <v>12</v>
      </c>
      <c r="AI1936">
        <v>5</v>
      </c>
    </row>
    <row r="1937" spans="1:35" x14ac:dyDescent="0.2">
      <c r="A1937" s="102">
        <v>644</v>
      </c>
      <c r="B1937">
        <v>3668</v>
      </c>
      <c r="C1937" t="s">
        <v>654</v>
      </c>
      <c r="D1937" t="s">
        <v>1249</v>
      </c>
      <c r="E1937">
        <v>944</v>
      </c>
      <c r="F1937">
        <v>928</v>
      </c>
      <c r="G1937">
        <v>1100</v>
      </c>
      <c r="H1937" t="s">
        <v>1250</v>
      </c>
      <c r="I1937">
        <v>4612</v>
      </c>
      <c r="J1937" t="s">
        <v>680</v>
      </c>
      <c r="K1937" t="s">
        <v>1271</v>
      </c>
      <c r="L1937">
        <v>5010</v>
      </c>
      <c r="M1937">
        <v>5070</v>
      </c>
      <c r="N1937">
        <v>200</v>
      </c>
      <c r="O1937" t="s">
        <v>1247</v>
      </c>
      <c r="P1937">
        <v>0.68970669335599</v>
      </c>
      <c r="Q1937">
        <v>0.89624097125857305</v>
      </c>
      <c r="R1937">
        <v>0.35017938476585497</v>
      </c>
      <c r="S1937">
        <v>1.1574208971533899E-2</v>
      </c>
      <c r="T1937">
        <v>-1.6604694501942301</v>
      </c>
      <c r="U1937">
        <v>1.6604694501942301</v>
      </c>
      <c r="V1937">
        <v>1.30937176245118</v>
      </c>
      <c r="W1937">
        <v>-14.11</v>
      </c>
      <c r="X1937">
        <v>0.67</v>
      </c>
      <c r="Y1937">
        <v>-829211</v>
      </c>
      <c r="Z1937">
        <v>-31893</v>
      </c>
      <c r="AA1937">
        <v>-1.48</v>
      </c>
      <c r="AB1937">
        <v>26</v>
      </c>
      <c r="AC1937">
        <v>11</v>
      </c>
      <c r="AD1937">
        <v>15</v>
      </c>
      <c r="AE1937">
        <v>42.31</v>
      </c>
      <c r="AF1937">
        <v>8</v>
      </c>
      <c r="AG1937">
        <v>11</v>
      </c>
      <c r="AH1937">
        <v>14</v>
      </c>
      <c r="AI1937">
        <v>1</v>
      </c>
    </row>
    <row r="1938" spans="1:35" x14ac:dyDescent="0.2">
      <c r="A1938" s="102">
        <v>1233</v>
      </c>
      <c r="B1938">
        <v>4004</v>
      </c>
      <c r="C1938" t="s">
        <v>1441</v>
      </c>
      <c r="D1938" t="s">
        <v>1271</v>
      </c>
      <c r="E1938">
        <v>2670</v>
      </c>
      <c r="F1938">
        <v>2654</v>
      </c>
      <c r="G1938">
        <v>400</v>
      </c>
      <c r="H1938" t="s">
        <v>1250</v>
      </c>
      <c r="I1938">
        <v>9501</v>
      </c>
      <c r="J1938" t="s">
        <v>1307</v>
      </c>
      <c r="K1938" t="s">
        <v>1305</v>
      </c>
      <c r="L1938">
        <v>437</v>
      </c>
      <c r="M1938">
        <v>435</v>
      </c>
      <c r="N1938">
        <v>2400</v>
      </c>
      <c r="O1938" t="s">
        <v>1247</v>
      </c>
      <c r="P1938">
        <v>0.87183542095538502</v>
      </c>
      <c r="Q1938">
        <v>0.85268836955791305</v>
      </c>
      <c r="R1938">
        <v>0.21894910535074899</v>
      </c>
      <c r="S1938">
        <v>5.96331661778607E-2</v>
      </c>
      <c r="T1938">
        <v>-0.78555924366806995</v>
      </c>
      <c r="U1938">
        <v>0.78555924366806995</v>
      </c>
      <c r="V1938">
        <v>0.83683232995239898</v>
      </c>
      <c r="W1938">
        <v>-2.15</v>
      </c>
      <c r="X1938">
        <v>1.66</v>
      </c>
      <c r="Y1938">
        <v>-983797</v>
      </c>
      <c r="Z1938">
        <v>-28935</v>
      </c>
      <c r="AA1938">
        <v>-1.65</v>
      </c>
      <c r="AB1938">
        <v>34</v>
      </c>
      <c r="AC1938">
        <v>10</v>
      </c>
      <c r="AD1938">
        <v>24</v>
      </c>
      <c r="AE1938">
        <v>29.41</v>
      </c>
      <c r="AF1938">
        <v>9</v>
      </c>
      <c r="AG1938">
        <v>9</v>
      </c>
      <c r="AH1938">
        <v>23</v>
      </c>
      <c r="AI1938">
        <v>2</v>
      </c>
    </row>
    <row r="2064" spans="18:18" x14ac:dyDescent="0.2">
      <c r="R2064" s="15"/>
    </row>
    <row r="2297" spans="18:18" x14ac:dyDescent="0.2">
      <c r="R2297" s="15"/>
    </row>
    <row r="2311" spans="19:19" x14ac:dyDescent="0.2">
      <c r="S2311" s="15"/>
    </row>
    <row r="2426" spans="19:19" x14ac:dyDescent="0.2">
      <c r="S2426" s="15"/>
    </row>
    <row r="2494" spans="19:19" x14ac:dyDescent="0.2">
      <c r="S2494" s="15"/>
    </row>
    <row r="2584" spans="18:18" x14ac:dyDescent="0.2">
      <c r="R2584" s="15"/>
    </row>
    <row r="2640" spans="18:18" x14ac:dyDescent="0.2">
      <c r="R2640" s="15"/>
    </row>
    <row r="2641" spans="18:19" x14ac:dyDescent="0.2">
      <c r="R2641" s="15"/>
      <c r="S2641" s="15"/>
    </row>
    <row r="2677" spans="18:18" x14ac:dyDescent="0.2">
      <c r="R2677" s="15"/>
    </row>
    <row r="2703" spans="18:18" x14ac:dyDescent="0.2">
      <c r="R2703" s="15"/>
    </row>
    <row r="2714" spans="18:18" x14ac:dyDescent="0.2">
      <c r="R2714" s="15"/>
    </row>
    <row r="2956" spans="18:18" x14ac:dyDescent="0.2">
      <c r="R2956" s="15"/>
    </row>
    <row r="2980" spans="18:18" x14ac:dyDescent="0.2">
      <c r="R2980" s="15"/>
    </row>
    <row r="3042" spans="19:19" x14ac:dyDescent="0.2">
      <c r="S3042" s="15"/>
    </row>
    <row r="3106" spans="18:18" x14ac:dyDescent="0.2">
      <c r="R3106" s="15"/>
    </row>
    <row r="3176" spans="18:19" x14ac:dyDescent="0.2">
      <c r="R3176" s="15"/>
      <c r="S3176" s="15"/>
    </row>
    <row r="3381" spans="18:18" x14ac:dyDescent="0.2">
      <c r="R3381" s="15"/>
    </row>
    <row r="3402" spans="19:19" x14ac:dyDescent="0.2">
      <c r="S3402" s="15"/>
    </row>
    <row r="3409" spans="18:18" x14ac:dyDescent="0.2">
      <c r="R3409" s="15"/>
    </row>
    <row r="3440" spans="18:18" x14ac:dyDescent="0.2">
      <c r="R3440" s="15"/>
    </row>
    <row r="3737" spans="19:19" x14ac:dyDescent="0.2">
      <c r="S3737" s="15"/>
    </row>
    <row r="3747" spans="19:19" x14ac:dyDescent="0.2">
      <c r="S3747" s="15"/>
    </row>
    <row r="3816" spans="18:18" x14ac:dyDescent="0.2">
      <c r="R3816" s="15"/>
    </row>
    <row r="3820" spans="18:18" x14ac:dyDescent="0.2">
      <c r="R3820" s="15"/>
    </row>
    <row r="3842" spans="18:18" x14ac:dyDescent="0.2">
      <c r="R3842" s="15"/>
    </row>
    <row r="3889" spans="18:18" x14ac:dyDescent="0.2">
      <c r="R3889" s="15"/>
    </row>
    <row r="3898" spans="18:18" x14ac:dyDescent="0.2">
      <c r="R3898" s="15"/>
    </row>
    <row r="3938" spans="19:19" x14ac:dyDescent="0.2">
      <c r="S3938" s="15"/>
    </row>
    <row r="3954" spans="19:19" x14ac:dyDescent="0.2">
      <c r="S3954" s="15"/>
    </row>
    <row r="4029" spans="19:19" x14ac:dyDescent="0.2">
      <c r="S4029" s="15"/>
    </row>
    <row r="4074" spans="18:18" x14ac:dyDescent="0.2">
      <c r="R4074" s="15"/>
    </row>
    <row r="4080" spans="18:18" x14ac:dyDescent="0.2">
      <c r="R4080" s="15"/>
    </row>
    <row r="4111" spans="18:18" x14ac:dyDescent="0.2">
      <c r="R4111" s="15"/>
    </row>
    <row r="4122" spans="19:19" x14ac:dyDescent="0.2">
      <c r="S4122" s="15"/>
    </row>
    <row r="4215" spans="18:18" x14ac:dyDescent="0.2">
      <c r="R4215" s="15"/>
    </row>
    <row r="4220" spans="18:18" x14ac:dyDescent="0.2">
      <c r="R4220" s="15"/>
    </row>
    <row r="4350" spans="18:18" x14ac:dyDescent="0.2">
      <c r="R4350" s="15"/>
    </row>
    <row r="4502" spans="18:18" x14ac:dyDescent="0.2">
      <c r="R4502" s="15"/>
    </row>
    <row r="4534" spans="18:18" x14ac:dyDescent="0.2">
      <c r="R4534" s="15"/>
    </row>
    <row r="4649" spans="18:18" x14ac:dyDescent="0.2">
      <c r="R4649" s="15"/>
    </row>
    <row r="4689" spans="18:18" x14ac:dyDescent="0.2">
      <c r="R4689" s="15"/>
    </row>
    <row r="4714" spans="19:19" x14ac:dyDescent="0.2">
      <c r="S4714" s="15"/>
    </row>
    <row r="4824" spans="18:18" x14ac:dyDescent="0.2">
      <c r="R4824" s="15"/>
    </row>
    <row r="4883" spans="18:18" x14ac:dyDescent="0.2">
      <c r="R4883" s="15"/>
    </row>
    <row r="5016" spans="19:19" x14ac:dyDescent="0.2">
      <c r="S5016" s="15"/>
    </row>
    <row r="5030" spans="18:18" x14ac:dyDescent="0.2">
      <c r="R5030" s="15"/>
    </row>
    <row r="5032" spans="18:18" x14ac:dyDescent="0.2">
      <c r="R5032" s="15"/>
    </row>
    <row r="5073" spans="18:18" x14ac:dyDescent="0.2">
      <c r="R5073" s="15"/>
    </row>
    <row r="5086" spans="18:18" x14ac:dyDescent="0.2">
      <c r="R5086" s="15"/>
    </row>
    <row r="5124" spans="18:18" x14ac:dyDescent="0.2">
      <c r="R5124" s="15"/>
    </row>
    <row r="5129" spans="18:18" x14ac:dyDescent="0.2">
      <c r="R5129" s="15"/>
    </row>
    <row r="5254" spans="18:19" x14ac:dyDescent="0.2">
      <c r="S5254" s="15"/>
    </row>
    <row r="5262" spans="18:19" x14ac:dyDescent="0.2">
      <c r="R5262" s="15"/>
    </row>
    <row r="5291" spans="18:18" x14ac:dyDescent="0.2">
      <c r="R5291" s="15"/>
    </row>
    <row r="5456" spans="18:18" x14ac:dyDescent="0.2">
      <c r="R5456" s="15"/>
    </row>
    <row r="5503" spans="18:18" x14ac:dyDescent="0.2">
      <c r="R5503" s="15"/>
    </row>
    <row r="5514" spans="18:18" x14ac:dyDescent="0.2">
      <c r="R5514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5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238</v>
      </c>
      <c r="B1" s="106" t="s">
        <v>239</v>
      </c>
      <c r="C1" s="106" t="s">
        <v>240</v>
      </c>
      <c r="D1" s="106" t="s">
        <v>241</v>
      </c>
      <c r="E1" s="106" t="s">
        <v>242</v>
      </c>
      <c r="F1" s="106" t="s">
        <v>243</v>
      </c>
      <c r="G1" s="106" t="s">
        <v>244</v>
      </c>
      <c r="H1" s="106" t="s">
        <v>245</v>
      </c>
      <c r="I1" s="106" t="s">
        <v>246</v>
      </c>
    </row>
    <row r="2" spans="1:10" x14ac:dyDescent="0.2">
      <c r="A2" s="106" t="s">
        <v>1549</v>
      </c>
      <c r="B2" s="106" t="s">
        <v>247</v>
      </c>
      <c r="C2" s="106" t="s">
        <v>257</v>
      </c>
      <c r="D2" s="106" t="s">
        <v>253</v>
      </c>
      <c r="E2" s="106">
        <v>9285</v>
      </c>
      <c r="F2" s="106" t="s">
        <v>1164</v>
      </c>
      <c r="G2" s="106" t="s">
        <v>287</v>
      </c>
      <c r="H2" s="106" t="s">
        <v>288</v>
      </c>
      <c r="I2" s="106">
        <v>48</v>
      </c>
    </row>
    <row r="3" spans="1:10" x14ac:dyDescent="0.2">
      <c r="A3" s="106" t="s">
        <v>1185</v>
      </c>
      <c r="B3" s="106" t="s">
        <v>247</v>
      </c>
      <c r="C3" s="106" t="s">
        <v>259</v>
      </c>
      <c r="D3" s="106" t="s">
        <v>253</v>
      </c>
      <c r="E3">
        <v>2391</v>
      </c>
      <c r="F3" s="106" t="s">
        <v>1088</v>
      </c>
      <c r="G3" s="106" t="s">
        <v>254</v>
      </c>
      <c r="H3" s="106" t="s">
        <v>255</v>
      </c>
      <c r="I3">
        <v>91</v>
      </c>
    </row>
    <row r="4" spans="1:10" x14ac:dyDescent="0.2">
      <c r="A4" s="106" t="s">
        <v>1006</v>
      </c>
      <c r="B4" s="106" t="s">
        <v>247</v>
      </c>
      <c r="C4" s="106" t="s">
        <v>252</v>
      </c>
      <c r="D4" s="106" t="s">
        <v>249</v>
      </c>
      <c r="E4">
        <v>4666</v>
      </c>
      <c r="F4" s="106" t="s">
        <v>308</v>
      </c>
      <c r="G4" s="106" t="s">
        <v>250</v>
      </c>
      <c r="H4" s="106" t="s">
        <v>276</v>
      </c>
      <c r="I4" t="s">
        <v>300</v>
      </c>
      <c r="J4" t="s">
        <v>2170</v>
      </c>
    </row>
    <row r="5" spans="1:10" x14ac:dyDescent="0.2">
      <c r="A5" s="106" t="s">
        <v>1276</v>
      </c>
      <c r="B5" s="106" t="s">
        <v>247</v>
      </c>
      <c r="C5" s="106" t="s">
        <v>252</v>
      </c>
      <c r="D5" s="106" t="s">
        <v>249</v>
      </c>
      <c r="E5">
        <v>2198</v>
      </c>
      <c r="F5" s="106" t="s">
        <v>1605</v>
      </c>
      <c r="G5" s="106" t="s">
        <v>250</v>
      </c>
      <c r="H5" s="106" t="s">
        <v>255</v>
      </c>
      <c r="I5">
        <v>222</v>
      </c>
    </row>
    <row r="6" spans="1:10" x14ac:dyDescent="0.2">
      <c r="A6" s="106" t="s">
        <v>1276</v>
      </c>
      <c r="B6" s="106" t="s">
        <v>247</v>
      </c>
      <c r="C6" s="106" t="s">
        <v>252</v>
      </c>
      <c r="D6" s="106" t="s">
        <v>249</v>
      </c>
      <c r="E6">
        <v>2375</v>
      </c>
      <c r="F6" s="106" t="s">
        <v>1748</v>
      </c>
      <c r="G6" s="106" t="s">
        <v>258</v>
      </c>
      <c r="H6" s="106" t="s">
        <v>255</v>
      </c>
      <c r="I6">
        <v>128</v>
      </c>
    </row>
    <row r="7" spans="1:10" x14ac:dyDescent="0.2">
      <c r="A7" s="106" t="s">
        <v>1276</v>
      </c>
      <c r="B7" s="106" t="s">
        <v>247</v>
      </c>
      <c r="C7" s="106" t="s">
        <v>248</v>
      </c>
      <c r="D7" s="106" t="s">
        <v>253</v>
      </c>
      <c r="E7">
        <v>3329</v>
      </c>
      <c r="F7" s="106" t="s">
        <v>1749</v>
      </c>
      <c r="G7" s="106" t="s">
        <v>254</v>
      </c>
      <c r="H7" s="106" t="s">
        <v>260</v>
      </c>
      <c r="I7" s="106">
        <v>141</v>
      </c>
      <c r="J7" s="106"/>
    </row>
    <row r="8" spans="1:10" x14ac:dyDescent="0.2">
      <c r="A8" s="106" t="s">
        <v>1276</v>
      </c>
      <c r="B8" s="106" t="s">
        <v>247</v>
      </c>
      <c r="C8" s="106" t="s">
        <v>259</v>
      </c>
      <c r="D8" s="106" t="s">
        <v>249</v>
      </c>
      <c r="E8">
        <v>3816</v>
      </c>
      <c r="F8" s="106" t="s">
        <v>1277</v>
      </c>
      <c r="G8" s="106" t="s">
        <v>254</v>
      </c>
      <c r="H8" s="106" t="s">
        <v>261</v>
      </c>
      <c r="I8" s="106">
        <v>62</v>
      </c>
      <c r="J8" s="106"/>
    </row>
    <row r="9" spans="1:10" x14ac:dyDescent="0.2">
      <c r="A9" s="106" t="s">
        <v>1276</v>
      </c>
      <c r="B9" s="106" t="s">
        <v>247</v>
      </c>
      <c r="C9" s="106" t="s">
        <v>259</v>
      </c>
      <c r="D9" s="106" t="s">
        <v>253</v>
      </c>
      <c r="E9">
        <v>3930</v>
      </c>
      <c r="F9" s="106" t="s">
        <v>1389</v>
      </c>
      <c r="G9" s="106" t="s">
        <v>262</v>
      </c>
      <c r="H9" s="106" t="s">
        <v>261</v>
      </c>
      <c r="I9" s="106">
        <v>61</v>
      </c>
      <c r="J9" s="106"/>
    </row>
    <row r="10" spans="1:10" x14ac:dyDescent="0.2">
      <c r="A10" s="106" t="s">
        <v>1276</v>
      </c>
      <c r="B10" s="106" t="s">
        <v>247</v>
      </c>
      <c r="C10" s="106" t="s">
        <v>252</v>
      </c>
      <c r="D10" s="106" t="s">
        <v>253</v>
      </c>
      <c r="E10">
        <v>4707</v>
      </c>
      <c r="F10" s="106" t="s">
        <v>1750</v>
      </c>
      <c r="G10" s="106" t="s">
        <v>254</v>
      </c>
      <c r="H10" s="106" t="s">
        <v>255</v>
      </c>
      <c r="I10" s="106">
        <v>22</v>
      </c>
      <c r="J10" s="106"/>
    </row>
    <row r="11" spans="1:10" x14ac:dyDescent="0.2">
      <c r="A11" s="106" t="s">
        <v>1276</v>
      </c>
      <c r="B11" s="106" t="s">
        <v>247</v>
      </c>
      <c r="C11" s="106" t="s">
        <v>248</v>
      </c>
      <c r="D11" s="106" t="s">
        <v>249</v>
      </c>
      <c r="E11">
        <v>5971</v>
      </c>
      <c r="F11" s="106" t="s">
        <v>1751</v>
      </c>
      <c r="G11" s="106" t="s">
        <v>254</v>
      </c>
      <c r="H11" s="106" t="s">
        <v>265</v>
      </c>
      <c r="I11">
        <v>54</v>
      </c>
    </row>
    <row r="12" spans="1:10" x14ac:dyDescent="0.2">
      <c r="A12" s="106" t="s">
        <v>480</v>
      </c>
      <c r="B12" s="106" t="s">
        <v>274</v>
      </c>
      <c r="C12" s="106" t="s">
        <v>259</v>
      </c>
      <c r="D12" s="106" t="s">
        <v>249</v>
      </c>
      <c r="E12">
        <v>6267</v>
      </c>
      <c r="F12" s="106" t="s">
        <v>270</v>
      </c>
      <c r="G12" s="106" t="s">
        <v>254</v>
      </c>
      <c r="H12" s="106" t="s">
        <v>271</v>
      </c>
      <c r="I12">
        <v>35</v>
      </c>
    </row>
    <row r="13" spans="1:10" x14ac:dyDescent="0.2">
      <c r="A13" s="106" t="s">
        <v>480</v>
      </c>
      <c r="B13" s="106" t="s">
        <v>247</v>
      </c>
      <c r="C13" s="106" t="s">
        <v>248</v>
      </c>
      <c r="D13" s="106" t="s">
        <v>249</v>
      </c>
      <c r="E13">
        <v>2593</v>
      </c>
      <c r="F13" s="106" t="s">
        <v>266</v>
      </c>
      <c r="G13" s="106" t="s">
        <v>250</v>
      </c>
      <c r="H13" s="106" t="s">
        <v>251</v>
      </c>
      <c r="I13" s="106" t="s">
        <v>300</v>
      </c>
      <c r="J13" s="106" t="s">
        <v>2091</v>
      </c>
    </row>
    <row r="14" spans="1:10" x14ac:dyDescent="0.2">
      <c r="A14" s="106" t="s">
        <v>480</v>
      </c>
      <c r="B14" s="106" t="s">
        <v>247</v>
      </c>
      <c r="C14" s="106" t="s">
        <v>248</v>
      </c>
      <c r="D14" s="106" t="s">
        <v>249</v>
      </c>
      <c r="E14">
        <v>2910</v>
      </c>
      <c r="F14" s="106" t="s">
        <v>268</v>
      </c>
      <c r="G14" s="106" t="s">
        <v>250</v>
      </c>
      <c r="H14" s="106" t="s">
        <v>251</v>
      </c>
      <c r="I14" s="106">
        <v>380</v>
      </c>
      <c r="J14" s="106"/>
    </row>
    <row r="15" spans="1:10" x14ac:dyDescent="0.2">
      <c r="A15" s="106" t="s">
        <v>480</v>
      </c>
      <c r="B15" s="106" t="s">
        <v>247</v>
      </c>
      <c r="C15" s="106" t="s">
        <v>252</v>
      </c>
      <c r="D15" s="106" t="s">
        <v>249</v>
      </c>
      <c r="E15">
        <v>9603</v>
      </c>
      <c r="F15" s="106" t="s">
        <v>1752</v>
      </c>
      <c r="G15" s="106" t="s">
        <v>250</v>
      </c>
      <c r="H15" s="106" t="s">
        <v>255</v>
      </c>
      <c r="I15" t="s">
        <v>281</v>
      </c>
      <c r="J15" t="s">
        <v>2171</v>
      </c>
    </row>
    <row r="16" spans="1:10" x14ac:dyDescent="0.2">
      <c r="A16" s="106" t="s">
        <v>481</v>
      </c>
      <c r="B16" s="106" t="s">
        <v>247</v>
      </c>
      <c r="C16" s="106" t="s">
        <v>252</v>
      </c>
      <c r="D16" s="106" t="s">
        <v>249</v>
      </c>
      <c r="E16">
        <v>4627</v>
      </c>
      <c r="F16" s="106" t="s">
        <v>1753</v>
      </c>
      <c r="G16" s="106" t="s">
        <v>254</v>
      </c>
      <c r="H16" s="106" t="s">
        <v>263</v>
      </c>
      <c r="I16" s="106">
        <v>119</v>
      </c>
      <c r="J16" s="106"/>
    </row>
    <row r="17" spans="1:10" x14ac:dyDescent="0.2">
      <c r="A17" s="106" t="s">
        <v>481</v>
      </c>
      <c r="B17" s="106" t="s">
        <v>247</v>
      </c>
      <c r="C17" s="106" t="s">
        <v>248</v>
      </c>
      <c r="D17" s="106" t="s">
        <v>249</v>
      </c>
      <c r="E17">
        <v>4750</v>
      </c>
      <c r="F17" s="106" t="s">
        <v>264</v>
      </c>
      <c r="G17" s="106" t="s">
        <v>258</v>
      </c>
      <c r="H17" s="106" t="s">
        <v>255</v>
      </c>
      <c r="I17" s="106">
        <v>52</v>
      </c>
      <c r="J17" s="106"/>
    </row>
    <row r="18" spans="1:10" x14ac:dyDescent="0.2">
      <c r="A18" s="106" t="s">
        <v>481</v>
      </c>
      <c r="B18" s="106" t="s">
        <v>247</v>
      </c>
      <c r="C18" s="106" t="s">
        <v>252</v>
      </c>
      <c r="D18" s="106" t="s">
        <v>249</v>
      </c>
      <c r="E18">
        <v>6309</v>
      </c>
      <c r="F18" s="106" t="s">
        <v>1754</v>
      </c>
      <c r="G18" s="106" t="s">
        <v>250</v>
      </c>
      <c r="H18" s="106" t="s">
        <v>271</v>
      </c>
      <c r="I18">
        <v>224</v>
      </c>
    </row>
    <row r="19" spans="1:10" x14ac:dyDescent="0.2">
      <c r="A19" s="106" t="s">
        <v>481</v>
      </c>
      <c r="B19" s="106" t="s">
        <v>247</v>
      </c>
      <c r="C19" s="106" t="s">
        <v>252</v>
      </c>
      <c r="D19" s="106" t="s">
        <v>253</v>
      </c>
      <c r="E19">
        <v>7265</v>
      </c>
      <c r="F19" s="106" t="s">
        <v>1755</v>
      </c>
      <c r="G19" s="106" t="s">
        <v>254</v>
      </c>
      <c r="H19" s="106" t="s">
        <v>280</v>
      </c>
      <c r="I19">
        <v>32</v>
      </c>
    </row>
    <row r="20" spans="1:10" x14ac:dyDescent="0.2">
      <c r="A20" s="106" t="s">
        <v>481</v>
      </c>
      <c r="B20" s="106" t="s">
        <v>247</v>
      </c>
      <c r="C20" s="106" t="s">
        <v>257</v>
      </c>
      <c r="D20" s="106" t="s">
        <v>249</v>
      </c>
      <c r="E20">
        <v>7590</v>
      </c>
      <c r="F20" s="106" t="s">
        <v>1007</v>
      </c>
      <c r="G20" s="106" t="s">
        <v>250</v>
      </c>
      <c r="H20" s="106" t="s">
        <v>256</v>
      </c>
      <c r="I20">
        <v>67</v>
      </c>
    </row>
    <row r="21" spans="1:10" x14ac:dyDescent="0.2">
      <c r="A21" s="106" t="s">
        <v>481</v>
      </c>
      <c r="B21" s="106" t="s">
        <v>247</v>
      </c>
      <c r="C21" s="106" t="s">
        <v>257</v>
      </c>
      <c r="D21" s="106" t="s">
        <v>249</v>
      </c>
      <c r="E21">
        <v>7865</v>
      </c>
      <c r="F21" s="106" t="s">
        <v>1756</v>
      </c>
      <c r="G21" s="106" t="s">
        <v>254</v>
      </c>
      <c r="H21" s="106" t="s">
        <v>272</v>
      </c>
      <c r="I21" s="106">
        <v>44</v>
      </c>
      <c r="J21" s="106"/>
    </row>
    <row r="22" spans="1:10" x14ac:dyDescent="0.2">
      <c r="A22" s="106" t="s">
        <v>1550</v>
      </c>
      <c r="B22" s="106" t="s">
        <v>247</v>
      </c>
      <c r="C22" s="106" t="s">
        <v>257</v>
      </c>
      <c r="D22" s="106" t="s">
        <v>249</v>
      </c>
      <c r="E22">
        <v>2402</v>
      </c>
      <c r="F22" s="106" t="s">
        <v>2089</v>
      </c>
      <c r="G22" s="106" t="s">
        <v>262</v>
      </c>
      <c r="H22" s="106" t="s">
        <v>255</v>
      </c>
      <c r="I22" s="106">
        <v>42</v>
      </c>
      <c r="J22" s="106"/>
    </row>
    <row r="23" spans="1:10" x14ac:dyDescent="0.2">
      <c r="A23" s="106" t="s">
        <v>1550</v>
      </c>
      <c r="B23" s="106" t="s">
        <v>247</v>
      </c>
      <c r="C23" s="106" t="s">
        <v>257</v>
      </c>
      <c r="D23" s="106" t="s">
        <v>249</v>
      </c>
      <c r="E23">
        <v>2590</v>
      </c>
      <c r="F23" s="106" t="s">
        <v>1757</v>
      </c>
      <c r="G23" s="106" t="s">
        <v>250</v>
      </c>
      <c r="H23" s="106" t="s">
        <v>251</v>
      </c>
      <c r="I23">
        <v>652</v>
      </c>
    </row>
    <row r="24" spans="1:10" x14ac:dyDescent="0.2">
      <c r="A24" s="106" t="s">
        <v>1550</v>
      </c>
      <c r="B24" s="106" t="s">
        <v>247</v>
      </c>
      <c r="C24" s="106" t="s">
        <v>259</v>
      </c>
      <c r="D24" s="106" t="s">
        <v>249</v>
      </c>
      <c r="E24">
        <v>3172</v>
      </c>
      <c r="F24" s="106" t="s">
        <v>1758</v>
      </c>
      <c r="G24" s="106" t="s">
        <v>250</v>
      </c>
      <c r="H24" s="106" t="s">
        <v>260</v>
      </c>
      <c r="I24" s="106">
        <v>36</v>
      </c>
      <c r="J24" s="106"/>
    </row>
    <row r="25" spans="1:10" x14ac:dyDescent="0.2">
      <c r="A25" s="106" t="s">
        <v>1550</v>
      </c>
      <c r="B25" s="106" t="s">
        <v>247</v>
      </c>
      <c r="C25" s="106" t="s">
        <v>259</v>
      </c>
      <c r="D25" s="106" t="s">
        <v>249</v>
      </c>
      <c r="E25">
        <v>4699</v>
      </c>
      <c r="F25" s="106" t="s">
        <v>1759</v>
      </c>
      <c r="G25" s="106" t="s">
        <v>254</v>
      </c>
      <c r="H25" s="106" t="s">
        <v>255</v>
      </c>
      <c r="I25" s="106">
        <v>134</v>
      </c>
      <c r="J25" s="106"/>
    </row>
    <row r="26" spans="1:10" x14ac:dyDescent="0.2">
      <c r="A26" s="106" t="s">
        <v>1550</v>
      </c>
      <c r="B26" s="106" t="s">
        <v>247</v>
      </c>
      <c r="C26" s="106" t="s">
        <v>252</v>
      </c>
      <c r="D26" s="106" t="s">
        <v>249</v>
      </c>
      <c r="E26">
        <v>7959</v>
      </c>
      <c r="F26" s="106" t="s">
        <v>1760</v>
      </c>
      <c r="G26" s="106" t="s">
        <v>250</v>
      </c>
      <c r="H26" s="106" t="s">
        <v>272</v>
      </c>
      <c r="I26" s="106">
        <v>483</v>
      </c>
      <c r="J26" s="106"/>
    </row>
    <row r="27" spans="1:10" x14ac:dyDescent="0.2">
      <c r="A27" s="106" t="s">
        <v>1550</v>
      </c>
      <c r="B27" s="106" t="s">
        <v>247</v>
      </c>
      <c r="C27" s="106" t="s">
        <v>259</v>
      </c>
      <c r="D27" s="106" t="s">
        <v>249</v>
      </c>
      <c r="E27">
        <v>8057</v>
      </c>
      <c r="F27" s="106" t="s">
        <v>1761</v>
      </c>
      <c r="G27" s="106" t="s">
        <v>250</v>
      </c>
      <c r="H27" s="106" t="s">
        <v>256</v>
      </c>
      <c r="I27">
        <v>627</v>
      </c>
    </row>
    <row r="28" spans="1:10" x14ac:dyDescent="0.2">
      <c r="A28" s="106" t="s">
        <v>1550</v>
      </c>
      <c r="B28" s="106" t="s">
        <v>247</v>
      </c>
      <c r="C28" s="106" t="s">
        <v>248</v>
      </c>
      <c r="D28" s="106" t="s">
        <v>249</v>
      </c>
      <c r="E28">
        <v>9627</v>
      </c>
      <c r="F28" s="106" t="s">
        <v>1551</v>
      </c>
      <c r="G28" s="106" t="s">
        <v>250</v>
      </c>
      <c r="H28" s="106" t="s">
        <v>260</v>
      </c>
      <c r="I28" t="s">
        <v>273</v>
      </c>
      <c r="J28" t="s">
        <v>2172</v>
      </c>
    </row>
    <row r="29" spans="1:10" x14ac:dyDescent="0.2">
      <c r="A29" s="106" t="s">
        <v>1550</v>
      </c>
      <c r="B29" s="106" t="s">
        <v>247</v>
      </c>
      <c r="C29" s="106" t="s">
        <v>252</v>
      </c>
      <c r="D29" s="106" t="s">
        <v>249</v>
      </c>
      <c r="E29">
        <v>9824</v>
      </c>
      <c r="F29" s="106" t="s">
        <v>1762</v>
      </c>
      <c r="G29" s="106" t="s">
        <v>250</v>
      </c>
      <c r="H29" s="106" t="s">
        <v>256</v>
      </c>
      <c r="I29" s="106">
        <v>321</v>
      </c>
      <c r="J29" s="106"/>
    </row>
    <row r="30" spans="1:10" x14ac:dyDescent="0.2">
      <c r="A30" s="106" t="s">
        <v>1176</v>
      </c>
      <c r="B30" s="106" t="s">
        <v>247</v>
      </c>
      <c r="C30" s="106" t="s">
        <v>252</v>
      </c>
      <c r="D30" s="106" t="s">
        <v>249</v>
      </c>
      <c r="E30">
        <v>1873</v>
      </c>
      <c r="F30" s="106" t="s">
        <v>1763</v>
      </c>
      <c r="G30" s="106" t="s">
        <v>250</v>
      </c>
      <c r="H30" s="106" t="s">
        <v>277</v>
      </c>
      <c r="I30" s="106">
        <v>203</v>
      </c>
      <c r="J30" s="106"/>
    </row>
    <row r="31" spans="1:10" x14ac:dyDescent="0.2">
      <c r="A31" s="106" t="s">
        <v>1176</v>
      </c>
      <c r="B31" s="106" t="s">
        <v>247</v>
      </c>
      <c r="C31" s="106" t="s">
        <v>257</v>
      </c>
      <c r="D31" s="106" t="s">
        <v>249</v>
      </c>
      <c r="E31">
        <v>1928</v>
      </c>
      <c r="F31" s="106" t="s">
        <v>1764</v>
      </c>
      <c r="G31" s="106" t="s">
        <v>250</v>
      </c>
      <c r="H31" s="106" t="s">
        <v>277</v>
      </c>
      <c r="I31" t="s">
        <v>278</v>
      </c>
      <c r="J31" t="s">
        <v>2173</v>
      </c>
    </row>
    <row r="32" spans="1:10" x14ac:dyDescent="0.2">
      <c r="A32" s="106" t="s">
        <v>1176</v>
      </c>
      <c r="B32" s="106" t="s">
        <v>247</v>
      </c>
      <c r="C32" s="106" t="s">
        <v>248</v>
      </c>
      <c r="D32" s="106" t="s">
        <v>249</v>
      </c>
      <c r="E32">
        <v>3031</v>
      </c>
      <c r="F32" s="106" t="s">
        <v>1177</v>
      </c>
      <c r="G32" s="106" t="s">
        <v>250</v>
      </c>
      <c r="H32" s="106" t="s">
        <v>256</v>
      </c>
      <c r="I32">
        <v>167</v>
      </c>
    </row>
    <row r="33" spans="1:10" x14ac:dyDescent="0.2">
      <c r="A33" s="106" t="s">
        <v>1176</v>
      </c>
      <c r="B33" s="106" t="s">
        <v>247</v>
      </c>
      <c r="C33" s="106" t="s">
        <v>259</v>
      </c>
      <c r="D33" s="106" t="s">
        <v>249</v>
      </c>
      <c r="E33">
        <v>6778</v>
      </c>
      <c r="F33" s="106" t="s">
        <v>1765</v>
      </c>
      <c r="G33" s="106" t="s">
        <v>258</v>
      </c>
      <c r="H33" s="106" t="s">
        <v>275</v>
      </c>
      <c r="I33" s="106">
        <v>129</v>
      </c>
      <c r="J33" s="106"/>
    </row>
    <row r="34" spans="1:10" x14ac:dyDescent="0.2">
      <c r="A34" s="106" t="s">
        <v>1176</v>
      </c>
      <c r="B34" s="106" t="s">
        <v>247</v>
      </c>
      <c r="C34" s="106" t="s">
        <v>252</v>
      </c>
      <c r="D34" s="106" t="s">
        <v>249</v>
      </c>
      <c r="E34">
        <v>7640</v>
      </c>
      <c r="F34" s="106" t="s">
        <v>1766</v>
      </c>
      <c r="G34" s="106" t="s">
        <v>250</v>
      </c>
      <c r="H34" s="106" t="s">
        <v>260</v>
      </c>
      <c r="I34" s="106">
        <v>42</v>
      </c>
      <c r="J34" s="106"/>
    </row>
    <row r="35" spans="1:10" x14ac:dyDescent="0.2">
      <c r="A35" s="106" t="s">
        <v>1118</v>
      </c>
      <c r="B35" s="106" t="s">
        <v>247</v>
      </c>
      <c r="C35" s="106" t="s">
        <v>259</v>
      </c>
      <c r="D35" s="106" t="s">
        <v>249</v>
      </c>
      <c r="E35">
        <v>2353</v>
      </c>
      <c r="F35" s="106" t="s">
        <v>1767</v>
      </c>
      <c r="G35" s="106" t="s">
        <v>250</v>
      </c>
      <c r="H35" s="106" t="s">
        <v>276</v>
      </c>
      <c r="I35">
        <v>509</v>
      </c>
    </row>
    <row r="36" spans="1:10" x14ac:dyDescent="0.2">
      <c r="A36" s="106" t="s">
        <v>1118</v>
      </c>
      <c r="B36" s="106" t="s">
        <v>247</v>
      </c>
      <c r="C36" s="106" t="s">
        <v>252</v>
      </c>
      <c r="D36" s="106" t="s">
        <v>249</v>
      </c>
      <c r="E36">
        <v>2373</v>
      </c>
      <c r="F36" s="106" t="s">
        <v>1768</v>
      </c>
      <c r="G36" s="106" t="s">
        <v>254</v>
      </c>
      <c r="H36" s="106" t="s">
        <v>255</v>
      </c>
      <c r="I36">
        <v>77</v>
      </c>
    </row>
    <row r="37" spans="1:10" x14ac:dyDescent="0.2">
      <c r="A37" s="106" t="s">
        <v>1118</v>
      </c>
      <c r="B37" s="106" t="s">
        <v>247</v>
      </c>
      <c r="C37" s="106" t="s">
        <v>248</v>
      </c>
      <c r="D37" s="106" t="s">
        <v>253</v>
      </c>
      <c r="E37">
        <v>2438</v>
      </c>
      <c r="F37" s="106" t="s">
        <v>1178</v>
      </c>
      <c r="G37" s="106" t="s">
        <v>262</v>
      </c>
      <c r="H37" s="106" t="s">
        <v>255</v>
      </c>
      <c r="I37" s="106">
        <v>238</v>
      </c>
      <c r="J37" s="106"/>
    </row>
    <row r="38" spans="1:10" x14ac:dyDescent="0.2">
      <c r="A38" s="106" t="s">
        <v>1118</v>
      </c>
      <c r="B38" s="106" t="s">
        <v>247</v>
      </c>
      <c r="C38" s="106" t="s">
        <v>259</v>
      </c>
      <c r="D38" s="106" t="s">
        <v>249</v>
      </c>
      <c r="E38">
        <v>2929</v>
      </c>
      <c r="F38" s="106" t="s">
        <v>1186</v>
      </c>
      <c r="G38" s="106" t="s">
        <v>258</v>
      </c>
      <c r="H38" s="106" t="s">
        <v>251</v>
      </c>
      <c r="I38">
        <v>377</v>
      </c>
    </row>
    <row r="39" spans="1:10" x14ac:dyDescent="0.2">
      <c r="A39" s="106" t="s">
        <v>1118</v>
      </c>
      <c r="B39" s="106" t="s">
        <v>247</v>
      </c>
      <c r="C39" s="106" t="s">
        <v>259</v>
      </c>
      <c r="D39" s="106" t="s">
        <v>253</v>
      </c>
      <c r="E39">
        <v>3193</v>
      </c>
      <c r="F39" s="106" t="s">
        <v>1769</v>
      </c>
      <c r="G39" s="106" t="s">
        <v>250</v>
      </c>
      <c r="H39" s="106" t="s">
        <v>260</v>
      </c>
      <c r="I39">
        <v>307</v>
      </c>
    </row>
    <row r="40" spans="1:10" x14ac:dyDescent="0.2">
      <c r="A40" s="106" t="s">
        <v>1118</v>
      </c>
      <c r="B40" s="106" t="s">
        <v>247</v>
      </c>
      <c r="C40" s="106" t="s">
        <v>252</v>
      </c>
      <c r="D40" s="106" t="s">
        <v>249</v>
      </c>
      <c r="E40">
        <v>3248</v>
      </c>
      <c r="F40" s="106" t="s">
        <v>1770</v>
      </c>
      <c r="G40" s="106" t="s">
        <v>258</v>
      </c>
      <c r="H40" s="106" t="s">
        <v>276</v>
      </c>
      <c r="I40">
        <v>21</v>
      </c>
    </row>
    <row r="41" spans="1:10" x14ac:dyDescent="0.2">
      <c r="A41" s="106" t="s">
        <v>1118</v>
      </c>
      <c r="B41" s="106" t="s">
        <v>247</v>
      </c>
      <c r="C41" s="106" t="s">
        <v>252</v>
      </c>
      <c r="D41" s="106" t="s">
        <v>253</v>
      </c>
      <c r="E41">
        <v>3733</v>
      </c>
      <c r="F41" s="106" t="s">
        <v>1771</v>
      </c>
      <c r="G41" s="106" t="s">
        <v>254</v>
      </c>
      <c r="H41" s="106" t="s">
        <v>261</v>
      </c>
      <c r="I41">
        <v>552</v>
      </c>
    </row>
    <row r="42" spans="1:10" x14ac:dyDescent="0.2">
      <c r="A42" s="106" t="s">
        <v>1118</v>
      </c>
      <c r="B42" s="106" t="s">
        <v>247</v>
      </c>
      <c r="C42" s="106" t="s">
        <v>248</v>
      </c>
      <c r="D42" s="106" t="s">
        <v>249</v>
      </c>
      <c r="E42">
        <v>3770</v>
      </c>
      <c r="F42" s="106" t="s">
        <v>269</v>
      </c>
      <c r="G42" s="106" t="s">
        <v>250</v>
      </c>
      <c r="H42" s="106" t="s">
        <v>261</v>
      </c>
      <c r="I42">
        <v>48</v>
      </c>
    </row>
    <row r="43" spans="1:10" x14ac:dyDescent="0.2">
      <c r="A43" s="106" t="s">
        <v>1118</v>
      </c>
      <c r="B43" s="106" t="s">
        <v>247</v>
      </c>
      <c r="C43" s="106" t="s">
        <v>259</v>
      </c>
      <c r="D43" s="106" t="s">
        <v>249</v>
      </c>
      <c r="E43">
        <v>3854</v>
      </c>
      <c r="F43" s="106" t="s">
        <v>1143</v>
      </c>
      <c r="G43" s="106" t="s">
        <v>250</v>
      </c>
      <c r="H43" s="106" t="s">
        <v>261</v>
      </c>
      <c r="I43">
        <v>457</v>
      </c>
    </row>
    <row r="44" spans="1:10" x14ac:dyDescent="0.2">
      <c r="A44" s="106" t="s">
        <v>1118</v>
      </c>
      <c r="B44" s="106" t="s">
        <v>247</v>
      </c>
      <c r="C44" s="106" t="s">
        <v>248</v>
      </c>
      <c r="D44" s="106" t="s">
        <v>253</v>
      </c>
      <c r="E44">
        <v>4382</v>
      </c>
      <c r="F44" s="106" t="s">
        <v>1772</v>
      </c>
      <c r="G44" s="106" t="s">
        <v>250</v>
      </c>
      <c r="H44" s="106" t="s">
        <v>261</v>
      </c>
      <c r="I44">
        <v>743</v>
      </c>
    </row>
    <row r="45" spans="1:10" x14ac:dyDescent="0.2">
      <c r="A45" s="106" t="s">
        <v>1118</v>
      </c>
      <c r="B45" s="106" t="s">
        <v>247</v>
      </c>
      <c r="C45" s="106" t="s">
        <v>259</v>
      </c>
      <c r="D45" s="106" t="s">
        <v>253</v>
      </c>
      <c r="E45">
        <v>4446</v>
      </c>
      <c r="F45" s="106" t="s">
        <v>1773</v>
      </c>
      <c r="G45" s="106" t="s">
        <v>262</v>
      </c>
      <c r="H45" s="106" t="s">
        <v>261</v>
      </c>
      <c r="I45" s="106">
        <v>270</v>
      </c>
      <c r="J45" s="106"/>
    </row>
    <row r="46" spans="1:10" x14ac:dyDescent="0.2">
      <c r="A46" s="106" t="s">
        <v>1118</v>
      </c>
      <c r="B46" s="106" t="s">
        <v>247</v>
      </c>
      <c r="C46" s="106" t="s">
        <v>252</v>
      </c>
      <c r="D46" s="106" t="s">
        <v>249</v>
      </c>
      <c r="E46">
        <v>4996</v>
      </c>
      <c r="F46" s="106" t="s">
        <v>304</v>
      </c>
      <c r="G46" s="106" t="s">
        <v>250</v>
      </c>
      <c r="H46" s="106" t="s">
        <v>263</v>
      </c>
      <c r="I46" t="s">
        <v>281</v>
      </c>
      <c r="J46" t="s">
        <v>2174</v>
      </c>
    </row>
    <row r="47" spans="1:10" x14ac:dyDescent="0.2">
      <c r="A47" s="106" t="s">
        <v>1118</v>
      </c>
      <c r="B47" s="106" t="s">
        <v>247</v>
      </c>
      <c r="C47" s="106" t="s">
        <v>248</v>
      </c>
      <c r="D47" s="106" t="s">
        <v>249</v>
      </c>
      <c r="E47">
        <v>6656</v>
      </c>
      <c r="F47" s="106" t="s">
        <v>1774</v>
      </c>
      <c r="G47" s="106" t="s">
        <v>258</v>
      </c>
      <c r="H47" s="106" t="s">
        <v>275</v>
      </c>
      <c r="I47">
        <v>201</v>
      </c>
    </row>
    <row r="48" spans="1:10" x14ac:dyDescent="0.2">
      <c r="A48" s="106" t="s">
        <v>1118</v>
      </c>
      <c r="B48" s="106" t="s">
        <v>247</v>
      </c>
      <c r="C48" s="106" t="s">
        <v>252</v>
      </c>
      <c r="D48" s="106" t="s">
        <v>249</v>
      </c>
      <c r="E48">
        <v>7279</v>
      </c>
      <c r="F48" s="106" t="s">
        <v>1955</v>
      </c>
      <c r="G48" s="106" t="s">
        <v>258</v>
      </c>
      <c r="H48" s="106" t="s">
        <v>280</v>
      </c>
      <c r="I48">
        <v>697</v>
      </c>
    </row>
    <row r="49" spans="1:10" x14ac:dyDescent="0.2">
      <c r="A49" s="106" t="s">
        <v>1118</v>
      </c>
      <c r="B49" s="106" t="s">
        <v>247</v>
      </c>
      <c r="C49" s="106" t="s">
        <v>252</v>
      </c>
      <c r="D49" s="106" t="s">
        <v>253</v>
      </c>
      <c r="E49">
        <v>7605</v>
      </c>
      <c r="F49" s="106" t="s">
        <v>1775</v>
      </c>
      <c r="G49" s="106" t="s">
        <v>250</v>
      </c>
      <c r="H49" s="106" t="s">
        <v>260</v>
      </c>
      <c r="I49">
        <v>211</v>
      </c>
    </row>
    <row r="50" spans="1:10" x14ac:dyDescent="0.2">
      <c r="A50" s="106" t="s">
        <v>1118</v>
      </c>
      <c r="B50" s="106" t="s">
        <v>247</v>
      </c>
      <c r="C50" s="106" t="s">
        <v>248</v>
      </c>
      <c r="D50" s="106" t="s">
        <v>253</v>
      </c>
      <c r="E50">
        <v>7901</v>
      </c>
      <c r="F50" s="106" t="s">
        <v>1119</v>
      </c>
      <c r="G50" s="106" t="s">
        <v>254</v>
      </c>
      <c r="H50" s="106" t="s">
        <v>272</v>
      </c>
      <c r="I50" s="106">
        <v>10</v>
      </c>
      <c r="J50" s="106"/>
    </row>
    <row r="51" spans="1:10" x14ac:dyDescent="0.2">
      <c r="A51" s="106" t="s">
        <v>1118</v>
      </c>
      <c r="B51" s="106" t="s">
        <v>247</v>
      </c>
      <c r="C51" s="106" t="s">
        <v>252</v>
      </c>
      <c r="D51" s="106" t="s">
        <v>249</v>
      </c>
      <c r="E51">
        <v>8917</v>
      </c>
      <c r="F51" s="106" t="s">
        <v>1094</v>
      </c>
      <c r="G51" s="106" t="s">
        <v>250</v>
      </c>
      <c r="H51" s="106" t="s">
        <v>276</v>
      </c>
      <c r="I51" s="106">
        <v>211</v>
      </c>
      <c r="J51" s="106"/>
    </row>
    <row r="52" spans="1:10" x14ac:dyDescent="0.2">
      <c r="A52" s="106" t="s">
        <v>1118</v>
      </c>
      <c r="B52" s="106" t="s">
        <v>247</v>
      </c>
      <c r="C52" s="106" t="s">
        <v>252</v>
      </c>
      <c r="D52" s="106" t="s">
        <v>249</v>
      </c>
      <c r="E52">
        <v>9678</v>
      </c>
      <c r="F52" s="106" t="s">
        <v>1776</v>
      </c>
      <c r="G52" s="106" t="s">
        <v>250</v>
      </c>
      <c r="H52" s="106" t="s">
        <v>255</v>
      </c>
      <c r="I52" t="s">
        <v>281</v>
      </c>
      <c r="J52" t="s">
        <v>2175</v>
      </c>
    </row>
    <row r="53" spans="1:10" x14ac:dyDescent="0.2">
      <c r="A53" s="106" t="s">
        <v>1008</v>
      </c>
      <c r="B53" s="106" t="s">
        <v>247</v>
      </c>
      <c r="C53" s="106" t="s">
        <v>252</v>
      </c>
      <c r="D53" s="106" t="s">
        <v>249</v>
      </c>
      <c r="E53">
        <v>1383</v>
      </c>
      <c r="F53" s="106" t="s">
        <v>297</v>
      </c>
      <c r="G53" s="106" t="s">
        <v>254</v>
      </c>
      <c r="H53" s="106" t="s">
        <v>298</v>
      </c>
      <c r="I53">
        <v>35</v>
      </c>
    </row>
    <row r="54" spans="1:10" x14ac:dyDescent="0.2">
      <c r="A54" s="106" t="s">
        <v>1008</v>
      </c>
      <c r="B54" s="106" t="s">
        <v>247</v>
      </c>
      <c r="C54" s="106" t="s">
        <v>252</v>
      </c>
      <c r="D54" s="106" t="s">
        <v>253</v>
      </c>
      <c r="E54">
        <v>2301</v>
      </c>
      <c r="F54" s="106" t="s">
        <v>1777</v>
      </c>
      <c r="G54" s="106" t="s">
        <v>250</v>
      </c>
      <c r="H54" s="106" t="s">
        <v>255</v>
      </c>
      <c r="I54">
        <v>314</v>
      </c>
    </row>
    <row r="55" spans="1:10" x14ac:dyDescent="0.2">
      <c r="A55" s="106" t="s">
        <v>1008</v>
      </c>
      <c r="B55" s="106" t="s">
        <v>247</v>
      </c>
      <c r="C55" s="106" t="s">
        <v>248</v>
      </c>
      <c r="D55" s="106" t="s">
        <v>249</v>
      </c>
      <c r="E55">
        <v>3180</v>
      </c>
      <c r="F55" s="106" t="s">
        <v>1778</v>
      </c>
      <c r="G55" s="106" t="s">
        <v>250</v>
      </c>
      <c r="H55" s="106" t="s">
        <v>256</v>
      </c>
      <c r="I55" s="106">
        <v>130</v>
      </c>
      <c r="J55" s="106"/>
    </row>
    <row r="56" spans="1:10" x14ac:dyDescent="0.2">
      <c r="A56" s="106" t="s">
        <v>1008</v>
      </c>
      <c r="B56" s="106" t="s">
        <v>247</v>
      </c>
      <c r="C56" s="106" t="s">
        <v>257</v>
      </c>
      <c r="D56" s="106" t="s">
        <v>249</v>
      </c>
      <c r="E56">
        <v>4238</v>
      </c>
      <c r="F56" s="106" t="s">
        <v>1336</v>
      </c>
      <c r="G56" s="106" t="s">
        <v>250</v>
      </c>
      <c r="H56" s="106" t="s">
        <v>263</v>
      </c>
      <c r="I56">
        <v>119</v>
      </c>
    </row>
    <row r="57" spans="1:10" x14ac:dyDescent="0.2">
      <c r="A57" s="106" t="s">
        <v>1008</v>
      </c>
      <c r="B57" s="106" t="s">
        <v>247</v>
      </c>
      <c r="C57" s="106" t="s">
        <v>248</v>
      </c>
      <c r="D57" s="106" t="s">
        <v>249</v>
      </c>
      <c r="E57">
        <v>6065</v>
      </c>
      <c r="F57" s="106" t="s">
        <v>285</v>
      </c>
      <c r="G57" s="106" t="s">
        <v>250</v>
      </c>
      <c r="H57" s="106" t="s">
        <v>255</v>
      </c>
      <c r="I57">
        <v>93</v>
      </c>
    </row>
    <row r="58" spans="1:10" x14ac:dyDescent="0.2">
      <c r="A58" s="106" t="s">
        <v>1008</v>
      </c>
      <c r="B58" s="106" t="s">
        <v>247</v>
      </c>
      <c r="C58" s="106" t="s">
        <v>252</v>
      </c>
      <c r="D58" s="106" t="s">
        <v>253</v>
      </c>
      <c r="E58">
        <v>7804</v>
      </c>
      <c r="F58" s="106" t="s">
        <v>1779</v>
      </c>
      <c r="G58" s="106" t="s">
        <v>262</v>
      </c>
      <c r="H58" s="106" t="s">
        <v>272</v>
      </c>
      <c r="I58">
        <v>35</v>
      </c>
    </row>
    <row r="59" spans="1:10" x14ac:dyDescent="0.2">
      <c r="A59" s="106" t="s">
        <v>1008</v>
      </c>
      <c r="B59" s="106" t="s">
        <v>247</v>
      </c>
      <c r="C59" s="106" t="s">
        <v>252</v>
      </c>
      <c r="D59" s="106" t="s">
        <v>249</v>
      </c>
      <c r="E59">
        <v>7856</v>
      </c>
      <c r="F59" s="106" t="s">
        <v>1589</v>
      </c>
      <c r="G59" s="106" t="s">
        <v>250</v>
      </c>
      <c r="H59" s="106" t="s">
        <v>272</v>
      </c>
      <c r="I59">
        <v>245</v>
      </c>
    </row>
    <row r="60" spans="1:10" x14ac:dyDescent="0.2">
      <c r="A60" s="106" t="s">
        <v>1308</v>
      </c>
      <c r="B60" s="106" t="s">
        <v>247</v>
      </c>
      <c r="C60" s="106" t="s">
        <v>248</v>
      </c>
      <c r="D60" s="106" t="s">
        <v>249</v>
      </c>
      <c r="E60">
        <v>2923</v>
      </c>
      <c r="F60" s="106" t="s">
        <v>1780</v>
      </c>
      <c r="G60" s="106" t="s">
        <v>258</v>
      </c>
      <c r="H60" s="106" t="s">
        <v>251</v>
      </c>
      <c r="I60">
        <v>192</v>
      </c>
    </row>
    <row r="61" spans="1:10" x14ac:dyDescent="0.2">
      <c r="A61" s="106" t="s">
        <v>1308</v>
      </c>
      <c r="B61" s="106" t="s">
        <v>247</v>
      </c>
      <c r="C61" s="106" t="s">
        <v>252</v>
      </c>
      <c r="D61" s="106" t="s">
        <v>249</v>
      </c>
      <c r="E61">
        <v>3475</v>
      </c>
      <c r="F61" s="106" t="s">
        <v>1377</v>
      </c>
      <c r="G61" s="106" t="s">
        <v>250</v>
      </c>
      <c r="H61" s="106" t="s">
        <v>276</v>
      </c>
      <c r="I61">
        <v>140</v>
      </c>
    </row>
    <row r="62" spans="1:10" x14ac:dyDescent="0.2">
      <c r="A62" s="106" t="s">
        <v>1308</v>
      </c>
      <c r="B62" s="106" t="s">
        <v>247</v>
      </c>
      <c r="C62" s="106" t="s">
        <v>248</v>
      </c>
      <c r="D62" s="106" t="s">
        <v>249</v>
      </c>
      <c r="E62">
        <v>3524</v>
      </c>
      <c r="F62" s="106" t="s">
        <v>1781</v>
      </c>
      <c r="G62" s="106" t="s">
        <v>250</v>
      </c>
      <c r="H62" s="106" t="s">
        <v>283</v>
      </c>
      <c r="I62">
        <v>43</v>
      </c>
    </row>
    <row r="63" spans="1:10" x14ac:dyDescent="0.2">
      <c r="A63" s="106" t="s">
        <v>1308</v>
      </c>
      <c r="B63" s="106" t="s">
        <v>247</v>
      </c>
      <c r="C63" s="106" t="s">
        <v>259</v>
      </c>
      <c r="D63" s="106" t="s">
        <v>249</v>
      </c>
      <c r="E63">
        <v>3988</v>
      </c>
      <c r="F63" s="106" t="s">
        <v>1782</v>
      </c>
      <c r="G63" s="106" t="s">
        <v>254</v>
      </c>
      <c r="H63" s="106" t="s">
        <v>261</v>
      </c>
      <c r="I63">
        <v>38</v>
      </c>
    </row>
    <row r="64" spans="1:10" x14ac:dyDescent="0.2">
      <c r="A64" s="106" t="s">
        <v>1308</v>
      </c>
      <c r="B64" s="106" t="s">
        <v>247</v>
      </c>
      <c r="C64" s="106" t="s">
        <v>252</v>
      </c>
      <c r="D64" s="106" t="s">
        <v>253</v>
      </c>
      <c r="E64">
        <v>4441</v>
      </c>
      <c r="F64" s="106" t="s">
        <v>289</v>
      </c>
      <c r="G64" s="106" t="s">
        <v>262</v>
      </c>
      <c r="H64" s="106" t="s">
        <v>261</v>
      </c>
      <c r="I64" s="106">
        <v>185</v>
      </c>
      <c r="J64" s="106"/>
    </row>
    <row r="65" spans="1:10" x14ac:dyDescent="0.2">
      <c r="A65" s="106" t="s">
        <v>1308</v>
      </c>
      <c r="B65" s="106" t="s">
        <v>247</v>
      </c>
      <c r="C65" s="106" t="s">
        <v>257</v>
      </c>
      <c r="D65" s="106" t="s">
        <v>253</v>
      </c>
      <c r="E65">
        <v>6654</v>
      </c>
      <c r="F65" s="106" t="s">
        <v>1783</v>
      </c>
      <c r="G65" s="106" t="s">
        <v>250</v>
      </c>
      <c r="H65" s="106" t="s">
        <v>275</v>
      </c>
      <c r="I65">
        <v>80</v>
      </c>
    </row>
    <row r="66" spans="1:10" x14ac:dyDescent="0.2">
      <c r="A66" s="106" t="s">
        <v>1308</v>
      </c>
      <c r="B66" s="106" t="s">
        <v>247</v>
      </c>
      <c r="C66" s="106" t="s">
        <v>257</v>
      </c>
      <c r="D66" s="106" t="s">
        <v>249</v>
      </c>
      <c r="E66">
        <v>7196</v>
      </c>
      <c r="F66" s="106" t="s">
        <v>1337</v>
      </c>
      <c r="G66" s="106" t="s">
        <v>250</v>
      </c>
      <c r="H66" s="106" t="s">
        <v>286</v>
      </c>
      <c r="I66" s="106">
        <v>163</v>
      </c>
      <c r="J66" s="106"/>
    </row>
    <row r="67" spans="1:10" x14ac:dyDescent="0.2">
      <c r="A67" s="106" t="s">
        <v>1308</v>
      </c>
      <c r="B67" s="106" t="s">
        <v>247</v>
      </c>
      <c r="C67" s="106" t="s">
        <v>259</v>
      </c>
      <c r="D67" s="106" t="s">
        <v>253</v>
      </c>
      <c r="E67">
        <v>7682</v>
      </c>
      <c r="F67" s="106" t="s">
        <v>306</v>
      </c>
      <c r="G67" s="106" t="s">
        <v>254</v>
      </c>
      <c r="H67" s="106" t="s">
        <v>260</v>
      </c>
      <c r="I67" s="106">
        <v>23</v>
      </c>
      <c r="J67" s="106"/>
    </row>
    <row r="68" spans="1:10" x14ac:dyDescent="0.2">
      <c r="A68" s="106" t="s">
        <v>1308</v>
      </c>
      <c r="B68" s="106" t="s">
        <v>247</v>
      </c>
      <c r="C68" s="106" t="s">
        <v>252</v>
      </c>
      <c r="D68" s="106" t="s">
        <v>249</v>
      </c>
      <c r="E68">
        <v>7983</v>
      </c>
      <c r="F68" s="106" t="s">
        <v>1784</v>
      </c>
      <c r="G68" s="106" t="s">
        <v>258</v>
      </c>
      <c r="H68" s="106" t="s">
        <v>272</v>
      </c>
      <c r="I68">
        <v>61</v>
      </c>
    </row>
    <row r="69" spans="1:10" x14ac:dyDescent="0.2">
      <c r="A69" s="106" t="s">
        <v>1308</v>
      </c>
      <c r="B69" s="106" t="s">
        <v>247</v>
      </c>
      <c r="C69" s="106" t="s">
        <v>257</v>
      </c>
      <c r="D69" s="106" t="s">
        <v>249</v>
      </c>
      <c r="E69">
        <v>8068</v>
      </c>
      <c r="F69" s="106" t="s">
        <v>1309</v>
      </c>
      <c r="G69" s="106" t="s">
        <v>250</v>
      </c>
      <c r="H69" s="106" t="s">
        <v>256</v>
      </c>
      <c r="I69" s="106">
        <v>515</v>
      </c>
      <c r="J69" s="106"/>
    </row>
    <row r="70" spans="1:10" x14ac:dyDescent="0.2">
      <c r="A70" s="106" t="s">
        <v>1308</v>
      </c>
      <c r="B70" s="106" t="s">
        <v>247</v>
      </c>
      <c r="C70" s="106" t="s">
        <v>257</v>
      </c>
      <c r="D70" s="106" t="s">
        <v>253</v>
      </c>
      <c r="E70">
        <v>9283</v>
      </c>
      <c r="F70" s="106" t="s">
        <v>1785</v>
      </c>
      <c r="G70" s="106" t="s">
        <v>287</v>
      </c>
      <c r="H70" s="106" t="s">
        <v>288</v>
      </c>
      <c r="I70" s="106">
        <v>165</v>
      </c>
      <c r="J70" s="106"/>
    </row>
    <row r="71" spans="1:10" x14ac:dyDescent="0.2">
      <c r="A71" s="106" t="s">
        <v>1009</v>
      </c>
      <c r="B71" s="106" t="s">
        <v>247</v>
      </c>
      <c r="C71" s="106" t="s">
        <v>259</v>
      </c>
      <c r="D71" s="106" t="s">
        <v>249</v>
      </c>
      <c r="E71">
        <v>1844</v>
      </c>
      <c r="F71" s="106" t="s">
        <v>1786</v>
      </c>
      <c r="G71" s="106" t="s">
        <v>258</v>
      </c>
      <c r="H71" s="106" t="s">
        <v>277</v>
      </c>
      <c r="I71">
        <v>36</v>
      </c>
    </row>
    <row r="72" spans="1:10" x14ac:dyDescent="0.2">
      <c r="A72" s="106" t="s">
        <v>1009</v>
      </c>
      <c r="B72" s="106" t="s">
        <v>247</v>
      </c>
      <c r="C72" s="106" t="s">
        <v>252</v>
      </c>
      <c r="D72" s="106" t="s">
        <v>249</v>
      </c>
      <c r="E72">
        <v>2345</v>
      </c>
      <c r="F72" s="106" t="s">
        <v>1282</v>
      </c>
      <c r="G72" s="106" t="s">
        <v>258</v>
      </c>
      <c r="H72" s="106" t="s">
        <v>261</v>
      </c>
      <c r="I72">
        <v>28</v>
      </c>
    </row>
    <row r="73" spans="1:10" x14ac:dyDescent="0.2">
      <c r="A73" s="106" t="s">
        <v>1009</v>
      </c>
      <c r="B73" s="106" t="s">
        <v>247</v>
      </c>
      <c r="C73" s="106" t="s">
        <v>248</v>
      </c>
      <c r="D73" s="106" t="s">
        <v>249</v>
      </c>
      <c r="E73">
        <v>2751</v>
      </c>
      <c r="F73" s="106" t="s">
        <v>1787</v>
      </c>
      <c r="G73" s="106" t="s">
        <v>254</v>
      </c>
      <c r="H73" s="106" t="s">
        <v>256</v>
      </c>
      <c r="I73" s="106">
        <v>343</v>
      </c>
      <c r="J73" s="106"/>
    </row>
    <row r="74" spans="1:10" x14ac:dyDescent="0.2">
      <c r="A74" s="106" t="s">
        <v>1009</v>
      </c>
      <c r="B74" s="106" t="s">
        <v>247</v>
      </c>
      <c r="C74" s="106" t="s">
        <v>248</v>
      </c>
      <c r="D74" s="106" t="s">
        <v>249</v>
      </c>
      <c r="E74">
        <v>3134</v>
      </c>
      <c r="F74" s="106" t="s">
        <v>1788</v>
      </c>
      <c r="G74" s="106" t="s">
        <v>250</v>
      </c>
      <c r="H74" s="106" t="s">
        <v>260</v>
      </c>
      <c r="I74" s="106">
        <v>257</v>
      </c>
      <c r="J74" s="106"/>
    </row>
    <row r="75" spans="1:10" x14ac:dyDescent="0.2">
      <c r="A75" s="106" t="s">
        <v>1009</v>
      </c>
      <c r="B75" s="106" t="s">
        <v>247</v>
      </c>
      <c r="C75" s="106" t="s">
        <v>248</v>
      </c>
      <c r="D75" s="106" t="s">
        <v>249</v>
      </c>
      <c r="E75">
        <v>3161</v>
      </c>
      <c r="F75" s="106" t="s">
        <v>1120</v>
      </c>
      <c r="G75" s="106" t="s">
        <v>258</v>
      </c>
      <c r="H75" s="106" t="s">
        <v>256</v>
      </c>
      <c r="I75" s="106">
        <v>79</v>
      </c>
      <c r="J75" s="106"/>
    </row>
    <row r="76" spans="1:10" x14ac:dyDescent="0.2">
      <c r="A76" s="106" t="s">
        <v>1009</v>
      </c>
      <c r="B76" s="106" t="s">
        <v>247</v>
      </c>
      <c r="C76" s="106" t="s">
        <v>257</v>
      </c>
      <c r="D76" s="106" t="s">
        <v>253</v>
      </c>
      <c r="E76">
        <v>3269</v>
      </c>
      <c r="F76" s="106" t="s">
        <v>1378</v>
      </c>
      <c r="G76" s="106" t="s">
        <v>287</v>
      </c>
      <c r="H76" s="106" t="s">
        <v>288</v>
      </c>
      <c r="I76" t="s">
        <v>300</v>
      </c>
      <c r="J76" t="s">
        <v>2176</v>
      </c>
    </row>
    <row r="77" spans="1:10" x14ac:dyDescent="0.2">
      <c r="A77" s="106" t="s">
        <v>1009</v>
      </c>
      <c r="B77" s="106" t="s">
        <v>247</v>
      </c>
      <c r="C77" s="106" t="s">
        <v>248</v>
      </c>
      <c r="D77" s="106" t="s">
        <v>249</v>
      </c>
      <c r="E77">
        <v>3444</v>
      </c>
      <c r="F77" s="106" t="s">
        <v>1789</v>
      </c>
      <c r="G77" s="106" t="s">
        <v>254</v>
      </c>
      <c r="H77" s="106" t="s">
        <v>265</v>
      </c>
      <c r="I77">
        <v>118</v>
      </c>
    </row>
    <row r="78" spans="1:10" x14ac:dyDescent="0.2">
      <c r="A78" s="106" t="s">
        <v>1009</v>
      </c>
      <c r="B78" s="106" t="s">
        <v>247</v>
      </c>
      <c r="C78" s="106" t="s">
        <v>257</v>
      </c>
      <c r="D78" s="106" t="s">
        <v>253</v>
      </c>
      <c r="E78">
        <v>3565</v>
      </c>
      <c r="F78" s="106" t="s">
        <v>1552</v>
      </c>
      <c r="G78" s="106" t="s">
        <v>250</v>
      </c>
      <c r="H78" s="106" t="s">
        <v>256</v>
      </c>
      <c r="I78">
        <v>199</v>
      </c>
    </row>
    <row r="79" spans="1:10" x14ac:dyDescent="0.2">
      <c r="A79" s="106" t="s">
        <v>1009</v>
      </c>
      <c r="B79" s="106" t="s">
        <v>247</v>
      </c>
      <c r="C79" s="106" t="s">
        <v>248</v>
      </c>
      <c r="D79" s="106" t="s">
        <v>253</v>
      </c>
      <c r="E79">
        <v>4026</v>
      </c>
      <c r="F79" s="106" t="s">
        <v>1379</v>
      </c>
      <c r="G79" s="106" t="s">
        <v>258</v>
      </c>
      <c r="H79" s="106" t="s">
        <v>292</v>
      </c>
      <c r="I79">
        <v>104</v>
      </c>
    </row>
    <row r="80" spans="1:10" x14ac:dyDescent="0.2">
      <c r="A80" s="106" t="s">
        <v>1009</v>
      </c>
      <c r="B80" s="106" t="s">
        <v>247</v>
      </c>
      <c r="C80" s="106" t="s">
        <v>259</v>
      </c>
      <c r="D80" s="106" t="s">
        <v>253</v>
      </c>
      <c r="E80">
        <v>4599</v>
      </c>
      <c r="F80" s="106" t="s">
        <v>1790</v>
      </c>
      <c r="G80" s="106" t="s">
        <v>262</v>
      </c>
      <c r="H80" s="106" t="s">
        <v>295</v>
      </c>
      <c r="I80" s="106">
        <v>327</v>
      </c>
      <c r="J80" s="106"/>
    </row>
    <row r="81" spans="1:10" x14ac:dyDescent="0.2">
      <c r="A81" s="106" t="s">
        <v>1009</v>
      </c>
      <c r="B81" s="106" t="s">
        <v>247</v>
      </c>
      <c r="C81" s="106" t="s">
        <v>259</v>
      </c>
      <c r="D81" s="106" t="s">
        <v>249</v>
      </c>
      <c r="E81">
        <v>6577</v>
      </c>
      <c r="F81" s="106" t="s">
        <v>1791</v>
      </c>
      <c r="G81" s="106" t="s">
        <v>262</v>
      </c>
      <c r="H81" s="106" t="s">
        <v>255</v>
      </c>
      <c r="I81">
        <v>39</v>
      </c>
    </row>
    <row r="82" spans="1:10" x14ac:dyDescent="0.2">
      <c r="A82" s="106" t="s">
        <v>1009</v>
      </c>
      <c r="B82" s="106" t="s">
        <v>247</v>
      </c>
      <c r="C82" s="106" t="s">
        <v>257</v>
      </c>
      <c r="D82" s="106" t="s">
        <v>253</v>
      </c>
      <c r="E82">
        <v>7064</v>
      </c>
      <c r="F82" s="106" t="s">
        <v>293</v>
      </c>
      <c r="G82" s="106" t="s">
        <v>262</v>
      </c>
      <c r="H82" s="106" t="s">
        <v>255</v>
      </c>
      <c r="I82">
        <v>29</v>
      </c>
    </row>
    <row r="83" spans="1:10" x14ac:dyDescent="0.2">
      <c r="A83" s="106" t="s">
        <v>1009</v>
      </c>
      <c r="B83" s="106" t="s">
        <v>247</v>
      </c>
      <c r="C83" s="106" t="s">
        <v>257</v>
      </c>
      <c r="D83" s="106" t="s">
        <v>249</v>
      </c>
      <c r="E83">
        <v>8142</v>
      </c>
      <c r="F83" s="106" t="s">
        <v>1310</v>
      </c>
      <c r="G83" s="106" t="s">
        <v>250</v>
      </c>
      <c r="H83" s="106" t="s">
        <v>256</v>
      </c>
      <c r="I83">
        <v>192</v>
      </c>
    </row>
    <row r="84" spans="1:10" x14ac:dyDescent="0.2">
      <c r="A84" s="106" t="s">
        <v>1009</v>
      </c>
      <c r="B84" s="106" t="s">
        <v>247</v>
      </c>
      <c r="C84" s="106" t="s">
        <v>257</v>
      </c>
      <c r="D84" s="106" t="s">
        <v>249</v>
      </c>
      <c r="E84">
        <v>8842</v>
      </c>
      <c r="F84" s="106" t="s">
        <v>1792</v>
      </c>
      <c r="G84" s="106" t="s">
        <v>250</v>
      </c>
      <c r="H84" s="106" t="s">
        <v>276</v>
      </c>
      <c r="I84">
        <v>364</v>
      </c>
    </row>
    <row r="85" spans="1:10" x14ac:dyDescent="0.2">
      <c r="A85" s="106" t="s">
        <v>1009</v>
      </c>
      <c r="B85" s="106" t="s">
        <v>247</v>
      </c>
      <c r="C85" s="106" t="s">
        <v>259</v>
      </c>
      <c r="D85" s="106" t="s">
        <v>253</v>
      </c>
      <c r="E85">
        <v>9262</v>
      </c>
      <c r="F85" s="106" t="s">
        <v>291</v>
      </c>
      <c r="G85" s="106" t="s">
        <v>250</v>
      </c>
      <c r="H85" s="106" t="s">
        <v>260</v>
      </c>
      <c r="I85" s="106">
        <v>264</v>
      </c>
      <c r="J85" s="106"/>
    </row>
    <row r="86" spans="1:10" x14ac:dyDescent="0.2">
      <c r="A86" s="106" t="s">
        <v>1010</v>
      </c>
      <c r="B86" s="106" t="s">
        <v>274</v>
      </c>
      <c r="C86" s="106" t="s">
        <v>259</v>
      </c>
      <c r="D86" s="106" t="s">
        <v>253</v>
      </c>
      <c r="E86">
        <v>6387</v>
      </c>
      <c r="F86" s="106" t="s">
        <v>1121</v>
      </c>
      <c r="G86" s="106" t="s">
        <v>250</v>
      </c>
      <c r="H86" s="106" t="s">
        <v>271</v>
      </c>
      <c r="I86">
        <v>154</v>
      </c>
    </row>
    <row r="87" spans="1:10" x14ac:dyDescent="0.2">
      <c r="A87" s="106" t="s">
        <v>1010</v>
      </c>
      <c r="B87" s="106" t="s">
        <v>247</v>
      </c>
      <c r="C87" s="106" t="s">
        <v>259</v>
      </c>
      <c r="D87" s="106" t="s">
        <v>253</v>
      </c>
      <c r="E87">
        <v>2978</v>
      </c>
      <c r="F87" s="106" t="s">
        <v>1793</v>
      </c>
      <c r="G87" s="106" t="s">
        <v>262</v>
      </c>
      <c r="H87" s="106" t="s">
        <v>276</v>
      </c>
      <c r="I87">
        <v>136</v>
      </c>
    </row>
    <row r="88" spans="1:10" x14ac:dyDescent="0.2">
      <c r="A88" s="106" t="s">
        <v>1010</v>
      </c>
      <c r="B88" s="106" t="s">
        <v>247</v>
      </c>
      <c r="C88" s="106" t="s">
        <v>252</v>
      </c>
      <c r="D88" s="106" t="s">
        <v>249</v>
      </c>
      <c r="E88">
        <v>3038</v>
      </c>
      <c r="F88" s="106" t="s">
        <v>1794</v>
      </c>
      <c r="G88" s="106" t="s">
        <v>250</v>
      </c>
      <c r="H88" s="106" t="s">
        <v>256</v>
      </c>
      <c r="I88" t="s">
        <v>309</v>
      </c>
      <c r="J88" t="s">
        <v>2177</v>
      </c>
    </row>
    <row r="89" spans="1:10" x14ac:dyDescent="0.2">
      <c r="A89" s="106" t="s">
        <v>1010</v>
      </c>
      <c r="B89" s="106" t="s">
        <v>247</v>
      </c>
      <c r="C89" s="106" t="s">
        <v>257</v>
      </c>
      <c r="D89" s="106" t="s">
        <v>249</v>
      </c>
      <c r="E89">
        <v>3246</v>
      </c>
      <c r="F89" s="106" t="s">
        <v>1795</v>
      </c>
      <c r="G89" s="106" t="s">
        <v>250</v>
      </c>
      <c r="H89" s="106" t="s">
        <v>276</v>
      </c>
      <c r="I89">
        <v>63</v>
      </c>
    </row>
    <row r="90" spans="1:10" x14ac:dyDescent="0.2">
      <c r="A90" s="106" t="s">
        <v>1010</v>
      </c>
      <c r="B90" s="106" t="s">
        <v>247</v>
      </c>
      <c r="C90" s="106" t="s">
        <v>248</v>
      </c>
      <c r="D90" s="106" t="s">
        <v>249</v>
      </c>
      <c r="E90">
        <v>3361</v>
      </c>
      <c r="F90" s="106" t="s">
        <v>1187</v>
      </c>
      <c r="G90" s="106" t="s">
        <v>250</v>
      </c>
      <c r="H90" s="106" t="s">
        <v>260</v>
      </c>
      <c r="I90">
        <v>162</v>
      </c>
    </row>
    <row r="91" spans="1:10" x14ac:dyDescent="0.2">
      <c r="A91" s="106" t="s">
        <v>1010</v>
      </c>
      <c r="B91" s="106" t="s">
        <v>247</v>
      </c>
      <c r="C91" s="106" t="s">
        <v>259</v>
      </c>
      <c r="D91" s="106" t="s">
        <v>249</v>
      </c>
      <c r="E91">
        <v>3418</v>
      </c>
      <c r="F91" s="106" t="s">
        <v>1710</v>
      </c>
      <c r="G91" s="106" t="s">
        <v>262</v>
      </c>
      <c r="H91" s="106" t="s">
        <v>260</v>
      </c>
      <c r="I91" s="106">
        <v>96</v>
      </c>
      <c r="J91" s="106"/>
    </row>
    <row r="92" spans="1:10" x14ac:dyDescent="0.2">
      <c r="A92" s="106" t="s">
        <v>1010</v>
      </c>
      <c r="B92" s="106" t="s">
        <v>247</v>
      </c>
      <c r="C92" s="106" t="s">
        <v>259</v>
      </c>
      <c r="D92" s="106" t="s">
        <v>249</v>
      </c>
      <c r="E92">
        <v>3458</v>
      </c>
      <c r="F92" s="106" t="s">
        <v>1711</v>
      </c>
      <c r="G92" s="106" t="s">
        <v>250</v>
      </c>
      <c r="H92" s="106" t="s">
        <v>276</v>
      </c>
      <c r="I92" s="106">
        <v>290</v>
      </c>
      <c r="J92" s="106"/>
    </row>
    <row r="93" spans="1:10" x14ac:dyDescent="0.2">
      <c r="A93" s="106" t="s">
        <v>1010</v>
      </c>
      <c r="B93" s="106" t="s">
        <v>247</v>
      </c>
      <c r="C93" s="106" t="s">
        <v>252</v>
      </c>
      <c r="D93" s="106" t="s">
        <v>249</v>
      </c>
      <c r="E93">
        <v>3491</v>
      </c>
      <c r="F93" s="106" t="s">
        <v>1796</v>
      </c>
      <c r="G93" s="106" t="s">
        <v>262</v>
      </c>
      <c r="H93" s="106" t="s">
        <v>276</v>
      </c>
      <c r="I93" s="106">
        <v>318</v>
      </c>
      <c r="J93" s="106"/>
    </row>
    <row r="94" spans="1:10" x14ac:dyDescent="0.2">
      <c r="A94" s="106" t="s">
        <v>1010</v>
      </c>
      <c r="B94" s="106" t="s">
        <v>247</v>
      </c>
      <c r="C94" s="106" t="s">
        <v>259</v>
      </c>
      <c r="D94" s="106" t="s">
        <v>249</v>
      </c>
      <c r="E94">
        <v>3539</v>
      </c>
      <c r="F94" s="106" t="s">
        <v>1592</v>
      </c>
      <c r="G94" s="106" t="s">
        <v>250</v>
      </c>
      <c r="H94" s="106" t="s">
        <v>260</v>
      </c>
      <c r="I94">
        <v>605</v>
      </c>
    </row>
    <row r="95" spans="1:10" x14ac:dyDescent="0.2">
      <c r="A95" s="106" t="s">
        <v>1010</v>
      </c>
      <c r="B95" s="106" t="s">
        <v>247</v>
      </c>
      <c r="C95" s="106" t="s">
        <v>257</v>
      </c>
      <c r="D95" s="106" t="s">
        <v>249</v>
      </c>
      <c r="E95">
        <v>3657</v>
      </c>
      <c r="F95" s="106" t="s">
        <v>1553</v>
      </c>
      <c r="G95" s="106" t="s">
        <v>250</v>
      </c>
      <c r="H95" s="106" t="s">
        <v>261</v>
      </c>
      <c r="I95" s="106">
        <v>373</v>
      </c>
      <c r="J95" s="106"/>
    </row>
    <row r="96" spans="1:10" x14ac:dyDescent="0.2">
      <c r="A96" s="106" t="s">
        <v>1010</v>
      </c>
      <c r="B96" s="106" t="s">
        <v>247</v>
      </c>
      <c r="C96" s="106" t="s">
        <v>252</v>
      </c>
      <c r="D96" s="106" t="s">
        <v>249</v>
      </c>
      <c r="E96">
        <v>3976</v>
      </c>
      <c r="F96" s="106" t="s">
        <v>1144</v>
      </c>
      <c r="G96" s="106" t="s">
        <v>262</v>
      </c>
      <c r="H96" s="106" t="s">
        <v>261</v>
      </c>
      <c r="I96">
        <v>23</v>
      </c>
    </row>
    <row r="97" spans="1:10" x14ac:dyDescent="0.2">
      <c r="A97" s="106" t="s">
        <v>1010</v>
      </c>
      <c r="B97" s="106" t="s">
        <v>247</v>
      </c>
      <c r="C97" s="106" t="s">
        <v>259</v>
      </c>
      <c r="D97" s="106" t="s">
        <v>253</v>
      </c>
      <c r="E97">
        <v>4384</v>
      </c>
      <c r="F97" s="106" t="s">
        <v>1311</v>
      </c>
      <c r="G97" s="106" t="s">
        <v>250</v>
      </c>
      <c r="H97" s="106" t="s">
        <v>261</v>
      </c>
      <c r="I97">
        <v>967</v>
      </c>
    </row>
    <row r="98" spans="1:10" x14ac:dyDescent="0.2">
      <c r="A98" s="106" t="s">
        <v>1010</v>
      </c>
      <c r="B98" s="106" t="s">
        <v>247</v>
      </c>
      <c r="C98" s="106" t="s">
        <v>259</v>
      </c>
      <c r="D98" s="106" t="s">
        <v>249</v>
      </c>
      <c r="E98">
        <v>4422</v>
      </c>
      <c r="F98" s="106" t="s">
        <v>294</v>
      </c>
      <c r="G98" s="106" t="s">
        <v>262</v>
      </c>
      <c r="H98" s="106" t="s">
        <v>261</v>
      </c>
      <c r="I98">
        <v>44</v>
      </c>
    </row>
    <row r="99" spans="1:10" x14ac:dyDescent="0.2">
      <c r="A99" s="106" t="s">
        <v>1010</v>
      </c>
      <c r="B99" s="106" t="s">
        <v>247</v>
      </c>
      <c r="C99" s="106" t="s">
        <v>252</v>
      </c>
      <c r="D99" s="106" t="s">
        <v>249</v>
      </c>
      <c r="E99">
        <v>5218</v>
      </c>
      <c r="F99" s="106" t="s">
        <v>1195</v>
      </c>
      <c r="G99" s="106" t="s">
        <v>250</v>
      </c>
      <c r="H99" s="106" t="s">
        <v>292</v>
      </c>
      <c r="I99">
        <v>324</v>
      </c>
    </row>
    <row r="100" spans="1:10" x14ac:dyDescent="0.2">
      <c r="A100" s="106" t="s">
        <v>1010</v>
      </c>
      <c r="B100" s="106" t="s">
        <v>247</v>
      </c>
      <c r="C100" s="106" t="s">
        <v>257</v>
      </c>
      <c r="D100" s="106" t="s">
        <v>249</v>
      </c>
      <c r="E100">
        <v>6184</v>
      </c>
      <c r="F100" s="106" t="s">
        <v>1797</v>
      </c>
      <c r="G100" s="106" t="s">
        <v>250</v>
      </c>
      <c r="H100" s="106" t="s">
        <v>255</v>
      </c>
      <c r="I100" s="106">
        <v>633</v>
      </c>
      <c r="J100" s="106"/>
    </row>
    <row r="101" spans="1:10" x14ac:dyDescent="0.2">
      <c r="A101" s="106" t="s">
        <v>1010</v>
      </c>
      <c r="B101" s="106" t="s">
        <v>247</v>
      </c>
      <c r="C101" s="106" t="s">
        <v>259</v>
      </c>
      <c r="D101" s="106" t="s">
        <v>249</v>
      </c>
      <c r="E101">
        <v>6535</v>
      </c>
      <c r="F101" s="106" t="s">
        <v>1798</v>
      </c>
      <c r="G101" s="106" t="s">
        <v>250</v>
      </c>
      <c r="H101" s="106" t="s">
        <v>255</v>
      </c>
      <c r="I101" s="106">
        <v>179</v>
      </c>
      <c r="J101" s="106"/>
    </row>
    <row r="102" spans="1:10" x14ac:dyDescent="0.2">
      <c r="A102" s="106" t="s">
        <v>1010</v>
      </c>
      <c r="B102" s="106" t="s">
        <v>247</v>
      </c>
      <c r="C102" s="106" t="s">
        <v>252</v>
      </c>
      <c r="D102" s="106" t="s">
        <v>253</v>
      </c>
      <c r="E102">
        <v>7034</v>
      </c>
      <c r="F102" s="106" t="s">
        <v>1799</v>
      </c>
      <c r="G102" s="106" t="s">
        <v>262</v>
      </c>
      <c r="H102" s="106" t="s">
        <v>255</v>
      </c>
      <c r="I102">
        <v>418</v>
      </c>
    </row>
    <row r="103" spans="1:10" x14ac:dyDescent="0.2">
      <c r="A103" s="106" t="s">
        <v>1010</v>
      </c>
      <c r="B103" s="106" t="s">
        <v>247</v>
      </c>
      <c r="C103" s="106" t="s">
        <v>248</v>
      </c>
      <c r="D103" s="106" t="s">
        <v>249</v>
      </c>
      <c r="E103">
        <v>7050</v>
      </c>
      <c r="F103" s="106" t="s">
        <v>1800</v>
      </c>
      <c r="G103" s="106" t="s">
        <v>262</v>
      </c>
      <c r="H103" s="106" t="s">
        <v>255</v>
      </c>
      <c r="I103" s="106">
        <v>117</v>
      </c>
      <c r="J103" s="106"/>
    </row>
    <row r="104" spans="1:10" x14ac:dyDescent="0.2">
      <c r="A104" s="106" t="s">
        <v>1010</v>
      </c>
      <c r="B104" s="106" t="s">
        <v>247</v>
      </c>
      <c r="C104" s="106" t="s">
        <v>257</v>
      </c>
      <c r="D104" s="106" t="s">
        <v>249</v>
      </c>
      <c r="E104">
        <v>7614</v>
      </c>
      <c r="F104" s="106" t="s">
        <v>1801</v>
      </c>
      <c r="G104" s="106" t="s">
        <v>254</v>
      </c>
      <c r="H104" s="106" t="s">
        <v>260</v>
      </c>
      <c r="I104" s="106">
        <v>94</v>
      </c>
      <c r="J104" s="106"/>
    </row>
    <row r="105" spans="1:10" x14ac:dyDescent="0.2">
      <c r="A105" s="106" t="s">
        <v>1010</v>
      </c>
      <c r="B105" s="106" t="s">
        <v>247</v>
      </c>
      <c r="C105" s="106" t="s">
        <v>248</v>
      </c>
      <c r="D105" s="106" t="s">
        <v>249</v>
      </c>
      <c r="E105">
        <v>7623</v>
      </c>
      <c r="F105" s="106" t="s">
        <v>1802</v>
      </c>
      <c r="G105" s="106" t="s">
        <v>254</v>
      </c>
      <c r="H105" s="106" t="s">
        <v>260</v>
      </c>
      <c r="I105" s="106">
        <v>11</v>
      </c>
      <c r="J105" s="106"/>
    </row>
    <row r="106" spans="1:10" x14ac:dyDescent="0.2">
      <c r="A106" s="106" t="s">
        <v>1010</v>
      </c>
      <c r="B106" s="106" t="s">
        <v>247</v>
      </c>
      <c r="C106" s="106" t="s">
        <v>252</v>
      </c>
      <c r="D106" s="106" t="s">
        <v>253</v>
      </c>
      <c r="E106">
        <v>8894</v>
      </c>
      <c r="F106" s="106" t="s">
        <v>1172</v>
      </c>
      <c r="G106" s="106" t="s">
        <v>258</v>
      </c>
      <c r="H106" s="106" t="s">
        <v>276</v>
      </c>
      <c r="I106" s="106">
        <v>72</v>
      </c>
      <c r="J106" s="106"/>
    </row>
    <row r="107" spans="1:10" x14ac:dyDescent="0.2">
      <c r="A107" s="106" t="s">
        <v>1010</v>
      </c>
      <c r="B107" s="106" t="s">
        <v>247</v>
      </c>
      <c r="C107" s="106" t="s">
        <v>248</v>
      </c>
      <c r="D107" s="106" t="s">
        <v>253</v>
      </c>
      <c r="E107">
        <v>9425</v>
      </c>
      <c r="F107" s="106" t="s">
        <v>1803</v>
      </c>
      <c r="G107" s="106" t="s">
        <v>254</v>
      </c>
      <c r="H107" s="106" t="s">
        <v>261</v>
      </c>
      <c r="I107">
        <v>15</v>
      </c>
    </row>
    <row r="108" spans="1:10" x14ac:dyDescent="0.2">
      <c r="A108" s="106" t="s">
        <v>1010</v>
      </c>
      <c r="B108" s="106" t="s">
        <v>247</v>
      </c>
      <c r="C108" s="106" t="s">
        <v>257</v>
      </c>
      <c r="D108" s="106" t="s">
        <v>249</v>
      </c>
      <c r="E108">
        <v>9632</v>
      </c>
      <c r="F108" s="106" t="s">
        <v>1712</v>
      </c>
      <c r="G108" s="106" t="s">
        <v>250</v>
      </c>
      <c r="H108" s="106" t="s">
        <v>255</v>
      </c>
      <c r="I108" s="106">
        <v>230</v>
      </c>
      <c r="J108" s="106"/>
    </row>
    <row r="109" spans="1:10" x14ac:dyDescent="0.2">
      <c r="A109" s="106" t="s">
        <v>1010</v>
      </c>
      <c r="B109" s="106" t="s">
        <v>247</v>
      </c>
      <c r="C109" s="106" t="s">
        <v>257</v>
      </c>
      <c r="D109" s="106" t="s">
        <v>249</v>
      </c>
      <c r="E109">
        <v>9681</v>
      </c>
      <c r="F109" s="106" t="s">
        <v>1632</v>
      </c>
      <c r="G109" s="106" t="s">
        <v>250</v>
      </c>
      <c r="H109" s="106" t="s">
        <v>255</v>
      </c>
      <c r="I109" s="106">
        <v>927</v>
      </c>
      <c r="J109" s="106"/>
    </row>
    <row r="110" spans="1:10" x14ac:dyDescent="0.2">
      <c r="A110" s="106" t="s">
        <v>1010</v>
      </c>
      <c r="B110" s="106" t="s">
        <v>247</v>
      </c>
      <c r="C110" s="106" t="s">
        <v>257</v>
      </c>
      <c r="D110" s="106" t="s">
        <v>249</v>
      </c>
      <c r="E110">
        <v>9692</v>
      </c>
      <c r="F110" s="106" t="s">
        <v>1713</v>
      </c>
      <c r="G110" s="106" t="s">
        <v>250</v>
      </c>
      <c r="H110" s="106" t="s">
        <v>261</v>
      </c>
      <c r="I110" s="106">
        <v>729</v>
      </c>
      <c r="J110" s="106"/>
    </row>
    <row r="111" spans="1:10" x14ac:dyDescent="0.2">
      <c r="A111" s="106" t="s">
        <v>1010</v>
      </c>
      <c r="B111" s="106" t="s">
        <v>247</v>
      </c>
      <c r="C111" s="106" t="s">
        <v>257</v>
      </c>
      <c r="D111" s="106" t="s">
        <v>249</v>
      </c>
      <c r="E111">
        <v>9743</v>
      </c>
      <c r="F111" s="106" t="s">
        <v>1804</v>
      </c>
      <c r="G111" s="106" t="s">
        <v>250</v>
      </c>
      <c r="H111" s="106" t="s">
        <v>255</v>
      </c>
      <c r="I111">
        <v>556</v>
      </c>
    </row>
    <row r="112" spans="1:10" x14ac:dyDescent="0.2">
      <c r="A112" s="106" t="s">
        <v>1011</v>
      </c>
      <c r="B112" s="106" t="s">
        <v>311</v>
      </c>
      <c r="C112" s="106" t="s">
        <v>259</v>
      </c>
      <c r="D112" s="106" t="s">
        <v>249</v>
      </c>
      <c r="E112">
        <v>3662</v>
      </c>
      <c r="F112" s="106" t="s">
        <v>1590</v>
      </c>
      <c r="G112" s="106" t="s">
        <v>250</v>
      </c>
      <c r="H112" s="106" t="s">
        <v>261</v>
      </c>
      <c r="I112">
        <v>175</v>
      </c>
    </row>
    <row r="113" spans="1:10" x14ac:dyDescent="0.2">
      <c r="A113" s="106" t="s">
        <v>1011</v>
      </c>
      <c r="B113" s="106" t="s">
        <v>1106</v>
      </c>
      <c r="C113" s="106" t="s">
        <v>257</v>
      </c>
      <c r="D113" s="106" t="s">
        <v>253</v>
      </c>
      <c r="E113">
        <v>2163</v>
      </c>
      <c r="F113" s="106" t="s">
        <v>282</v>
      </c>
      <c r="G113" s="106" t="s">
        <v>250</v>
      </c>
      <c r="H113" s="106" t="s">
        <v>255</v>
      </c>
      <c r="I113" s="106">
        <v>91</v>
      </c>
      <c r="J113" s="106"/>
    </row>
    <row r="114" spans="1:10" x14ac:dyDescent="0.2">
      <c r="A114" s="106" t="s">
        <v>1011</v>
      </c>
      <c r="B114" s="106" t="s">
        <v>247</v>
      </c>
      <c r="C114" s="106" t="s">
        <v>257</v>
      </c>
      <c r="D114" s="106" t="s">
        <v>249</v>
      </c>
      <c r="E114">
        <v>1433</v>
      </c>
      <c r="F114" s="106" t="s">
        <v>1805</v>
      </c>
      <c r="G114" s="106" t="s">
        <v>250</v>
      </c>
      <c r="H114" s="106" t="s">
        <v>277</v>
      </c>
      <c r="I114">
        <v>93</v>
      </c>
    </row>
    <row r="115" spans="1:10" x14ac:dyDescent="0.2">
      <c r="A115" s="106" t="s">
        <v>1011</v>
      </c>
      <c r="B115" s="106" t="s">
        <v>247</v>
      </c>
      <c r="C115" s="106" t="s">
        <v>248</v>
      </c>
      <c r="D115" s="106" t="s">
        <v>253</v>
      </c>
      <c r="E115">
        <v>1436</v>
      </c>
      <c r="F115" s="106" t="s">
        <v>1806</v>
      </c>
      <c r="G115" s="106" t="s">
        <v>262</v>
      </c>
      <c r="H115" s="106" t="s">
        <v>277</v>
      </c>
      <c r="I115" s="106">
        <v>29</v>
      </c>
      <c r="J115" s="106"/>
    </row>
    <row r="116" spans="1:10" x14ac:dyDescent="0.2">
      <c r="A116" s="106" t="s">
        <v>1011</v>
      </c>
      <c r="B116" s="106" t="s">
        <v>247</v>
      </c>
      <c r="C116" s="106" t="s">
        <v>257</v>
      </c>
      <c r="D116" s="106" t="s">
        <v>253</v>
      </c>
      <c r="E116">
        <v>1758</v>
      </c>
      <c r="F116" s="106" t="s">
        <v>1807</v>
      </c>
      <c r="G116" s="106" t="s">
        <v>254</v>
      </c>
      <c r="H116" s="106" t="s">
        <v>277</v>
      </c>
      <c r="I116">
        <v>63</v>
      </c>
    </row>
    <row r="117" spans="1:10" x14ac:dyDescent="0.2">
      <c r="A117" s="106" t="s">
        <v>1011</v>
      </c>
      <c r="B117" s="106" t="s">
        <v>247</v>
      </c>
      <c r="C117" s="106" t="s">
        <v>252</v>
      </c>
      <c r="D117" s="106" t="s">
        <v>249</v>
      </c>
      <c r="E117">
        <v>1840</v>
      </c>
      <c r="F117" s="106" t="s">
        <v>1808</v>
      </c>
      <c r="G117" s="106" t="s">
        <v>258</v>
      </c>
      <c r="H117" s="106" t="s">
        <v>277</v>
      </c>
      <c r="I117">
        <v>51</v>
      </c>
    </row>
    <row r="118" spans="1:10" x14ac:dyDescent="0.2">
      <c r="A118" s="106" t="s">
        <v>1011</v>
      </c>
      <c r="B118" s="106" t="s">
        <v>247</v>
      </c>
      <c r="C118" s="106" t="s">
        <v>248</v>
      </c>
      <c r="D118" s="106" t="s">
        <v>249</v>
      </c>
      <c r="E118">
        <v>2159</v>
      </c>
      <c r="F118" s="106" t="s">
        <v>1381</v>
      </c>
      <c r="G118" s="106" t="s">
        <v>258</v>
      </c>
      <c r="H118" s="106" t="s">
        <v>255</v>
      </c>
      <c r="I118" s="106">
        <v>74</v>
      </c>
      <c r="J118" s="106"/>
    </row>
    <row r="119" spans="1:10" x14ac:dyDescent="0.2">
      <c r="A119" s="106" t="s">
        <v>1011</v>
      </c>
      <c r="B119" s="106" t="s">
        <v>247</v>
      </c>
      <c r="C119" s="106" t="s">
        <v>252</v>
      </c>
      <c r="D119" s="106" t="s">
        <v>249</v>
      </c>
      <c r="E119">
        <v>2315</v>
      </c>
      <c r="F119" s="106" t="s">
        <v>1382</v>
      </c>
      <c r="G119" s="106" t="s">
        <v>254</v>
      </c>
      <c r="H119" s="106" t="s">
        <v>261</v>
      </c>
      <c r="I119" s="106">
        <v>94</v>
      </c>
      <c r="J119" s="106"/>
    </row>
    <row r="120" spans="1:10" x14ac:dyDescent="0.2">
      <c r="A120" s="106" t="s">
        <v>1011</v>
      </c>
      <c r="B120" s="106" t="s">
        <v>247</v>
      </c>
      <c r="C120" s="106" t="s">
        <v>259</v>
      </c>
      <c r="D120" s="106" t="s">
        <v>253</v>
      </c>
      <c r="E120">
        <v>2424</v>
      </c>
      <c r="F120" s="106" t="s">
        <v>299</v>
      </c>
      <c r="G120" s="106" t="s">
        <v>250</v>
      </c>
      <c r="H120" s="106" t="s">
        <v>255</v>
      </c>
      <c r="I120" s="106">
        <v>44</v>
      </c>
      <c r="J120" s="106"/>
    </row>
    <row r="121" spans="1:10" x14ac:dyDescent="0.2">
      <c r="A121" s="106" t="s">
        <v>1011</v>
      </c>
      <c r="B121" s="106" t="s">
        <v>247</v>
      </c>
      <c r="C121" s="106" t="s">
        <v>257</v>
      </c>
      <c r="D121" s="106" t="s">
        <v>249</v>
      </c>
      <c r="E121">
        <v>3071</v>
      </c>
      <c r="F121" s="106" t="s">
        <v>1383</v>
      </c>
      <c r="G121" s="106" t="s">
        <v>258</v>
      </c>
      <c r="H121" s="106" t="s">
        <v>260</v>
      </c>
      <c r="I121" s="106">
        <v>23</v>
      </c>
      <c r="J121" s="106"/>
    </row>
    <row r="122" spans="1:10" x14ac:dyDescent="0.2">
      <c r="A122" s="106" t="s">
        <v>1011</v>
      </c>
      <c r="B122" s="106" t="s">
        <v>247</v>
      </c>
      <c r="C122" s="106" t="s">
        <v>257</v>
      </c>
      <c r="D122" s="106" t="s">
        <v>249</v>
      </c>
      <c r="E122">
        <v>3159</v>
      </c>
      <c r="F122" s="106" t="s">
        <v>1390</v>
      </c>
      <c r="G122" s="106" t="s">
        <v>250</v>
      </c>
      <c r="H122" s="106" t="s">
        <v>260</v>
      </c>
      <c r="I122">
        <v>340</v>
      </c>
    </row>
    <row r="123" spans="1:10" x14ac:dyDescent="0.2">
      <c r="A123" s="106" t="s">
        <v>1011</v>
      </c>
      <c r="B123" s="106" t="s">
        <v>247</v>
      </c>
      <c r="C123" s="106" t="s">
        <v>252</v>
      </c>
      <c r="D123" s="106" t="s">
        <v>249</v>
      </c>
      <c r="E123">
        <v>3195</v>
      </c>
      <c r="F123" s="106" t="s">
        <v>1809</v>
      </c>
      <c r="G123" s="106" t="s">
        <v>262</v>
      </c>
      <c r="H123" s="106" t="s">
        <v>260</v>
      </c>
      <c r="I123" s="106">
        <v>42</v>
      </c>
      <c r="J123" s="106"/>
    </row>
    <row r="124" spans="1:10" x14ac:dyDescent="0.2">
      <c r="A124" s="106" t="s">
        <v>1011</v>
      </c>
      <c r="B124" s="106" t="s">
        <v>247</v>
      </c>
      <c r="C124" s="106" t="s">
        <v>257</v>
      </c>
      <c r="D124" s="106" t="s">
        <v>253</v>
      </c>
      <c r="E124">
        <v>3234</v>
      </c>
      <c r="F124" s="106" t="s">
        <v>1810</v>
      </c>
      <c r="G124" s="106" t="s">
        <v>287</v>
      </c>
      <c r="H124" s="106" t="s">
        <v>288</v>
      </c>
      <c r="I124" s="106" t="s">
        <v>317</v>
      </c>
      <c r="J124" s="106" t="s">
        <v>2178</v>
      </c>
    </row>
    <row r="125" spans="1:10" x14ac:dyDescent="0.2">
      <c r="A125" s="106" t="s">
        <v>1011</v>
      </c>
      <c r="B125" s="106" t="s">
        <v>247</v>
      </c>
      <c r="C125" s="106" t="s">
        <v>257</v>
      </c>
      <c r="D125" s="106" t="s">
        <v>253</v>
      </c>
      <c r="E125">
        <v>3292</v>
      </c>
      <c r="F125" s="106" t="s">
        <v>1714</v>
      </c>
      <c r="G125" s="106" t="s">
        <v>287</v>
      </c>
      <c r="H125" s="106" t="s">
        <v>288</v>
      </c>
      <c r="I125" s="106" t="s">
        <v>273</v>
      </c>
      <c r="J125" s="106" t="s">
        <v>2179</v>
      </c>
    </row>
    <row r="126" spans="1:10" x14ac:dyDescent="0.2">
      <c r="A126" s="106" t="s">
        <v>1011</v>
      </c>
      <c r="B126" s="106" t="s">
        <v>247</v>
      </c>
      <c r="C126" s="106" t="s">
        <v>257</v>
      </c>
      <c r="D126" s="106" t="s">
        <v>249</v>
      </c>
      <c r="E126">
        <v>3320</v>
      </c>
      <c r="F126" s="106" t="s">
        <v>1811</v>
      </c>
      <c r="G126" s="106" t="s">
        <v>258</v>
      </c>
      <c r="H126" s="106" t="s">
        <v>256</v>
      </c>
      <c r="I126">
        <v>57</v>
      </c>
    </row>
    <row r="127" spans="1:10" x14ac:dyDescent="0.2">
      <c r="A127" s="106" t="s">
        <v>1011</v>
      </c>
      <c r="B127" s="106" t="s">
        <v>247</v>
      </c>
      <c r="C127" s="106" t="s">
        <v>257</v>
      </c>
      <c r="D127" s="106" t="s">
        <v>253</v>
      </c>
      <c r="E127">
        <v>3459</v>
      </c>
      <c r="F127" s="106" t="s">
        <v>1812</v>
      </c>
      <c r="G127" s="106" t="s">
        <v>287</v>
      </c>
      <c r="H127" s="106" t="s">
        <v>288</v>
      </c>
      <c r="I127">
        <v>659</v>
      </c>
    </row>
    <row r="128" spans="1:10" x14ac:dyDescent="0.2">
      <c r="A128" s="106" t="s">
        <v>1011</v>
      </c>
      <c r="B128" s="106" t="s">
        <v>247</v>
      </c>
      <c r="C128" s="106" t="s">
        <v>257</v>
      </c>
      <c r="D128" s="106" t="s">
        <v>253</v>
      </c>
      <c r="E128">
        <v>3468</v>
      </c>
      <c r="F128" s="106" t="s">
        <v>1813</v>
      </c>
      <c r="G128" s="106" t="s">
        <v>287</v>
      </c>
      <c r="H128" s="106" t="s">
        <v>288</v>
      </c>
      <c r="I128">
        <v>607</v>
      </c>
    </row>
    <row r="129" spans="1:10" x14ac:dyDescent="0.2">
      <c r="A129" s="106" t="s">
        <v>1011</v>
      </c>
      <c r="B129" s="106" t="s">
        <v>247</v>
      </c>
      <c r="C129" s="106" t="s">
        <v>257</v>
      </c>
      <c r="D129" s="106" t="s">
        <v>253</v>
      </c>
      <c r="E129">
        <v>3471</v>
      </c>
      <c r="F129" s="106" t="s">
        <v>1814</v>
      </c>
      <c r="G129" s="106" t="s">
        <v>287</v>
      </c>
      <c r="H129" s="106" t="s">
        <v>288</v>
      </c>
      <c r="I129" t="s">
        <v>273</v>
      </c>
      <c r="J129" t="s">
        <v>1956</v>
      </c>
    </row>
    <row r="130" spans="1:10" x14ac:dyDescent="0.2">
      <c r="A130" s="106" t="s">
        <v>1011</v>
      </c>
      <c r="B130" s="106" t="s">
        <v>247</v>
      </c>
      <c r="C130" s="106" t="s">
        <v>252</v>
      </c>
      <c r="D130" s="106" t="s">
        <v>249</v>
      </c>
      <c r="E130">
        <v>3480</v>
      </c>
      <c r="F130" s="106" t="s">
        <v>1815</v>
      </c>
      <c r="G130" s="106" t="s">
        <v>250</v>
      </c>
      <c r="H130" s="106" t="s">
        <v>276</v>
      </c>
      <c r="I130">
        <v>250</v>
      </c>
    </row>
    <row r="131" spans="1:10" x14ac:dyDescent="0.2">
      <c r="A131" s="106" t="s">
        <v>1011</v>
      </c>
      <c r="B131" s="106" t="s">
        <v>247</v>
      </c>
      <c r="C131" s="106" t="s">
        <v>259</v>
      </c>
      <c r="D131" s="106" t="s">
        <v>253</v>
      </c>
      <c r="E131">
        <v>3497</v>
      </c>
      <c r="F131" s="106" t="s">
        <v>301</v>
      </c>
      <c r="G131" s="106" t="s">
        <v>262</v>
      </c>
      <c r="H131" s="106" t="s">
        <v>276</v>
      </c>
      <c r="I131" s="106">
        <v>36</v>
      </c>
      <c r="J131" s="106"/>
    </row>
    <row r="132" spans="1:10" x14ac:dyDescent="0.2">
      <c r="A132" s="106" t="s">
        <v>1011</v>
      </c>
      <c r="B132" s="106" t="s">
        <v>247</v>
      </c>
      <c r="C132" s="106" t="s">
        <v>252</v>
      </c>
      <c r="D132" s="106" t="s">
        <v>249</v>
      </c>
      <c r="E132">
        <v>3653</v>
      </c>
      <c r="F132" s="106" t="s">
        <v>1278</v>
      </c>
      <c r="G132" s="106" t="s">
        <v>262</v>
      </c>
      <c r="H132" s="106" t="s">
        <v>261</v>
      </c>
      <c r="I132" s="106">
        <v>144</v>
      </c>
      <c r="J132" s="106"/>
    </row>
    <row r="133" spans="1:10" x14ac:dyDescent="0.2">
      <c r="A133" s="106" t="s">
        <v>1011</v>
      </c>
      <c r="B133" s="106" t="s">
        <v>247</v>
      </c>
      <c r="C133" s="106" t="s">
        <v>248</v>
      </c>
      <c r="D133" s="106" t="s">
        <v>249</v>
      </c>
      <c r="E133">
        <v>3843</v>
      </c>
      <c r="F133" s="106" t="s">
        <v>1188</v>
      </c>
      <c r="G133" s="106" t="s">
        <v>250</v>
      </c>
      <c r="H133" s="106" t="s">
        <v>261</v>
      </c>
      <c r="I133">
        <v>188</v>
      </c>
    </row>
    <row r="134" spans="1:10" x14ac:dyDescent="0.2">
      <c r="A134" s="106" t="s">
        <v>1011</v>
      </c>
      <c r="B134" s="106" t="s">
        <v>247</v>
      </c>
      <c r="C134" s="106" t="s">
        <v>257</v>
      </c>
      <c r="D134" s="106" t="s">
        <v>249</v>
      </c>
      <c r="E134">
        <v>3921</v>
      </c>
      <c r="F134" s="106" t="s">
        <v>1816</v>
      </c>
      <c r="G134" s="106" t="s">
        <v>250</v>
      </c>
      <c r="H134" s="106" t="s">
        <v>261</v>
      </c>
      <c r="I134" s="106">
        <v>207</v>
      </c>
      <c r="J134" s="106"/>
    </row>
    <row r="135" spans="1:10" x14ac:dyDescent="0.2">
      <c r="A135" s="106" t="s">
        <v>1011</v>
      </c>
      <c r="B135" s="106" t="s">
        <v>247</v>
      </c>
      <c r="C135" s="106" t="s">
        <v>257</v>
      </c>
      <c r="D135" s="106" t="s">
        <v>249</v>
      </c>
      <c r="E135">
        <v>3931</v>
      </c>
      <c r="F135" s="106" t="s">
        <v>1817</v>
      </c>
      <c r="G135" s="106" t="s">
        <v>262</v>
      </c>
      <c r="H135" s="106" t="s">
        <v>261</v>
      </c>
      <c r="I135" s="106">
        <v>18</v>
      </c>
      <c r="J135" s="106"/>
    </row>
    <row r="136" spans="1:10" x14ac:dyDescent="0.2">
      <c r="A136" s="106" t="s">
        <v>1011</v>
      </c>
      <c r="B136" s="106" t="s">
        <v>247</v>
      </c>
      <c r="C136" s="106" t="s">
        <v>257</v>
      </c>
      <c r="D136" s="106" t="s">
        <v>249</v>
      </c>
      <c r="E136">
        <v>3955</v>
      </c>
      <c r="F136" s="106" t="s">
        <v>1818</v>
      </c>
      <c r="G136" s="106" t="s">
        <v>258</v>
      </c>
      <c r="H136" s="106" t="s">
        <v>284</v>
      </c>
      <c r="I136" s="106">
        <v>60</v>
      </c>
      <c r="J136" s="106"/>
    </row>
    <row r="137" spans="1:10" x14ac:dyDescent="0.2">
      <c r="A137" s="106" t="s">
        <v>1011</v>
      </c>
      <c r="B137" s="106" t="s">
        <v>247</v>
      </c>
      <c r="C137" s="106" t="s">
        <v>252</v>
      </c>
      <c r="D137" s="106" t="s">
        <v>249</v>
      </c>
      <c r="E137">
        <v>3974</v>
      </c>
      <c r="F137" s="106" t="s">
        <v>1819</v>
      </c>
      <c r="G137" s="106" t="s">
        <v>254</v>
      </c>
      <c r="H137" s="106" t="s">
        <v>261</v>
      </c>
      <c r="I137">
        <v>24</v>
      </c>
    </row>
    <row r="138" spans="1:10" x14ac:dyDescent="0.2">
      <c r="A138" s="106" t="s">
        <v>1011</v>
      </c>
      <c r="B138" s="106" t="s">
        <v>247</v>
      </c>
      <c r="C138" s="106" t="s">
        <v>257</v>
      </c>
      <c r="D138" s="106" t="s">
        <v>249</v>
      </c>
      <c r="E138">
        <v>3995</v>
      </c>
      <c r="F138" s="106" t="s">
        <v>302</v>
      </c>
      <c r="G138" s="106" t="s">
        <v>262</v>
      </c>
      <c r="H138" s="106" t="s">
        <v>261</v>
      </c>
      <c r="I138" s="106">
        <v>53</v>
      </c>
      <c r="J138" s="106"/>
    </row>
    <row r="139" spans="1:10" x14ac:dyDescent="0.2">
      <c r="A139" s="106" t="s">
        <v>1011</v>
      </c>
      <c r="B139" s="106" t="s">
        <v>247</v>
      </c>
      <c r="C139" s="106" t="s">
        <v>257</v>
      </c>
      <c r="D139" s="106" t="s">
        <v>249</v>
      </c>
      <c r="E139">
        <v>4369</v>
      </c>
      <c r="F139" s="106" t="s">
        <v>1820</v>
      </c>
      <c r="G139" s="106" t="s">
        <v>250</v>
      </c>
      <c r="H139" s="106" t="s">
        <v>263</v>
      </c>
      <c r="I139">
        <v>746</v>
      </c>
    </row>
    <row r="140" spans="1:10" x14ac:dyDescent="0.2">
      <c r="A140" s="106" t="s">
        <v>1011</v>
      </c>
      <c r="B140" s="106" t="s">
        <v>247</v>
      </c>
      <c r="C140" s="106" t="s">
        <v>248</v>
      </c>
      <c r="D140" s="106" t="s">
        <v>253</v>
      </c>
      <c r="E140">
        <v>4431</v>
      </c>
      <c r="F140" s="106" t="s">
        <v>303</v>
      </c>
      <c r="G140" s="106" t="s">
        <v>262</v>
      </c>
      <c r="H140" s="106" t="s">
        <v>261</v>
      </c>
      <c r="I140" s="106">
        <v>388</v>
      </c>
      <c r="J140" s="106"/>
    </row>
    <row r="141" spans="1:10" x14ac:dyDescent="0.2">
      <c r="A141" s="106" t="s">
        <v>1011</v>
      </c>
      <c r="B141" s="106" t="s">
        <v>247</v>
      </c>
      <c r="C141" s="106" t="s">
        <v>257</v>
      </c>
      <c r="D141" s="106" t="s">
        <v>249</v>
      </c>
      <c r="E141">
        <v>4813</v>
      </c>
      <c r="F141" s="106" t="s">
        <v>1821</v>
      </c>
      <c r="G141" s="106" t="s">
        <v>262</v>
      </c>
      <c r="H141" s="106" t="s">
        <v>261</v>
      </c>
      <c r="I141">
        <v>374</v>
      </c>
    </row>
    <row r="142" spans="1:10" x14ac:dyDescent="0.2">
      <c r="A142" s="106" t="s">
        <v>1011</v>
      </c>
      <c r="B142" s="106" t="s">
        <v>247</v>
      </c>
      <c r="C142" s="106" t="s">
        <v>259</v>
      </c>
      <c r="D142" s="106" t="s">
        <v>253</v>
      </c>
      <c r="E142">
        <v>6037</v>
      </c>
      <c r="F142" s="106" t="s">
        <v>1822</v>
      </c>
      <c r="G142" s="106" t="s">
        <v>250</v>
      </c>
      <c r="H142" s="106" t="s">
        <v>255</v>
      </c>
      <c r="I142">
        <v>70</v>
      </c>
    </row>
    <row r="143" spans="1:10" x14ac:dyDescent="0.2">
      <c r="A143" s="106" t="s">
        <v>1011</v>
      </c>
      <c r="B143" s="106" t="s">
        <v>247</v>
      </c>
      <c r="C143" s="106" t="s">
        <v>252</v>
      </c>
      <c r="D143" s="106" t="s">
        <v>249</v>
      </c>
      <c r="E143">
        <v>6049</v>
      </c>
      <c r="F143" s="106" t="s">
        <v>1823</v>
      </c>
      <c r="G143" s="106" t="s">
        <v>262</v>
      </c>
      <c r="H143" s="106" t="s">
        <v>255</v>
      </c>
      <c r="I143">
        <v>333</v>
      </c>
    </row>
    <row r="144" spans="1:10" x14ac:dyDescent="0.2">
      <c r="A144" s="106" t="s">
        <v>1011</v>
      </c>
      <c r="B144" s="106" t="s">
        <v>247</v>
      </c>
      <c r="C144" s="106" t="s">
        <v>259</v>
      </c>
      <c r="D144" s="106" t="s">
        <v>249</v>
      </c>
      <c r="E144">
        <v>6091</v>
      </c>
      <c r="F144" s="106" t="s">
        <v>1824</v>
      </c>
      <c r="G144" s="106" t="s">
        <v>258</v>
      </c>
      <c r="H144" s="106" t="s">
        <v>255</v>
      </c>
      <c r="I144">
        <v>83</v>
      </c>
    </row>
    <row r="145" spans="1:10" x14ac:dyDescent="0.2">
      <c r="A145" s="106" t="s">
        <v>1011</v>
      </c>
      <c r="B145" s="106" t="s">
        <v>247</v>
      </c>
      <c r="C145" s="106" t="s">
        <v>248</v>
      </c>
      <c r="D145" s="106" t="s">
        <v>249</v>
      </c>
      <c r="E145">
        <v>6630</v>
      </c>
      <c r="F145" s="106" t="s">
        <v>1554</v>
      </c>
      <c r="G145" s="106" t="s">
        <v>250</v>
      </c>
      <c r="H145" s="106" t="s">
        <v>275</v>
      </c>
      <c r="I145">
        <v>366</v>
      </c>
    </row>
    <row r="146" spans="1:10" x14ac:dyDescent="0.2">
      <c r="A146" s="106" t="s">
        <v>1011</v>
      </c>
      <c r="B146" s="106" t="s">
        <v>247</v>
      </c>
      <c r="C146" s="106" t="s">
        <v>257</v>
      </c>
      <c r="D146" s="106" t="s">
        <v>249</v>
      </c>
      <c r="E146">
        <v>6696</v>
      </c>
      <c r="F146" s="106" t="s">
        <v>290</v>
      </c>
      <c r="G146" s="106" t="s">
        <v>262</v>
      </c>
      <c r="H146" s="106" t="s">
        <v>275</v>
      </c>
      <c r="I146" s="106">
        <v>39</v>
      </c>
      <c r="J146" s="106"/>
    </row>
    <row r="147" spans="1:10" x14ac:dyDescent="0.2">
      <c r="A147" s="106" t="s">
        <v>1011</v>
      </c>
      <c r="B147" s="106" t="s">
        <v>247</v>
      </c>
      <c r="C147" s="106" t="s">
        <v>259</v>
      </c>
      <c r="D147" s="106" t="s">
        <v>249</v>
      </c>
      <c r="E147">
        <v>6721</v>
      </c>
      <c r="F147" s="106" t="s">
        <v>1312</v>
      </c>
      <c r="G147" s="106" t="s">
        <v>258</v>
      </c>
      <c r="H147" s="106" t="s">
        <v>275</v>
      </c>
      <c r="I147" s="106">
        <v>61</v>
      </c>
      <c r="J147" s="106"/>
    </row>
    <row r="148" spans="1:10" x14ac:dyDescent="0.2">
      <c r="A148" s="106" t="s">
        <v>1011</v>
      </c>
      <c r="B148" s="106" t="s">
        <v>247</v>
      </c>
      <c r="C148" s="106" t="s">
        <v>257</v>
      </c>
      <c r="D148" s="106" t="s">
        <v>249</v>
      </c>
      <c r="E148">
        <v>6898</v>
      </c>
      <c r="F148" s="106" t="s">
        <v>1825</v>
      </c>
      <c r="G148" s="106" t="s">
        <v>254</v>
      </c>
      <c r="H148" s="106" t="s">
        <v>275</v>
      </c>
      <c r="I148">
        <v>10</v>
      </c>
    </row>
    <row r="149" spans="1:10" x14ac:dyDescent="0.2">
      <c r="A149" s="106" t="s">
        <v>1011</v>
      </c>
      <c r="B149" s="106" t="s">
        <v>247</v>
      </c>
      <c r="C149" s="106" t="s">
        <v>257</v>
      </c>
      <c r="D149" s="106" t="s">
        <v>249</v>
      </c>
      <c r="E149">
        <v>6966</v>
      </c>
      <c r="F149" s="106" t="s">
        <v>1826</v>
      </c>
      <c r="G149" s="106" t="s">
        <v>250</v>
      </c>
      <c r="H149" s="106" t="s">
        <v>275</v>
      </c>
      <c r="I149" s="106">
        <v>636</v>
      </c>
      <c r="J149" s="106"/>
    </row>
    <row r="150" spans="1:10" x14ac:dyDescent="0.2">
      <c r="A150" s="106" t="s">
        <v>1011</v>
      </c>
      <c r="B150" s="106" t="s">
        <v>247</v>
      </c>
      <c r="C150" s="106" t="s">
        <v>252</v>
      </c>
      <c r="D150" s="106" t="s">
        <v>249</v>
      </c>
      <c r="E150">
        <v>7033</v>
      </c>
      <c r="F150" s="106" t="s">
        <v>1827</v>
      </c>
      <c r="G150" s="106" t="s">
        <v>250</v>
      </c>
      <c r="H150" s="106" t="s">
        <v>255</v>
      </c>
      <c r="I150" s="106">
        <v>200</v>
      </c>
      <c r="J150" s="106"/>
    </row>
    <row r="151" spans="1:10" x14ac:dyDescent="0.2">
      <c r="A151" s="106" t="s">
        <v>1011</v>
      </c>
      <c r="B151" s="106" t="s">
        <v>247</v>
      </c>
      <c r="C151" s="106" t="s">
        <v>257</v>
      </c>
      <c r="D151" s="106" t="s">
        <v>249</v>
      </c>
      <c r="E151">
        <v>7073</v>
      </c>
      <c r="F151" s="106" t="s">
        <v>305</v>
      </c>
      <c r="G151" s="106" t="s">
        <v>262</v>
      </c>
      <c r="H151" s="106" t="s">
        <v>255</v>
      </c>
      <c r="I151">
        <v>59</v>
      </c>
    </row>
    <row r="152" spans="1:10" x14ac:dyDescent="0.2">
      <c r="A152" s="106" t="s">
        <v>1011</v>
      </c>
      <c r="B152" s="106" t="s">
        <v>247</v>
      </c>
      <c r="C152" s="106" t="s">
        <v>248</v>
      </c>
      <c r="D152" s="106" t="s">
        <v>249</v>
      </c>
      <c r="E152">
        <v>7604</v>
      </c>
      <c r="F152" s="106" t="s">
        <v>1828</v>
      </c>
      <c r="G152" s="106" t="s">
        <v>258</v>
      </c>
      <c r="H152" s="106" t="s">
        <v>260</v>
      </c>
      <c r="I152" s="106">
        <v>209</v>
      </c>
      <c r="J152" s="106"/>
    </row>
    <row r="153" spans="1:10" x14ac:dyDescent="0.2">
      <c r="A153" s="106" t="s">
        <v>1011</v>
      </c>
      <c r="B153" s="106" t="s">
        <v>247</v>
      </c>
      <c r="C153" s="106" t="s">
        <v>252</v>
      </c>
      <c r="D153" s="106" t="s">
        <v>253</v>
      </c>
      <c r="E153">
        <v>7805</v>
      </c>
      <c r="F153" s="106" t="s">
        <v>1145</v>
      </c>
      <c r="G153" s="106" t="s">
        <v>254</v>
      </c>
      <c r="H153" s="106" t="s">
        <v>272</v>
      </c>
      <c r="I153" s="106">
        <v>30</v>
      </c>
      <c r="J153" s="106"/>
    </row>
    <row r="154" spans="1:10" x14ac:dyDescent="0.2">
      <c r="A154" s="106" t="s">
        <v>1011</v>
      </c>
      <c r="B154" s="106" t="s">
        <v>247</v>
      </c>
      <c r="C154" s="106" t="s">
        <v>259</v>
      </c>
      <c r="D154" s="106" t="s">
        <v>249</v>
      </c>
      <c r="E154">
        <v>7810</v>
      </c>
      <c r="F154" s="106" t="s">
        <v>1829</v>
      </c>
      <c r="G154" s="106" t="s">
        <v>254</v>
      </c>
      <c r="H154" s="106" t="s">
        <v>272</v>
      </c>
      <c r="I154" s="106">
        <v>58</v>
      </c>
      <c r="J154" s="106"/>
    </row>
    <row r="155" spans="1:10" x14ac:dyDescent="0.2">
      <c r="A155" s="106" t="s">
        <v>1011</v>
      </c>
      <c r="B155" s="106" t="s">
        <v>247</v>
      </c>
      <c r="C155" s="106" t="s">
        <v>252</v>
      </c>
      <c r="D155" s="106" t="s">
        <v>253</v>
      </c>
      <c r="E155">
        <v>7827</v>
      </c>
      <c r="F155" s="106" t="s">
        <v>1555</v>
      </c>
      <c r="G155" s="106" t="s">
        <v>254</v>
      </c>
      <c r="H155" s="106" t="s">
        <v>272</v>
      </c>
      <c r="I155" s="106">
        <v>17</v>
      </c>
      <c r="J155" s="106"/>
    </row>
    <row r="156" spans="1:10" x14ac:dyDescent="0.2">
      <c r="A156" s="106" t="s">
        <v>1011</v>
      </c>
      <c r="B156" s="106" t="s">
        <v>247</v>
      </c>
      <c r="C156" s="106" t="s">
        <v>259</v>
      </c>
      <c r="D156" s="106" t="s">
        <v>249</v>
      </c>
      <c r="E156">
        <v>7850</v>
      </c>
      <c r="F156" s="106" t="s">
        <v>1830</v>
      </c>
      <c r="G156" s="106" t="s">
        <v>254</v>
      </c>
      <c r="H156" s="106" t="s">
        <v>272</v>
      </c>
      <c r="I156" s="106">
        <v>23</v>
      </c>
      <c r="J156" s="106"/>
    </row>
    <row r="157" spans="1:10" x14ac:dyDescent="0.2">
      <c r="A157" s="106" t="s">
        <v>1011</v>
      </c>
      <c r="B157" s="106" t="s">
        <v>247</v>
      </c>
      <c r="C157" s="106" t="s">
        <v>257</v>
      </c>
      <c r="D157" s="106" t="s">
        <v>253</v>
      </c>
      <c r="E157">
        <v>7878</v>
      </c>
      <c r="F157" s="106" t="s">
        <v>1831</v>
      </c>
      <c r="G157" s="106" t="s">
        <v>254</v>
      </c>
      <c r="H157" s="106" t="s">
        <v>272</v>
      </c>
      <c r="I157">
        <v>10</v>
      </c>
    </row>
    <row r="158" spans="1:10" x14ac:dyDescent="0.2">
      <c r="A158" s="106" t="s">
        <v>1011</v>
      </c>
      <c r="B158" s="106" t="s">
        <v>247</v>
      </c>
      <c r="C158" s="106" t="s">
        <v>248</v>
      </c>
      <c r="D158" s="106" t="s">
        <v>249</v>
      </c>
      <c r="E158">
        <v>7899</v>
      </c>
      <c r="F158" s="106" t="s">
        <v>1832</v>
      </c>
      <c r="G158" s="106" t="s">
        <v>254</v>
      </c>
      <c r="H158" s="106" t="s">
        <v>263</v>
      </c>
      <c r="I158" s="106">
        <v>25</v>
      </c>
      <c r="J158" s="106"/>
    </row>
    <row r="159" spans="1:10" x14ac:dyDescent="0.2">
      <c r="A159" s="106" t="s">
        <v>1011</v>
      </c>
      <c r="B159" s="106" t="s">
        <v>247</v>
      </c>
      <c r="C159" s="106" t="s">
        <v>257</v>
      </c>
      <c r="D159" s="106" t="s">
        <v>249</v>
      </c>
      <c r="E159">
        <v>8013</v>
      </c>
      <c r="F159" s="106" t="s">
        <v>1833</v>
      </c>
      <c r="G159" s="106" t="s">
        <v>250</v>
      </c>
      <c r="H159" s="106" t="s">
        <v>283</v>
      </c>
      <c r="I159" s="106">
        <v>35</v>
      </c>
      <c r="J159" s="106"/>
    </row>
    <row r="160" spans="1:10" x14ac:dyDescent="0.2">
      <c r="A160" s="106" t="s">
        <v>1011</v>
      </c>
      <c r="B160" s="106" t="s">
        <v>247</v>
      </c>
      <c r="C160" s="106" t="s">
        <v>252</v>
      </c>
      <c r="D160" s="106" t="s">
        <v>249</v>
      </c>
      <c r="E160">
        <v>8077</v>
      </c>
      <c r="F160" s="106" t="s">
        <v>1591</v>
      </c>
      <c r="G160" s="106" t="s">
        <v>250</v>
      </c>
      <c r="H160" s="106" t="s">
        <v>256</v>
      </c>
      <c r="I160" s="106">
        <v>80</v>
      </c>
      <c r="J160" s="106"/>
    </row>
    <row r="161" spans="1:10" x14ac:dyDescent="0.2">
      <c r="A161" s="106" t="s">
        <v>1011</v>
      </c>
      <c r="B161" s="106" t="s">
        <v>247</v>
      </c>
      <c r="C161" s="106" t="s">
        <v>252</v>
      </c>
      <c r="D161" s="106" t="s">
        <v>249</v>
      </c>
      <c r="E161">
        <v>8079</v>
      </c>
      <c r="F161" s="106" t="s">
        <v>1834</v>
      </c>
      <c r="G161" s="106" t="s">
        <v>250</v>
      </c>
      <c r="H161" s="106" t="s">
        <v>256</v>
      </c>
      <c r="I161" s="106">
        <v>638</v>
      </c>
      <c r="J161" s="106"/>
    </row>
    <row r="162" spans="1:10" x14ac:dyDescent="0.2">
      <c r="A162" s="106" t="s">
        <v>1011</v>
      </c>
      <c r="B162" s="106" t="s">
        <v>247</v>
      </c>
      <c r="C162" s="106" t="s">
        <v>259</v>
      </c>
      <c r="D162" s="106" t="s">
        <v>249</v>
      </c>
      <c r="E162">
        <v>8925</v>
      </c>
      <c r="F162" s="106" t="s">
        <v>1835</v>
      </c>
      <c r="G162" s="106" t="s">
        <v>258</v>
      </c>
      <c r="H162" s="106" t="s">
        <v>276</v>
      </c>
      <c r="I162" s="106">
        <v>155</v>
      </c>
      <c r="J162" s="106"/>
    </row>
    <row r="163" spans="1:10" x14ac:dyDescent="0.2">
      <c r="A163" s="106" t="s">
        <v>1011</v>
      </c>
      <c r="B163" s="106" t="s">
        <v>247</v>
      </c>
      <c r="C163" s="106" t="s">
        <v>259</v>
      </c>
      <c r="D163" s="106" t="s">
        <v>249</v>
      </c>
      <c r="E163">
        <v>8927</v>
      </c>
      <c r="F163" s="106" t="s">
        <v>1836</v>
      </c>
      <c r="G163" s="106" t="s">
        <v>254</v>
      </c>
      <c r="H163" s="106" t="s">
        <v>276</v>
      </c>
      <c r="I163" s="106">
        <v>54</v>
      </c>
      <c r="J163" s="106"/>
    </row>
    <row r="164" spans="1:10" x14ac:dyDescent="0.2">
      <c r="A164" s="106" t="s">
        <v>1011</v>
      </c>
      <c r="B164" s="106" t="s">
        <v>247</v>
      </c>
      <c r="C164" s="106" t="s">
        <v>257</v>
      </c>
      <c r="D164" s="106" t="s">
        <v>253</v>
      </c>
      <c r="E164">
        <v>8967</v>
      </c>
      <c r="F164" s="106" t="s">
        <v>1313</v>
      </c>
      <c r="G164" s="106" t="s">
        <v>287</v>
      </c>
      <c r="H164" s="106" t="s">
        <v>288</v>
      </c>
      <c r="I164" t="s">
        <v>273</v>
      </c>
      <c r="J164" t="s">
        <v>2180</v>
      </c>
    </row>
    <row r="165" spans="1:10" x14ac:dyDescent="0.2">
      <c r="A165" s="106" t="s">
        <v>1011</v>
      </c>
      <c r="B165" s="106" t="s">
        <v>247</v>
      </c>
      <c r="C165" s="106" t="s">
        <v>257</v>
      </c>
      <c r="D165" s="106" t="s">
        <v>253</v>
      </c>
      <c r="E165">
        <v>9636</v>
      </c>
      <c r="F165" s="106" t="s">
        <v>1837</v>
      </c>
      <c r="G165" s="106" t="s">
        <v>258</v>
      </c>
      <c r="H165" s="106" t="s">
        <v>255</v>
      </c>
      <c r="I165" s="106">
        <v>94</v>
      </c>
      <c r="J165" s="106"/>
    </row>
    <row r="166" spans="1:10" x14ac:dyDescent="0.2">
      <c r="A166" s="106" t="s">
        <v>1011</v>
      </c>
      <c r="B166" s="106" t="s">
        <v>247</v>
      </c>
      <c r="C166" s="106" t="s">
        <v>257</v>
      </c>
      <c r="D166" s="106" t="s">
        <v>249</v>
      </c>
      <c r="E166">
        <v>9637</v>
      </c>
      <c r="F166" s="106" t="s">
        <v>1838</v>
      </c>
      <c r="G166" s="106" t="s">
        <v>258</v>
      </c>
      <c r="H166" s="106" t="s">
        <v>255</v>
      </c>
      <c r="I166" s="106">
        <v>111</v>
      </c>
      <c r="J166" s="106"/>
    </row>
    <row r="167" spans="1:10" x14ac:dyDescent="0.2">
      <c r="A167" s="106" t="s">
        <v>1011</v>
      </c>
      <c r="B167" s="106" t="s">
        <v>247</v>
      </c>
      <c r="C167" s="106" t="s">
        <v>257</v>
      </c>
      <c r="D167" s="106" t="s">
        <v>253</v>
      </c>
      <c r="E167">
        <v>9734</v>
      </c>
      <c r="F167" s="106" t="s">
        <v>1839</v>
      </c>
      <c r="G167" s="106" t="s">
        <v>254</v>
      </c>
      <c r="H167" s="106" t="s">
        <v>255</v>
      </c>
      <c r="I167" s="106">
        <v>29</v>
      </c>
      <c r="J167" s="106"/>
    </row>
    <row r="168" spans="1:10" x14ac:dyDescent="0.2">
      <c r="A168" s="106" t="s">
        <v>1122</v>
      </c>
      <c r="B168" s="106" t="s">
        <v>274</v>
      </c>
      <c r="C168" s="106" t="s">
        <v>257</v>
      </c>
      <c r="D168" s="106" t="s">
        <v>253</v>
      </c>
      <c r="E168">
        <v>4380</v>
      </c>
      <c r="F168" s="106" t="s">
        <v>296</v>
      </c>
      <c r="G168" s="106" t="s">
        <v>262</v>
      </c>
      <c r="H168" s="106" t="s">
        <v>261</v>
      </c>
      <c r="I168">
        <v>34</v>
      </c>
    </row>
    <row r="169" spans="1:10" x14ac:dyDescent="0.2">
      <c r="A169" s="106" t="s">
        <v>1122</v>
      </c>
      <c r="B169" s="106" t="s">
        <v>274</v>
      </c>
      <c r="C169" s="106" t="s">
        <v>259</v>
      </c>
      <c r="D169" s="106" t="s">
        <v>249</v>
      </c>
      <c r="E169">
        <v>7803</v>
      </c>
      <c r="F169" s="106" t="s">
        <v>1384</v>
      </c>
      <c r="G169" s="106" t="s">
        <v>262</v>
      </c>
      <c r="H169" s="106" t="s">
        <v>272</v>
      </c>
      <c r="I169">
        <v>455</v>
      </c>
    </row>
    <row r="170" spans="1:10" x14ac:dyDescent="0.2">
      <c r="A170" s="106" t="s">
        <v>1122</v>
      </c>
      <c r="B170" s="106" t="s">
        <v>247</v>
      </c>
      <c r="C170" s="106" t="s">
        <v>257</v>
      </c>
      <c r="D170" s="106" t="s">
        <v>253</v>
      </c>
      <c r="E170">
        <v>2217</v>
      </c>
      <c r="F170" s="106" t="s">
        <v>1715</v>
      </c>
      <c r="G170" s="106" t="s">
        <v>250</v>
      </c>
      <c r="H170" s="106" t="s">
        <v>251</v>
      </c>
      <c r="I170">
        <v>181</v>
      </c>
    </row>
    <row r="171" spans="1:10" x14ac:dyDescent="0.2">
      <c r="A171" s="106" t="s">
        <v>1122</v>
      </c>
      <c r="B171" s="106" t="s">
        <v>247</v>
      </c>
      <c r="C171" s="106" t="s">
        <v>257</v>
      </c>
      <c r="D171" s="106" t="s">
        <v>249</v>
      </c>
      <c r="E171">
        <v>2776</v>
      </c>
      <c r="F171" s="106" t="s">
        <v>1840</v>
      </c>
      <c r="G171" s="106" t="s">
        <v>254</v>
      </c>
      <c r="H171" s="106" t="s">
        <v>256</v>
      </c>
      <c r="I171">
        <v>23</v>
      </c>
    </row>
    <row r="172" spans="1:10" x14ac:dyDescent="0.2">
      <c r="A172" s="106" t="s">
        <v>1122</v>
      </c>
      <c r="B172" s="106" t="s">
        <v>247</v>
      </c>
      <c r="C172" s="106" t="s">
        <v>257</v>
      </c>
      <c r="D172" s="106" t="s">
        <v>253</v>
      </c>
      <c r="E172">
        <v>2971</v>
      </c>
      <c r="F172" s="106" t="s">
        <v>1633</v>
      </c>
      <c r="G172" s="106" t="s">
        <v>287</v>
      </c>
      <c r="H172" s="106" t="s">
        <v>288</v>
      </c>
      <c r="I172">
        <v>375</v>
      </c>
    </row>
    <row r="173" spans="1:10" x14ac:dyDescent="0.2">
      <c r="A173" s="106" t="s">
        <v>1122</v>
      </c>
      <c r="B173" s="106" t="s">
        <v>247</v>
      </c>
      <c r="C173" s="106" t="s">
        <v>257</v>
      </c>
      <c r="D173" s="106" t="s">
        <v>249</v>
      </c>
      <c r="E173">
        <v>3169</v>
      </c>
      <c r="F173" s="106" t="s">
        <v>1123</v>
      </c>
      <c r="G173" s="106" t="s">
        <v>250</v>
      </c>
      <c r="H173" s="106" t="s">
        <v>260</v>
      </c>
      <c r="I173">
        <v>55</v>
      </c>
    </row>
    <row r="174" spans="1:10" x14ac:dyDescent="0.2">
      <c r="A174" s="106" t="s">
        <v>1122</v>
      </c>
      <c r="B174" s="106" t="s">
        <v>247</v>
      </c>
      <c r="C174" s="106" t="s">
        <v>257</v>
      </c>
      <c r="D174" s="106" t="s">
        <v>253</v>
      </c>
      <c r="E174">
        <v>3278</v>
      </c>
      <c r="F174" s="106" t="s">
        <v>1841</v>
      </c>
      <c r="G174" s="106" t="s">
        <v>287</v>
      </c>
      <c r="H174" s="106" t="s">
        <v>288</v>
      </c>
      <c r="I174" t="s">
        <v>281</v>
      </c>
      <c r="J174" t="s">
        <v>2181</v>
      </c>
    </row>
    <row r="175" spans="1:10" x14ac:dyDescent="0.2">
      <c r="A175" s="106" t="s">
        <v>1122</v>
      </c>
      <c r="B175" s="106" t="s">
        <v>247</v>
      </c>
      <c r="C175" s="106" t="s">
        <v>257</v>
      </c>
      <c r="D175" s="106" t="s">
        <v>253</v>
      </c>
      <c r="E175">
        <v>3282</v>
      </c>
      <c r="F175" s="106" t="s">
        <v>423</v>
      </c>
      <c r="G175" s="106" t="s">
        <v>287</v>
      </c>
      <c r="H175" s="106" t="s">
        <v>288</v>
      </c>
      <c r="I175" s="106" t="s">
        <v>273</v>
      </c>
      <c r="J175" s="106" t="s">
        <v>2182</v>
      </c>
    </row>
    <row r="176" spans="1:10" x14ac:dyDescent="0.2">
      <c r="A176" s="106" t="s">
        <v>1122</v>
      </c>
      <c r="B176" s="106" t="s">
        <v>247</v>
      </c>
      <c r="C176" s="106" t="s">
        <v>248</v>
      </c>
      <c r="D176" s="106" t="s">
        <v>249</v>
      </c>
      <c r="E176">
        <v>3391</v>
      </c>
      <c r="F176" s="106" t="s">
        <v>1314</v>
      </c>
      <c r="G176" s="106" t="s">
        <v>250</v>
      </c>
      <c r="H176" s="106" t="s">
        <v>260</v>
      </c>
      <c r="I176" s="106" t="s">
        <v>309</v>
      </c>
      <c r="J176" s="106" t="s">
        <v>2183</v>
      </c>
    </row>
    <row r="177" spans="1:10" x14ac:dyDescent="0.2">
      <c r="A177" s="106" t="s">
        <v>1122</v>
      </c>
      <c r="B177" s="106" t="s">
        <v>247</v>
      </c>
      <c r="C177" s="106" t="s">
        <v>259</v>
      </c>
      <c r="D177" s="106" t="s">
        <v>249</v>
      </c>
      <c r="E177">
        <v>3421</v>
      </c>
      <c r="F177" s="106" t="s">
        <v>1842</v>
      </c>
      <c r="G177" s="106" t="s">
        <v>250</v>
      </c>
      <c r="H177" s="106" t="s">
        <v>265</v>
      </c>
      <c r="I177" s="106">
        <v>239</v>
      </c>
      <c r="J177" s="106"/>
    </row>
    <row r="178" spans="1:10" x14ac:dyDescent="0.2">
      <c r="A178" s="106" t="s">
        <v>1122</v>
      </c>
      <c r="B178" s="106" t="s">
        <v>247</v>
      </c>
      <c r="C178" s="106" t="s">
        <v>257</v>
      </c>
      <c r="D178" s="106" t="s">
        <v>253</v>
      </c>
      <c r="E178">
        <v>3493</v>
      </c>
      <c r="F178" s="106" t="s">
        <v>1843</v>
      </c>
      <c r="G178" s="106" t="s">
        <v>287</v>
      </c>
      <c r="H178" s="106" t="s">
        <v>288</v>
      </c>
      <c r="I178">
        <v>627</v>
      </c>
    </row>
    <row r="179" spans="1:10" x14ac:dyDescent="0.2">
      <c r="A179" s="106" t="s">
        <v>1122</v>
      </c>
      <c r="B179" s="106" t="s">
        <v>247</v>
      </c>
      <c r="C179" s="106" t="s">
        <v>257</v>
      </c>
      <c r="D179" s="106" t="s">
        <v>253</v>
      </c>
      <c r="E179">
        <v>3665</v>
      </c>
      <c r="F179" s="106" t="s">
        <v>1204</v>
      </c>
      <c r="G179" s="106" t="s">
        <v>250</v>
      </c>
      <c r="H179" s="106" t="s">
        <v>261</v>
      </c>
      <c r="I179">
        <v>354</v>
      </c>
    </row>
    <row r="180" spans="1:10" x14ac:dyDescent="0.2">
      <c r="A180" s="106" t="s">
        <v>1122</v>
      </c>
      <c r="B180" s="106" t="s">
        <v>247</v>
      </c>
      <c r="C180" s="106" t="s">
        <v>252</v>
      </c>
      <c r="D180" s="106" t="s">
        <v>249</v>
      </c>
      <c r="E180">
        <v>3804</v>
      </c>
      <c r="F180" s="106" t="s">
        <v>1844</v>
      </c>
      <c r="G180" s="106" t="s">
        <v>254</v>
      </c>
      <c r="H180" s="106" t="s">
        <v>261</v>
      </c>
      <c r="I180" s="106">
        <v>70</v>
      </c>
      <c r="J180" s="106"/>
    </row>
    <row r="181" spans="1:10" x14ac:dyDescent="0.2">
      <c r="A181" s="106" t="s">
        <v>1122</v>
      </c>
      <c r="B181" s="106" t="s">
        <v>247</v>
      </c>
      <c r="C181" s="106" t="s">
        <v>257</v>
      </c>
      <c r="D181" s="106" t="s">
        <v>249</v>
      </c>
      <c r="E181">
        <v>4592</v>
      </c>
      <c r="F181" s="106" t="s">
        <v>1315</v>
      </c>
      <c r="G181" s="106" t="s">
        <v>262</v>
      </c>
      <c r="H181" s="106" t="s">
        <v>295</v>
      </c>
      <c r="I181" s="106" t="s">
        <v>281</v>
      </c>
      <c r="J181" s="106" t="s">
        <v>2184</v>
      </c>
    </row>
    <row r="182" spans="1:10" x14ac:dyDescent="0.2">
      <c r="A182" s="106" t="s">
        <v>1122</v>
      </c>
      <c r="B182" s="106" t="s">
        <v>247</v>
      </c>
      <c r="C182" s="106" t="s">
        <v>252</v>
      </c>
      <c r="D182" s="106" t="s">
        <v>253</v>
      </c>
      <c r="E182">
        <v>4880</v>
      </c>
      <c r="F182" s="106" t="s">
        <v>1845</v>
      </c>
      <c r="G182" s="106" t="s">
        <v>262</v>
      </c>
      <c r="H182" s="106" t="s">
        <v>295</v>
      </c>
      <c r="I182" s="106">
        <v>223</v>
      </c>
      <c r="J182" s="106"/>
    </row>
    <row r="183" spans="1:10" x14ac:dyDescent="0.2">
      <c r="A183" s="106" t="s">
        <v>1122</v>
      </c>
      <c r="B183" s="106" t="s">
        <v>247</v>
      </c>
      <c r="C183" s="106" t="s">
        <v>248</v>
      </c>
      <c r="D183" s="106" t="s">
        <v>249</v>
      </c>
      <c r="E183">
        <v>6192</v>
      </c>
      <c r="F183" s="106" t="s">
        <v>1846</v>
      </c>
      <c r="G183" s="106" t="s">
        <v>262</v>
      </c>
      <c r="H183" s="106" t="s">
        <v>255</v>
      </c>
      <c r="I183">
        <v>59</v>
      </c>
    </row>
    <row r="184" spans="1:10" x14ac:dyDescent="0.2">
      <c r="A184" s="106" t="s">
        <v>1122</v>
      </c>
      <c r="B184" s="106" t="s">
        <v>247</v>
      </c>
      <c r="C184" s="106" t="s">
        <v>257</v>
      </c>
      <c r="D184" s="106" t="s">
        <v>249</v>
      </c>
      <c r="E184">
        <v>7683</v>
      </c>
      <c r="F184" s="106" t="s">
        <v>307</v>
      </c>
      <c r="G184" s="106" t="s">
        <v>262</v>
      </c>
      <c r="H184" s="106" t="s">
        <v>260</v>
      </c>
      <c r="I184" s="106">
        <v>132</v>
      </c>
      <c r="J184" s="106"/>
    </row>
    <row r="185" spans="1:10" x14ac:dyDescent="0.2">
      <c r="A185" s="106" t="s">
        <v>1122</v>
      </c>
      <c r="B185" s="106" t="s">
        <v>247</v>
      </c>
      <c r="C185" s="106" t="s">
        <v>257</v>
      </c>
      <c r="D185" s="106" t="s">
        <v>253</v>
      </c>
      <c r="E185">
        <v>8957</v>
      </c>
      <c r="F185" s="106" t="s">
        <v>1316</v>
      </c>
      <c r="G185" s="106" t="s">
        <v>287</v>
      </c>
      <c r="H185" s="106" t="s">
        <v>288</v>
      </c>
      <c r="I185" s="106" t="s">
        <v>273</v>
      </c>
      <c r="J185" s="106" t="s">
        <v>2185</v>
      </c>
    </row>
    <row r="186" spans="1:10" x14ac:dyDescent="0.2">
      <c r="A186" s="106" t="s">
        <v>1122</v>
      </c>
      <c r="B186" s="106" t="s">
        <v>247</v>
      </c>
      <c r="C186" s="106" t="s">
        <v>252</v>
      </c>
      <c r="D186" s="106" t="s">
        <v>249</v>
      </c>
      <c r="E186">
        <v>9279</v>
      </c>
      <c r="F186" s="106" t="s">
        <v>1847</v>
      </c>
      <c r="G186" s="106" t="s">
        <v>262</v>
      </c>
      <c r="H186" s="106" t="s">
        <v>260</v>
      </c>
      <c r="I186" s="106">
        <v>166</v>
      </c>
      <c r="J186" s="106"/>
    </row>
    <row r="187" spans="1:10" x14ac:dyDescent="0.2">
      <c r="A187" s="106" t="s">
        <v>1122</v>
      </c>
      <c r="B187" s="106" t="s">
        <v>247</v>
      </c>
      <c r="C187" s="106" t="s">
        <v>257</v>
      </c>
      <c r="D187" s="106" t="s">
        <v>249</v>
      </c>
      <c r="E187">
        <v>9829</v>
      </c>
      <c r="F187" s="106" t="s">
        <v>1848</v>
      </c>
      <c r="G187" s="106" t="s">
        <v>254</v>
      </c>
      <c r="H187" s="106" t="s">
        <v>260</v>
      </c>
      <c r="I187" s="106">
        <v>16</v>
      </c>
      <c r="J187" s="106"/>
    </row>
    <row r="188" spans="1:10" x14ac:dyDescent="0.2">
      <c r="A188" s="106" t="s">
        <v>1124</v>
      </c>
      <c r="B188" s="106" t="s">
        <v>247</v>
      </c>
      <c r="C188" s="106" t="s">
        <v>248</v>
      </c>
      <c r="D188" s="106" t="s">
        <v>249</v>
      </c>
      <c r="E188">
        <v>2678</v>
      </c>
      <c r="F188" s="106" t="s">
        <v>1125</v>
      </c>
      <c r="G188" s="106" t="s">
        <v>250</v>
      </c>
      <c r="H188" s="106" t="s">
        <v>260</v>
      </c>
      <c r="I188" s="106" t="s">
        <v>281</v>
      </c>
      <c r="J188" s="106" t="s">
        <v>2186</v>
      </c>
    </row>
    <row r="189" spans="1:10" x14ac:dyDescent="0.2">
      <c r="A189" s="106" t="s">
        <v>1124</v>
      </c>
      <c r="B189" s="106" t="s">
        <v>247</v>
      </c>
      <c r="C189" s="106" t="s">
        <v>257</v>
      </c>
      <c r="D189" s="106" t="s">
        <v>253</v>
      </c>
      <c r="E189">
        <v>3455</v>
      </c>
      <c r="F189" s="106" t="s">
        <v>1849</v>
      </c>
      <c r="G189" s="106" t="s">
        <v>287</v>
      </c>
      <c r="H189" s="106" t="s">
        <v>288</v>
      </c>
      <c r="I189" s="106">
        <v>429</v>
      </c>
      <c r="J189" s="106"/>
    </row>
    <row r="190" spans="1:10" x14ac:dyDescent="0.2">
      <c r="A190" s="106" t="s">
        <v>1124</v>
      </c>
      <c r="B190" s="106" t="s">
        <v>247</v>
      </c>
      <c r="C190" s="106" t="s">
        <v>248</v>
      </c>
      <c r="D190" s="106" t="s">
        <v>249</v>
      </c>
      <c r="E190">
        <v>3549</v>
      </c>
      <c r="F190" s="106" t="s">
        <v>1852</v>
      </c>
      <c r="G190" s="106" t="s">
        <v>250</v>
      </c>
      <c r="H190" s="106" t="s">
        <v>260</v>
      </c>
      <c r="I190" t="s">
        <v>273</v>
      </c>
      <c r="J190" t="s">
        <v>2187</v>
      </c>
    </row>
    <row r="191" spans="1:10" x14ac:dyDescent="0.2">
      <c r="A191" s="106" t="s">
        <v>1850</v>
      </c>
      <c r="B191" s="106" t="s">
        <v>247</v>
      </c>
      <c r="C191" s="106" t="s">
        <v>257</v>
      </c>
      <c r="D191" s="106" t="s">
        <v>253</v>
      </c>
      <c r="E191">
        <v>3249</v>
      </c>
      <c r="F191" s="106" t="s">
        <v>1851</v>
      </c>
      <c r="G191" s="106" t="s">
        <v>287</v>
      </c>
      <c r="H191" s="106" t="s">
        <v>288</v>
      </c>
      <c r="I191" s="106" t="s">
        <v>317</v>
      </c>
      <c r="J191" s="106" t="s">
        <v>2188</v>
      </c>
    </row>
    <row r="192" spans="1:10" x14ac:dyDescent="0.2">
      <c r="A192" s="106" t="s">
        <v>1169</v>
      </c>
      <c r="B192" s="106" t="s">
        <v>247</v>
      </c>
      <c r="C192" s="106" t="s">
        <v>257</v>
      </c>
      <c r="D192" s="106" t="s">
        <v>249</v>
      </c>
      <c r="E192">
        <v>6336</v>
      </c>
      <c r="F192" s="106" t="s">
        <v>1170</v>
      </c>
      <c r="G192" s="106" t="s">
        <v>258</v>
      </c>
      <c r="H192" s="106" t="s">
        <v>271</v>
      </c>
      <c r="I192" s="106">
        <v>52</v>
      </c>
      <c r="J192" s="106"/>
    </row>
    <row r="193" spans="1:10" x14ac:dyDescent="0.2">
      <c r="A193" s="106" t="s">
        <v>1338</v>
      </c>
      <c r="B193" s="106" t="s">
        <v>247</v>
      </c>
      <c r="C193" s="106" t="s">
        <v>248</v>
      </c>
      <c r="D193" s="106" t="s">
        <v>253</v>
      </c>
      <c r="E193">
        <v>3075</v>
      </c>
      <c r="F193" s="106" t="s">
        <v>1380</v>
      </c>
      <c r="G193" s="106" t="s">
        <v>254</v>
      </c>
      <c r="H193" s="106" t="s">
        <v>260</v>
      </c>
      <c r="I193" s="106">
        <v>189</v>
      </c>
      <c r="J193" s="106"/>
    </row>
    <row r="194" spans="1:10" x14ac:dyDescent="0.2">
      <c r="A194" s="106" t="s">
        <v>1338</v>
      </c>
      <c r="B194" s="106" t="s">
        <v>247</v>
      </c>
      <c r="C194" s="106" t="s">
        <v>252</v>
      </c>
      <c r="D194" s="106" t="s">
        <v>249</v>
      </c>
      <c r="E194">
        <v>6664</v>
      </c>
      <c r="F194" s="106" t="s">
        <v>1339</v>
      </c>
      <c r="G194" s="106" t="s">
        <v>254</v>
      </c>
      <c r="H194" s="106" t="s">
        <v>275</v>
      </c>
      <c r="I194" s="106">
        <v>37</v>
      </c>
      <c r="J194" s="106"/>
    </row>
    <row r="195" spans="1:10" x14ac:dyDescent="0.2">
      <c r="A195" s="106" t="s">
        <v>1126</v>
      </c>
      <c r="B195" s="106" t="s">
        <v>247</v>
      </c>
      <c r="C195" s="106" t="s">
        <v>248</v>
      </c>
      <c r="D195" s="106" t="s">
        <v>249</v>
      </c>
      <c r="E195">
        <v>2792</v>
      </c>
      <c r="F195" s="106" t="s">
        <v>314</v>
      </c>
      <c r="G195" s="106" t="s">
        <v>250</v>
      </c>
      <c r="H195" s="106" t="s">
        <v>260</v>
      </c>
      <c r="I195" s="106">
        <v>374</v>
      </c>
      <c r="J195" s="106"/>
    </row>
    <row r="196" spans="1:10" x14ac:dyDescent="0.2">
      <c r="A196" s="106" t="s">
        <v>1126</v>
      </c>
      <c r="B196" s="106" t="s">
        <v>247</v>
      </c>
      <c r="C196" s="106" t="s">
        <v>259</v>
      </c>
      <c r="D196" s="106" t="s">
        <v>249</v>
      </c>
      <c r="E196">
        <v>7514</v>
      </c>
      <c r="F196" s="106" t="s">
        <v>1853</v>
      </c>
      <c r="G196" s="106" t="s">
        <v>250</v>
      </c>
      <c r="H196" s="106" t="s">
        <v>260</v>
      </c>
      <c r="I196" s="106">
        <v>103</v>
      </c>
      <c r="J196" s="106"/>
    </row>
    <row r="197" spans="1:10" x14ac:dyDescent="0.2">
      <c r="A197" s="106" t="s">
        <v>1634</v>
      </c>
      <c r="B197" s="106" t="s">
        <v>247</v>
      </c>
      <c r="C197" s="106" t="s">
        <v>259</v>
      </c>
      <c r="D197" s="106" t="s">
        <v>253</v>
      </c>
      <c r="E197">
        <v>6196</v>
      </c>
      <c r="F197" s="106" t="s">
        <v>1635</v>
      </c>
      <c r="G197" s="106" t="s">
        <v>250</v>
      </c>
      <c r="H197" s="106" t="s">
        <v>255</v>
      </c>
      <c r="I197">
        <v>915</v>
      </c>
    </row>
    <row r="198" spans="1:10" x14ac:dyDescent="0.2">
      <c r="A198" s="106" t="s">
        <v>1634</v>
      </c>
      <c r="B198" s="106" t="s">
        <v>247</v>
      </c>
      <c r="C198" s="106" t="s">
        <v>259</v>
      </c>
      <c r="D198" s="106" t="s">
        <v>253</v>
      </c>
      <c r="E198">
        <v>6264</v>
      </c>
      <c r="F198" s="106" t="s">
        <v>368</v>
      </c>
      <c r="G198" s="106" t="s">
        <v>250</v>
      </c>
      <c r="H198" s="106" t="s">
        <v>271</v>
      </c>
      <c r="I198" s="106">
        <v>117</v>
      </c>
      <c r="J198" s="106"/>
    </row>
    <row r="199" spans="1:10" x14ac:dyDescent="0.2">
      <c r="A199" s="106" t="s">
        <v>1127</v>
      </c>
      <c r="B199" s="106" t="s">
        <v>247</v>
      </c>
      <c r="C199" s="106" t="s">
        <v>259</v>
      </c>
      <c r="D199" s="106" t="s">
        <v>249</v>
      </c>
      <c r="E199">
        <v>3035</v>
      </c>
      <c r="F199" s="106" t="s">
        <v>310</v>
      </c>
      <c r="G199" s="106" t="s">
        <v>254</v>
      </c>
      <c r="H199" s="106" t="s">
        <v>256</v>
      </c>
      <c r="I199" s="106">
        <v>22</v>
      </c>
      <c r="J199" s="106"/>
    </row>
    <row r="200" spans="1:10" x14ac:dyDescent="0.2">
      <c r="A200" s="106" t="s">
        <v>1127</v>
      </c>
      <c r="B200" s="106" t="s">
        <v>247</v>
      </c>
      <c r="C200" s="106" t="s">
        <v>248</v>
      </c>
      <c r="D200" s="106" t="s">
        <v>249</v>
      </c>
      <c r="E200">
        <v>4829</v>
      </c>
      <c r="F200" s="106" t="s">
        <v>320</v>
      </c>
      <c r="G200" s="106" t="s">
        <v>250</v>
      </c>
      <c r="H200" s="106" t="s">
        <v>261</v>
      </c>
      <c r="I200">
        <v>103</v>
      </c>
    </row>
    <row r="201" spans="1:10" x14ac:dyDescent="0.2">
      <c r="A201" s="106" t="s">
        <v>1127</v>
      </c>
      <c r="B201" s="106" t="s">
        <v>247</v>
      </c>
      <c r="C201" s="106" t="s">
        <v>248</v>
      </c>
      <c r="D201" s="106" t="s">
        <v>249</v>
      </c>
      <c r="E201">
        <v>9651</v>
      </c>
      <c r="F201" s="106" t="s">
        <v>313</v>
      </c>
      <c r="G201" s="106" t="s">
        <v>254</v>
      </c>
      <c r="H201" s="106" t="s">
        <v>261</v>
      </c>
      <c r="I201" s="106">
        <v>87</v>
      </c>
      <c r="J201" s="106"/>
    </row>
    <row r="202" spans="1:10" x14ac:dyDescent="0.2">
      <c r="A202" s="106" t="s">
        <v>1879</v>
      </c>
      <c r="B202" s="106" t="s">
        <v>247</v>
      </c>
      <c r="C202" s="106" t="s">
        <v>252</v>
      </c>
      <c r="D202" s="106" t="s">
        <v>249</v>
      </c>
      <c r="E202">
        <v>5942</v>
      </c>
      <c r="F202" s="106" t="s">
        <v>1880</v>
      </c>
      <c r="G202" s="106" t="s">
        <v>250</v>
      </c>
      <c r="H202" s="106" t="s">
        <v>265</v>
      </c>
      <c r="I202">
        <v>113</v>
      </c>
    </row>
    <row r="203" spans="1:10" x14ac:dyDescent="0.2">
      <c r="A203" s="106" t="s">
        <v>1716</v>
      </c>
      <c r="B203" s="106" t="s">
        <v>247</v>
      </c>
      <c r="C203" s="106" t="s">
        <v>252</v>
      </c>
      <c r="D203" s="106" t="s">
        <v>249</v>
      </c>
      <c r="E203">
        <v>2809</v>
      </c>
      <c r="F203" s="106" t="s">
        <v>316</v>
      </c>
      <c r="G203" s="106" t="s">
        <v>250</v>
      </c>
      <c r="H203" s="106" t="s">
        <v>251</v>
      </c>
      <c r="I203" t="s">
        <v>317</v>
      </c>
      <c r="J203" t="s">
        <v>2189</v>
      </c>
    </row>
    <row r="204" spans="1:10" x14ac:dyDescent="0.2">
      <c r="A204" s="106" t="s">
        <v>1716</v>
      </c>
      <c r="B204" s="106" t="s">
        <v>247</v>
      </c>
      <c r="C204" s="106" t="s">
        <v>248</v>
      </c>
      <c r="D204" s="106" t="s">
        <v>249</v>
      </c>
      <c r="E204">
        <v>8908</v>
      </c>
      <c r="F204" s="106" t="s">
        <v>1717</v>
      </c>
      <c r="G204" s="106" t="s">
        <v>250</v>
      </c>
      <c r="H204" s="106" t="s">
        <v>276</v>
      </c>
      <c r="I204" s="106">
        <v>163</v>
      </c>
      <c r="J204" s="106"/>
    </row>
    <row r="205" spans="1:10" x14ac:dyDescent="0.2">
      <c r="A205" s="106" t="s">
        <v>1128</v>
      </c>
      <c r="B205" s="106" t="s">
        <v>247</v>
      </c>
      <c r="C205" s="106" t="s">
        <v>252</v>
      </c>
      <c r="D205" s="106" t="s">
        <v>249</v>
      </c>
      <c r="E205">
        <v>2471</v>
      </c>
      <c r="F205" s="106" t="s">
        <v>2031</v>
      </c>
      <c r="G205" s="106" t="s">
        <v>250</v>
      </c>
      <c r="H205" s="106" t="s">
        <v>255</v>
      </c>
      <c r="I205" s="106">
        <v>638</v>
      </c>
      <c r="J205" s="106"/>
    </row>
    <row r="206" spans="1:10" x14ac:dyDescent="0.2">
      <c r="A206" s="106" t="s">
        <v>1128</v>
      </c>
      <c r="B206" s="106" t="s">
        <v>247</v>
      </c>
      <c r="C206" s="106" t="s">
        <v>252</v>
      </c>
      <c r="D206" s="106" t="s">
        <v>249</v>
      </c>
      <c r="E206">
        <v>4187</v>
      </c>
      <c r="F206" s="106" t="s">
        <v>987</v>
      </c>
      <c r="G206" s="106" t="s">
        <v>250</v>
      </c>
      <c r="H206" s="106" t="s">
        <v>263</v>
      </c>
      <c r="I206" s="106">
        <v>384</v>
      </c>
      <c r="J206" s="106"/>
    </row>
    <row r="207" spans="1:10" x14ac:dyDescent="0.2">
      <c r="A207" s="106" t="s">
        <v>1128</v>
      </c>
      <c r="B207" s="106" t="s">
        <v>247</v>
      </c>
      <c r="C207" s="106" t="s">
        <v>257</v>
      </c>
      <c r="D207" s="106" t="s">
        <v>249</v>
      </c>
      <c r="E207">
        <v>6279</v>
      </c>
      <c r="F207" s="106" t="s">
        <v>1340</v>
      </c>
      <c r="G207" s="106" t="s">
        <v>258</v>
      </c>
      <c r="H207" s="106" t="s">
        <v>271</v>
      </c>
      <c r="I207">
        <v>302</v>
      </c>
    </row>
    <row r="208" spans="1:10" x14ac:dyDescent="0.2">
      <c r="A208" s="106" t="s">
        <v>1128</v>
      </c>
      <c r="B208" s="106" t="s">
        <v>247</v>
      </c>
      <c r="C208" s="106" t="s">
        <v>252</v>
      </c>
      <c r="D208" s="106" t="s">
        <v>249</v>
      </c>
      <c r="E208">
        <v>7594</v>
      </c>
      <c r="F208" s="106" t="s">
        <v>1912</v>
      </c>
      <c r="G208" s="106" t="s">
        <v>250</v>
      </c>
      <c r="H208" s="106" t="s">
        <v>256</v>
      </c>
      <c r="I208" s="106">
        <v>193</v>
      </c>
      <c r="J208" s="106"/>
    </row>
    <row r="209" spans="1:10" x14ac:dyDescent="0.2">
      <c r="A209" s="106" t="s">
        <v>1128</v>
      </c>
      <c r="B209" s="106" t="s">
        <v>247</v>
      </c>
      <c r="C209" s="106" t="s">
        <v>257</v>
      </c>
      <c r="D209" s="106" t="s">
        <v>249</v>
      </c>
      <c r="E209">
        <v>9793</v>
      </c>
      <c r="F209" s="106" t="s">
        <v>1854</v>
      </c>
      <c r="G209" s="106" t="s">
        <v>250</v>
      </c>
      <c r="H209" s="106" t="s">
        <v>255</v>
      </c>
      <c r="I209" s="106" t="s">
        <v>281</v>
      </c>
      <c r="J209" s="106" t="s">
        <v>2092</v>
      </c>
    </row>
    <row r="210" spans="1:10" x14ac:dyDescent="0.2">
      <c r="A210" s="106" t="s">
        <v>1317</v>
      </c>
      <c r="B210" s="106" t="s">
        <v>247</v>
      </c>
      <c r="C210" s="106" t="s">
        <v>252</v>
      </c>
      <c r="D210" s="106" t="s">
        <v>249</v>
      </c>
      <c r="E210">
        <v>8923</v>
      </c>
      <c r="F210" s="106" t="s">
        <v>1318</v>
      </c>
      <c r="G210" s="106" t="s">
        <v>250</v>
      </c>
      <c r="H210" s="106" t="s">
        <v>276</v>
      </c>
      <c r="I210" s="106">
        <v>660</v>
      </c>
      <c r="J210" s="106"/>
    </row>
    <row r="211" spans="1:10" x14ac:dyDescent="0.2">
      <c r="A211" s="106" t="s">
        <v>1129</v>
      </c>
      <c r="B211" s="106" t="s">
        <v>247</v>
      </c>
      <c r="C211" s="106" t="s">
        <v>257</v>
      </c>
      <c r="D211" s="106" t="s">
        <v>249</v>
      </c>
      <c r="E211">
        <v>4714</v>
      </c>
      <c r="F211" s="106" t="s">
        <v>315</v>
      </c>
      <c r="G211" s="106" t="s">
        <v>250</v>
      </c>
      <c r="H211" s="106" t="s">
        <v>255</v>
      </c>
      <c r="I211" s="106">
        <v>597</v>
      </c>
      <c r="J211" s="106"/>
    </row>
    <row r="212" spans="1:10" x14ac:dyDescent="0.2">
      <c r="A212" s="106" t="s">
        <v>1129</v>
      </c>
      <c r="B212" s="106" t="s">
        <v>247</v>
      </c>
      <c r="C212" s="106" t="s">
        <v>248</v>
      </c>
      <c r="D212" s="106" t="s">
        <v>253</v>
      </c>
      <c r="E212">
        <v>7673</v>
      </c>
      <c r="F212" s="106" t="s">
        <v>382</v>
      </c>
      <c r="G212" s="106" t="s">
        <v>258</v>
      </c>
      <c r="H212" s="106" t="s">
        <v>256</v>
      </c>
      <c r="I212" s="106">
        <v>72</v>
      </c>
      <c r="J212" s="106"/>
    </row>
    <row r="213" spans="1:10" x14ac:dyDescent="0.2">
      <c r="A213" s="106" t="s">
        <v>1129</v>
      </c>
      <c r="B213" s="106" t="s">
        <v>247</v>
      </c>
      <c r="C213" s="106" t="s">
        <v>259</v>
      </c>
      <c r="D213" s="106" t="s">
        <v>249</v>
      </c>
      <c r="E213">
        <v>7730</v>
      </c>
      <c r="F213" s="106" t="s">
        <v>1385</v>
      </c>
      <c r="G213" s="106" t="s">
        <v>250</v>
      </c>
      <c r="H213" s="106" t="s">
        <v>326</v>
      </c>
      <c r="I213" s="106" t="s">
        <v>273</v>
      </c>
      <c r="J213" s="106" t="s">
        <v>2190</v>
      </c>
    </row>
    <row r="214" spans="1:10" x14ac:dyDescent="0.2">
      <c r="A214" s="106" t="s">
        <v>1319</v>
      </c>
      <c r="B214" s="106" t="s">
        <v>247</v>
      </c>
      <c r="C214" s="106" t="s">
        <v>257</v>
      </c>
      <c r="D214" s="106" t="s">
        <v>249</v>
      </c>
      <c r="E214">
        <v>3396</v>
      </c>
      <c r="F214" s="106" t="s">
        <v>1320</v>
      </c>
      <c r="G214" s="106" t="s">
        <v>250</v>
      </c>
      <c r="H214" s="106" t="s">
        <v>260</v>
      </c>
      <c r="I214" s="106">
        <v>95</v>
      </c>
      <c r="J214" s="106"/>
    </row>
    <row r="215" spans="1:10" x14ac:dyDescent="0.2">
      <c r="A215" s="106" t="s">
        <v>1130</v>
      </c>
      <c r="B215" s="106" t="s">
        <v>247</v>
      </c>
      <c r="C215" s="106" t="s">
        <v>248</v>
      </c>
      <c r="D215" s="106" t="s">
        <v>253</v>
      </c>
      <c r="E215">
        <v>2303</v>
      </c>
      <c r="F215" s="106" t="s">
        <v>1279</v>
      </c>
      <c r="G215" s="106" t="s">
        <v>254</v>
      </c>
      <c r="H215" s="106" t="s">
        <v>261</v>
      </c>
      <c r="I215" s="106">
        <v>74</v>
      </c>
      <c r="J215" s="106"/>
    </row>
    <row r="216" spans="1:10" x14ac:dyDescent="0.2">
      <c r="A216" s="106" t="s">
        <v>1130</v>
      </c>
      <c r="B216" s="106" t="s">
        <v>247</v>
      </c>
      <c r="C216" s="106" t="s">
        <v>259</v>
      </c>
      <c r="D216" s="106" t="s">
        <v>249</v>
      </c>
      <c r="E216">
        <v>2735</v>
      </c>
      <c r="F216" s="106" t="s">
        <v>1280</v>
      </c>
      <c r="G216" s="106" t="s">
        <v>250</v>
      </c>
      <c r="H216" s="106" t="s">
        <v>260</v>
      </c>
      <c r="I216" s="106">
        <v>85</v>
      </c>
      <c r="J216" s="106"/>
    </row>
    <row r="217" spans="1:10" x14ac:dyDescent="0.2">
      <c r="A217" s="106" t="s">
        <v>1130</v>
      </c>
      <c r="B217" s="106" t="s">
        <v>247</v>
      </c>
      <c r="C217" s="106" t="s">
        <v>259</v>
      </c>
      <c r="D217" s="106" t="s">
        <v>249</v>
      </c>
      <c r="E217">
        <v>2927</v>
      </c>
      <c r="F217" s="106" t="s">
        <v>1957</v>
      </c>
      <c r="G217" s="106" t="s">
        <v>254</v>
      </c>
      <c r="H217" s="106" t="s">
        <v>251</v>
      </c>
      <c r="I217">
        <v>99</v>
      </c>
    </row>
    <row r="218" spans="1:10" x14ac:dyDescent="0.2">
      <c r="A218" s="106" t="s">
        <v>1130</v>
      </c>
      <c r="B218" s="106" t="s">
        <v>247</v>
      </c>
      <c r="C218" s="106" t="s">
        <v>259</v>
      </c>
      <c r="D218" s="106" t="s">
        <v>253</v>
      </c>
      <c r="E218">
        <v>3560</v>
      </c>
      <c r="F218" s="106" t="s">
        <v>1881</v>
      </c>
      <c r="G218" s="106" t="s">
        <v>254</v>
      </c>
      <c r="H218" s="106" t="s">
        <v>260</v>
      </c>
      <c r="I218" s="106">
        <v>116</v>
      </c>
      <c r="J218" s="106"/>
    </row>
    <row r="219" spans="1:10" x14ac:dyDescent="0.2">
      <c r="A219" s="106" t="s">
        <v>1130</v>
      </c>
      <c r="B219" s="106" t="s">
        <v>247</v>
      </c>
      <c r="C219" s="106" t="s">
        <v>259</v>
      </c>
      <c r="D219" s="106" t="s">
        <v>249</v>
      </c>
      <c r="E219">
        <v>3697</v>
      </c>
      <c r="F219" s="106" t="s">
        <v>1281</v>
      </c>
      <c r="G219" s="106" t="s">
        <v>250</v>
      </c>
      <c r="H219" s="106" t="s">
        <v>261</v>
      </c>
      <c r="I219" s="106" t="s">
        <v>281</v>
      </c>
      <c r="J219" s="106" t="s">
        <v>2191</v>
      </c>
    </row>
    <row r="220" spans="1:10" x14ac:dyDescent="0.2">
      <c r="A220" s="106" t="s">
        <v>1130</v>
      </c>
      <c r="B220" s="106" t="s">
        <v>247</v>
      </c>
      <c r="C220" s="106" t="s">
        <v>259</v>
      </c>
      <c r="D220" s="106" t="s">
        <v>253</v>
      </c>
      <c r="E220">
        <v>8184</v>
      </c>
      <c r="F220" s="106" t="s">
        <v>1913</v>
      </c>
      <c r="G220" s="106" t="s">
        <v>250</v>
      </c>
      <c r="H220" s="106" t="s">
        <v>260</v>
      </c>
      <c r="I220" t="s">
        <v>281</v>
      </c>
      <c r="J220" t="s">
        <v>2192</v>
      </c>
    </row>
    <row r="221" spans="1:10" x14ac:dyDescent="0.2">
      <c r="A221" s="106" t="s">
        <v>1130</v>
      </c>
      <c r="B221" s="106" t="s">
        <v>247</v>
      </c>
      <c r="C221" s="106" t="s">
        <v>259</v>
      </c>
      <c r="D221" s="106" t="s">
        <v>249</v>
      </c>
      <c r="E221">
        <v>9983</v>
      </c>
      <c r="F221" s="106" t="s">
        <v>318</v>
      </c>
      <c r="G221" s="106" t="s">
        <v>250</v>
      </c>
      <c r="H221" s="106" t="s">
        <v>260</v>
      </c>
      <c r="I221" t="s">
        <v>2090</v>
      </c>
      <c r="J221" t="s">
        <v>2193</v>
      </c>
    </row>
    <row r="222" spans="1:10" x14ac:dyDescent="0.2">
      <c r="A222" s="106" t="s">
        <v>1165</v>
      </c>
      <c r="B222" s="106" t="s">
        <v>311</v>
      </c>
      <c r="C222" s="106" t="s">
        <v>248</v>
      </c>
      <c r="D222" s="106" t="s">
        <v>249</v>
      </c>
      <c r="E222">
        <v>6567</v>
      </c>
      <c r="F222" s="106" t="s">
        <v>319</v>
      </c>
      <c r="G222" s="106" t="s">
        <v>262</v>
      </c>
      <c r="H222" s="106" t="s">
        <v>255</v>
      </c>
      <c r="I222">
        <v>26</v>
      </c>
    </row>
    <row r="223" spans="1:10" x14ac:dyDescent="0.2">
      <c r="A223" s="106" t="s">
        <v>1165</v>
      </c>
      <c r="B223" s="106" t="s">
        <v>311</v>
      </c>
      <c r="C223" s="106" t="s">
        <v>259</v>
      </c>
      <c r="D223" s="106" t="s">
        <v>249</v>
      </c>
      <c r="E223">
        <v>6668</v>
      </c>
      <c r="F223" s="106" t="s">
        <v>1718</v>
      </c>
      <c r="G223" s="106" t="s">
        <v>258</v>
      </c>
      <c r="H223" s="106" t="s">
        <v>275</v>
      </c>
      <c r="I223" s="106">
        <v>149</v>
      </c>
      <c r="J223" s="106"/>
    </row>
    <row r="224" spans="1:10" x14ac:dyDescent="0.2">
      <c r="A224" s="106" t="s">
        <v>1165</v>
      </c>
      <c r="B224" s="106" t="s">
        <v>247</v>
      </c>
      <c r="C224" s="106" t="s">
        <v>248</v>
      </c>
      <c r="D224" s="106" t="s">
        <v>253</v>
      </c>
      <c r="E224">
        <v>1430</v>
      </c>
      <c r="F224" s="106" t="s">
        <v>364</v>
      </c>
      <c r="G224" s="106" t="s">
        <v>250</v>
      </c>
      <c r="H224" s="106" t="s">
        <v>277</v>
      </c>
      <c r="I224" s="106">
        <v>79</v>
      </c>
      <c r="J224" s="106"/>
    </row>
    <row r="225" spans="1:10" x14ac:dyDescent="0.2">
      <c r="A225" s="106" t="s">
        <v>1165</v>
      </c>
      <c r="B225" s="106" t="s">
        <v>247</v>
      </c>
      <c r="C225" s="106" t="s">
        <v>257</v>
      </c>
      <c r="D225" s="106" t="s">
        <v>249</v>
      </c>
      <c r="E225">
        <v>2186</v>
      </c>
      <c r="F225" s="106" t="s">
        <v>1914</v>
      </c>
      <c r="G225" s="106" t="s">
        <v>254</v>
      </c>
      <c r="H225" s="106" t="s">
        <v>255</v>
      </c>
      <c r="I225" s="106">
        <v>99</v>
      </c>
      <c r="J225" s="106"/>
    </row>
    <row r="226" spans="1:10" x14ac:dyDescent="0.2">
      <c r="A226" s="106" t="s">
        <v>1165</v>
      </c>
      <c r="B226" s="106" t="s">
        <v>247</v>
      </c>
      <c r="C226" s="106" t="s">
        <v>257</v>
      </c>
      <c r="D226" s="106" t="s">
        <v>249</v>
      </c>
      <c r="E226">
        <v>2338</v>
      </c>
      <c r="F226" s="106" t="s">
        <v>1386</v>
      </c>
      <c r="G226" s="106" t="s">
        <v>258</v>
      </c>
      <c r="H226" s="106" t="s">
        <v>261</v>
      </c>
      <c r="I226" s="106">
        <v>37</v>
      </c>
      <c r="J226" s="106"/>
    </row>
    <row r="227" spans="1:10" x14ac:dyDescent="0.2">
      <c r="A227" s="106" t="s">
        <v>1165</v>
      </c>
      <c r="B227" s="106" t="s">
        <v>247</v>
      </c>
      <c r="C227" s="106" t="s">
        <v>259</v>
      </c>
      <c r="D227" s="106" t="s">
        <v>249</v>
      </c>
      <c r="E227">
        <v>3046</v>
      </c>
      <c r="F227" s="106" t="s">
        <v>1594</v>
      </c>
      <c r="G227" s="106" t="s">
        <v>250</v>
      </c>
      <c r="H227" s="106" t="s">
        <v>260</v>
      </c>
      <c r="I227" s="106" t="s">
        <v>281</v>
      </c>
      <c r="J227" s="106" t="s">
        <v>2194</v>
      </c>
    </row>
    <row r="228" spans="1:10" x14ac:dyDescent="0.2">
      <c r="A228" s="106" t="s">
        <v>1165</v>
      </c>
      <c r="B228" s="106" t="s">
        <v>247</v>
      </c>
      <c r="C228" s="106" t="s">
        <v>257</v>
      </c>
      <c r="D228" s="106" t="s">
        <v>249</v>
      </c>
      <c r="E228">
        <v>3919</v>
      </c>
      <c r="F228" s="106" t="s">
        <v>1882</v>
      </c>
      <c r="G228" s="106" t="s">
        <v>250</v>
      </c>
      <c r="H228" s="106" t="s">
        <v>261</v>
      </c>
      <c r="I228" s="106">
        <v>136</v>
      </c>
      <c r="J228" s="106"/>
    </row>
    <row r="229" spans="1:10" x14ac:dyDescent="0.2">
      <c r="A229" s="106" t="s">
        <v>1165</v>
      </c>
      <c r="B229" s="106" t="s">
        <v>247</v>
      </c>
      <c r="C229" s="106" t="s">
        <v>259</v>
      </c>
      <c r="D229" s="106" t="s">
        <v>249</v>
      </c>
      <c r="E229">
        <v>4668</v>
      </c>
      <c r="F229" s="106" t="s">
        <v>324</v>
      </c>
      <c r="G229" s="106" t="s">
        <v>250</v>
      </c>
      <c r="H229" s="106" t="s">
        <v>255</v>
      </c>
      <c r="I229" s="106">
        <v>255</v>
      </c>
      <c r="J229" s="106"/>
    </row>
    <row r="230" spans="1:10" x14ac:dyDescent="0.2">
      <c r="A230" s="106" t="s">
        <v>1165</v>
      </c>
      <c r="B230" s="106" t="s">
        <v>247</v>
      </c>
      <c r="C230" s="106" t="s">
        <v>257</v>
      </c>
      <c r="D230" s="106" t="s">
        <v>249</v>
      </c>
      <c r="E230">
        <v>6070</v>
      </c>
      <c r="F230" s="106" t="s">
        <v>1719</v>
      </c>
      <c r="G230" s="106" t="s">
        <v>250</v>
      </c>
      <c r="H230" s="106" t="s">
        <v>255</v>
      </c>
      <c r="I230">
        <v>73</v>
      </c>
    </row>
    <row r="231" spans="1:10" x14ac:dyDescent="0.2">
      <c r="A231" s="106" t="s">
        <v>1165</v>
      </c>
      <c r="B231" s="106" t="s">
        <v>247</v>
      </c>
      <c r="C231" s="106" t="s">
        <v>252</v>
      </c>
      <c r="D231" s="106" t="s">
        <v>253</v>
      </c>
      <c r="E231">
        <v>7501</v>
      </c>
      <c r="F231" s="106" t="s">
        <v>330</v>
      </c>
      <c r="G231" s="106" t="s">
        <v>254</v>
      </c>
      <c r="H231" s="106" t="s">
        <v>256</v>
      </c>
      <c r="I231" s="106">
        <v>20</v>
      </c>
      <c r="J231" s="106"/>
    </row>
    <row r="232" spans="1:10" x14ac:dyDescent="0.2">
      <c r="A232" s="106" t="s">
        <v>1165</v>
      </c>
      <c r="B232" s="106" t="s">
        <v>247</v>
      </c>
      <c r="C232" s="106" t="s">
        <v>248</v>
      </c>
      <c r="D232" s="106" t="s">
        <v>249</v>
      </c>
      <c r="E232">
        <v>7725</v>
      </c>
      <c r="F232" s="106" t="s">
        <v>988</v>
      </c>
      <c r="G232" s="106" t="s">
        <v>250</v>
      </c>
      <c r="H232" s="106" t="s">
        <v>326</v>
      </c>
      <c r="I232" s="106">
        <v>318</v>
      </c>
      <c r="J232" s="106"/>
    </row>
    <row r="233" spans="1:10" x14ac:dyDescent="0.2">
      <c r="A233" s="106" t="s">
        <v>1165</v>
      </c>
      <c r="B233" s="106" t="s">
        <v>247</v>
      </c>
      <c r="C233" s="106" t="s">
        <v>257</v>
      </c>
      <c r="D233" s="106" t="s">
        <v>249</v>
      </c>
      <c r="E233">
        <v>9740</v>
      </c>
      <c r="F233" s="106" t="s">
        <v>990</v>
      </c>
      <c r="G233" s="106" t="s">
        <v>250</v>
      </c>
      <c r="H233" s="106" t="s">
        <v>255</v>
      </c>
      <c r="I233" s="106">
        <v>809</v>
      </c>
      <c r="J233" s="106"/>
    </row>
    <row r="234" spans="1:10" x14ac:dyDescent="0.2">
      <c r="A234" s="106" t="s">
        <v>1166</v>
      </c>
      <c r="B234" s="106" t="s">
        <v>311</v>
      </c>
      <c r="C234" s="106" t="s">
        <v>259</v>
      </c>
      <c r="D234" s="106" t="s">
        <v>249</v>
      </c>
      <c r="E234">
        <v>6255</v>
      </c>
      <c r="F234" s="106" t="s">
        <v>2195</v>
      </c>
      <c r="G234" s="106" t="s">
        <v>262</v>
      </c>
      <c r="H234" s="106" t="s">
        <v>271</v>
      </c>
      <c r="I234" s="106">
        <v>97</v>
      </c>
      <c r="J234" s="106"/>
    </row>
    <row r="235" spans="1:10" x14ac:dyDescent="0.2">
      <c r="A235" s="106" t="s">
        <v>1166</v>
      </c>
      <c r="B235" s="106" t="s">
        <v>247</v>
      </c>
      <c r="C235" s="106" t="s">
        <v>259</v>
      </c>
      <c r="D235" s="106" t="s">
        <v>249</v>
      </c>
      <c r="E235">
        <v>2404</v>
      </c>
      <c r="F235" s="106" t="s">
        <v>1883</v>
      </c>
      <c r="G235" s="106" t="s">
        <v>258</v>
      </c>
      <c r="H235" s="106" t="s">
        <v>255</v>
      </c>
      <c r="I235" s="106">
        <v>30</v>
      </c>
      <c r="J235" s="106"/>
    </row>
    <row r="236" spans="1:10" x14ac:dyDescent="0.2">
      <c r="A236" s="106" t="s">
        <v>1166</v>
      </c>
      <c r="B236" s="106" t="s">
        <v>247</v>
      </c>
      <c r="C236" s="106" t="s">
        <v>257</v>
      </c>
      <c r="D236" s="106" t="s">
        <v>249</v>
      </c>
      <c r="E236">
        <v>3479</v>
      </c>
      <c r="F236" s="106" t="s">
        <v>322</v>
      </c>
      <c r="G236" s="106" t="s">
        <v>262</v>
      </c>
      <c r="H236" s="106" t="s">
        <v>276</v>
      </c>
      <c r="I236" s="106" t="s">
        <v>281</v>
      </c>
      <c r="J236" s="106" t="s">
        <v>2196</v>
      </c>
    </row>
    <row r="237" spans="1:10" x14ac:dyDescent="0.2">
      <c r="A237" s="106" t="s">
        <v>1166</v>
      </c>
      <c r="B237" s="106" t="s">
        <v>247</v>
      </c>
      <c r="C237" s="106" t="s">
        <v>259</v>
      </c>
      <c r="D237" s="106" t="s">
        <v>249</v>
      </c>
      <c r="E237">
        <v>4439</v>
      </c>
      <c r="F237" s="106" t="s">
        <v>2062</v>
      </c>
      <c r="G237" s="106" t="s">
        <v>262</v>
      </c>
      <c r="H237" s="106" t="s">
        <v>261</v>
      </c>
      <c r="I237" s="106">
        <v>84</v>
      </c>
      <c r="J237" s="106"/>
    </row>
    <row r="238" spans="1:10" x14ac:dyDescent="0.2">
      <c r="A238" s="106" t="s">
        <v>1166</v>
      </c>
      <c r="B238" s="106" t="s">
        <v>247</v>
      </c>
      <c r="C238" s="106" t="s">
        <v>252</v>
      </c>
      <c r="D238" s="106" t="s">
        <v>249</v>
      </c>
      <c r="E238">
        <v>6634</v>
      </c>
      <c r="F238" s="106" t="s">
        <v>1556</v>
      </c>
      <c r="G238" s="106" t="s">
        <v>254</v>
      </c>
      <c r="H238" s="106" t="s">
        <v>275</v>
      </c>
      <c r="I238" s="106">
        <v>28</v>
      </c>
      <c r="J238" s="106"/>
    </row>
    <row r="239" spans="1:10" x14ac:dyDescent="0.2">
      <c r="A239" s="106" t="s">
        <v>1166</v>
      </c>
      <c r="B239" s="106" t="s">
        <v>247</v>
      </c>
      <c r="C239" s="106" t="s">
        <v>257</v>
      </c>
      <c r="D239" s="106" t="s">
        <v>249</v>
      </c>
      <c r="E239">
        <v>7049</v>
      </c>
      <c r="F239" s="106" t="s">
        <v>380</v>
      </c>
      <c r="G239" s="106" t="s">
        <v>262</v>
      </c>
      <c r="H239" s="106" t="s">
        <v>255</v>
      </c>
      <c r="I239" s="106">
        <v>87</v>
      </c>
      <c r="J239" s="106"/>
    </row>
    <row r="240" spans="1:10" x14ac:dyDescent="0.2">
      <c r="A240" s="106" t="s">
        <v>1166</v>
      </c>
      <c r="B240" s="106" t="s">
        <v>247</v>
      </c>
      <c r="C240" s="106" t="s">
        <v>259</v>
      </c>
      <c r="D240" s="106" t="s">
        <v>249</v>
      </c>
      <c r="E240">
        <v>7818</v>
      </c>
      <c r="F240" s="106" t="s">
        <v>989</v>
      </c>
      <c r="G240" s="106" t="s">
        <v>250</v>
      </c>
      <c r="H240" s="106" t="s">
        <v>272</v>
      </c>
      <c r="I240" s="106">
        <v>315</v>
      </c>
      <c r="J240" s="106"/>
    </row>
    <row r="241" spans="1:10" x14ac:dyDescent="0.2">
      <c r="A241" s="106" t="s">
        <v>1171</v>
      </c>
      <c r="B241" s="106" t="s">
        <v>274</v>
      </c>
      <c r="C241" s="106" t="s">
        <v>257</v>
      </c>
      <c r="D241" s="106" t="s">
        <v>253</v>
      </c>
      <c r="E241">
        <v>2930</v>
      </c>
      <c r="F241" s="106" t="s">
        <v>2063</v>
      </c>
      <c r="G241" s="106" t="s">
        <v>250</v>
      </c>
      <c r="H241" s="106" t="s">
        <v>251</v>
      </c>
      <c r="I241" s="106">
        <v>886</v>
      </c>
      <c r="J241" s="106"/>
    </row>
    <row r="242" spans="1:10" x14ac:dyDescent="0.2">
      <c r="A242" s="106" t="s">
        <v>1171</v>
      </c>
      <c r="B242" s="106" t="s">
        <v>247</v>
      </c>
      <c r="C242" s="106" t="s">
        <v>248</v>
      </c>
      <c r="D242" s="106" t="s">
        <v>249</v>
      </c>
      <c r="E242">
        <v>2769</v>
      </c>
      <c r="F242" s="106" t="s">
        <v>1855</v>
      </c>
      <c r="G242" s="106" t="s">
        <v>254</v>
      </c>
      <c r="H242" s="106" t="s">
        <v>260</v>
      </c>
      <c r="I242" s="106">
        <v>78</v>
      </c>
      <c r="J242" s="106"/>
    </row>
    <row r="243" spans="1:10" x14ac:dyDescent="0.2">
      <c r="A243" s="106" t="s">
        <v>1171</v>
      </c>
      <c r="B243" s="106" t="s">
        <v>247</v>
      </c>
      <c r="C243" s="106" t="s">
        <v>257</v>
      </c>
      <c r="D243" s="106" t="s">
        <v>249</v>
      </c>
      <c r="E243">
        <v>3548</v>
      </c>
      <c r="F243" s="106" t="s">
        <v>374</v>
      </c>
      <c r="G243" s="106" t="s">
        <v>250</v>
      </c>
      <c r="H243" s="106" t="s">
        <v>260</v>
      </c>
      <c r="I243" s="106">
        <v>360</v>
      </c>
      <c r="J243" s="106"/>
    </row>
    <row r="244" spans="1:10" x14ac:dyDescent="0.2">
      <c r="A244" s="106" t="s">
        <v>1171</v>
      </c>
      <c r="B244" s="106" t="s">
        <v>247</v>
      </c>
      <c r="C244" s="106" t="s">
        <v>257</v>
      </c>
      <c r="D244" s="106" t="s">
        <v>249</v>
      </c>
      <c r="E244">
        <v>3678</v>
      </c>
      <c r="F244" s="106" t="s">
        <v>323</v>
      </c>
      <c r="G244" s="106" t="s">
        <v>250</v>
      </c>
      <c r="H244" s="106" t="s">
        <v>261</v>
      </c>
      <c r="I244" s="106">
        <v>437</v>
      </c>
      <c r="J244" s="106"/>
    </row>
    <row r="245" spans="1:10" x14ac:dyDescent="0.2">
      <c r="A245" s="106" t="s">
        <v>1171</v>
      </c>
      <c r="B245" s="106" t="s">
        <v>247</v>
      </c>
      <c r="C245" s="106" t="s">
        <v>259</v>
      </c>
      <c r="D245" s="106" t="s">
        <v>249</v>
      </c>
      <c r="E245">
        <v>3823</v>
      </c>
      <c r="F245" s="106" t="s">
        <v>1606</v>
      </c>
      <c r="G245" s="106" t="s">
        <v>258</v>
      </c>
      <c r="H245" s="106" t="s">
        <v>261</v>
      </c>
      <c r="I245" s="106">
        <v>57</v>
      </c>
      <c r="J245" s="106"/>
    </row>
    <row r="246" spans="1:10" x14ac:dyDescent="0.2">
      <c r="A246" s="106" t="s">
        <v>1171</v>
      </c>
      <c r="B246" s="106" t="s">
        <v>247</v>
      </c>
      <c r="C246" s="106" t="s">
        <v>248</v>
      </c>
      <c r="D246" s="106" t="s">
        <v>249</v>
      </c>
      <c r="E246">
        <v>3990</v>
      </c>
      <c r="F246" s="106" t="s">
        <v>1321</v>
      </c>
      <c r="G246" s="106" t="s">
        <v>262</v>
      </c>
      <c r="H246" s="106" t="s">
        <v>261</v>
      </c>
      <c r="I246" s="106">
        <v>540</v>
      </c>
      <c r="J246" s="106"/>
    </row>
    <row r="247" spans="1:10" x14ac:dyDescent="0.2">
      <c r="A247" s="106" t="s">
        <v>1171</v>
      </c>
      <c r="B247" s="106" t="s">
        <v>247</v>
      </c>
      <c r="C247" s="106" t="s">
        <v>259</v>
      </c>
      <c r="D247" s="106" t="s">
        <v>249</v>
      </c>
      <c r="E247">
        <v>3991</v>
      </c>
      <c r="F247" s="106" t="s">
        <v>992</v>
      </c>
      <c r="G247" s="106" t="s">
        <v>262</v>
      </c>
      <c r="H247" s="106" t="s">
        <v>261</v>
      </c>
      <c r="I247" s="106">
        <v>128</v>
      </c>
      <c r="J247" s="106"/>
    </row>
    <row r="248" spans="1:10" x14ac:dyDescent="0.2">
      <c r="A248" s="106" t="s">
        <v>1171</v>
      </c>
      <c r="B248" s="106" t="s">
        <v>247</v>
      </c>
      <c r="C248" s="106" t="s">
        <v>257</v>
      </c>
      <c r="D248" s="106" t="s">
        <v>249</v>
      </c>
      <c r="E248">
        <v>6058</v>
      </c>
      <c r="F248" s="106" t="s">
        <v>1341</v>
      </c>
      <c r="G248" s="106" t="s">
        <v>250</v>
      </c>
      <c r="H248" s="106" t="s">
        <v>255</v>
      </c>
      <c r="I248" s="106">
        <v>575</v>
      </c>
      <c r="J248" s="106"/>
    </row>
    <row r="249" spans="1:10" x14ac:dyDescent="0.2">
      <c r="A249" s="106" t="s">
        <v>1171</v>
      </c>
      <c r="B249" s="106" t="s">
        <v>247</v>
      </c>
      <c r="C249" s="106" t="s">
        <v>257</v>
      </c>
      <c r="D249" s="106" t="s">
        <v>249</v>
      </c>
      <c r="E249">
        <v>6814</v>
      </c>
      <c r="F249" s="106" t="s">
        <v>325</v>
      </c>
      <c r="G249" s="106" t="s">
        <v>250</v>
      </c>
      <c r="H249" s="106" t="s">
        <v>275</v>
      </c>
      <c r="I249" s="106">
        <v>338</v>
      </c>
      <c r="J249" s="106"/>
    </row>
    <row r="250" spans="1:10" x14ac:dyDescent="0.2">
      <c r="A250" s="106" t="s">
        <v>1171</v>
      </c>
      <c r="B250" s="106" t="s">
        <v>247</v>
      </c>
      <c r="C250" s="106" t="s">
        <v>257</v>
      </c>
      <c r="D250" s="106" t="s">
        <v>253</v>
      </c>
      <c r="E250">
        <v>7610</v>
      </c>
      <c r="F250" s="106" t="s">
        <v>329</v>
      </c>
      <c r="G250" s="106" t="s">
        <v>254</v>
      </c>
      <c r="H250" s="106" t="s">
        <v>260</v>
      </c>
      <c r="I250" s="106">
        <v>23</v>
      </c>
      <c r="J250" s="106"/>
    </row>
    <row r="251" spans="1:10" x14ac:dyDescent="0.2">
      <c r="A251" s="106" t="s">
        <v>1189</v>
      </c>
      <c r="B251" s="106" t="s">
        <v>247</v>
      </c>
      <c r="C251" s="106" t="s">
        <v>257</v>
      </c>
      <c r="D251" s="106" t="s">
        <v>253</v>
      </c>
      <c r="E251">
        <v>3466</v>
      </c>
      <c r="F251" s="106" t="s">
        <v>427</v>
      </c>
      <c r="G251" s="106" t="s">
        <v>287</v>
      </c>
      <c r="H251" s="106" t="s">
        <v>288</v>
      </c>
      <c r="I251" t="s">
        <v>273</v>
      </c>
      <c r="J251" t="s">
        <v>2197</v>
      </c>
    </row>
    <row r="252" spans="1:10" x14ac:dyDescent="0.2">
      <c r="A252" s="106" t="s">
        <v>1342</v>
      </c>
      <c r="B252" s="106" t="s">
        <v>311</v>
      </c>
      <c r="C252" s="106" t="s">
        <v>257</v>
      </c>
      <c r="D252" s="106" t="s">
        <v>253</v>
      </c>
      <c r="E252">
        <v>4973</v>
      </c>
      <c r="F252" s="106" t="s">
        <v>331</v>
      </c>
      <c r="G252" s="106" t="s">
        <v>250</v>
      </c>
      <c r="H252" s="106" t="s">
        <v>263</v>
      </c>
      <c r="I252">
        <v>168</v>
      </c>
    </row>
    <row r="253" spans="1:10" x14ac:dyDescent="0.2">
      <c r="A253" s="106" t="s">
        <v>1607</v>
      </c>
      <c r="B253" s="106" t="s">
        <v>247</v>
      </c>
      <c r="C253" s="106" t="s">
        <v>252</v>
      </c>
      <c r="D253" s="106" t="s">
        <v>253</v>
      </c>
      <c r="E253">
        <v>2268</v>
      </c>
      <c r="F253" s="106" t="s">
        <v>340</v>
      </c>
      <c r="G253" s="106" t="s">
        <v>254</v>
      </c>
      <c r="H253" s="106" t="s">
        <v>251</v>
      </c>
      <c r="I253" s="106">
        <v>386</v>
      </c>
      <c r="J253" s="106"/>
    </row>
    <row r="254" spans="1:10" x14ac:dyDescent="0.2">
      <c r="A254" s="106" t="s">
        <v>1608</v>
      </c>
      <c r="B254" s="106" t="s">
        <v>247</v>
      </c>
      <c r="C254" s="106" t="s">
        <v>257</v>
      </c>
      <c r="D254" s="106" t="s">
        <v>249</v>
      </c>
      <c r="E254">
        <v>2801</v>
      </c>
      <c r="F254" s="106" t="s">
        <v>997</v>
      </c>
      <c r="G254" s="106" t="s">
        <v>250</v>
      </c>
      <c r="H254" s="106" t="s">
        <v>251</v>
      </c>
      <c r="I254" s="106" t="s">
        <v>362</v>
      </c>
      <c r="J254" s="106" t="s">
        <v>2198</v>
      </c>
    </row>
    <row r="255" spans="1:10" x14ac:dyDescent="0.2">
      <c r="A255" s="106" t="s">
        <v>1557</v>
      </c>
      <c r="B255" s="106" t="s">
        <v>247</v>
      </c>
      <c r="C255" s="106" t="s">
        <v>248</v>
      </c>
      <c r="D255" s="106" t="s">
        <v>249</v>
      </c>
      <c r="E255">
        <v>6920</v>
      </c>
      <c r="F255" s="106" t="s">
        <v>441</v>
      </c>
      <c r="G255" s="106" t="s">
        <v>250</v>
      </c>
      <c r="H255" s="106" t="s">
        <v>275</v>
      </c>
      <c r="I255" s="106" t="s">
        <v>267</v>
      </c>
      <c r="J255" s="106" t="s">
        <v>2199</v>
      </c>
    </row>
    <row r="256" spans="1:10" x14ac:dyDescent="0.2">
      <c r="A256" s="106" t="s">
        <v>1557</v>
      </c>
      <c r="B256" s="106" t="s">
        <v>247</v>
      </c>
      <c r="C256" s="106" t="s">
        <v>257</v>
      </c>
      <c r="D256" s="106" t="s">
        <v>249</v>
      </c>
      <c r="E256">
        <v>7282</v>
      </c>
      <c r="F256" s="106" t="s">
        <v>337</v>
      </c>
      <c r="G256" s="106" t="s">
        <v>250</v>
      </c>
      <c r="H256" s="106" t="s">
        <v>280</v>
      </c>
      <c r="I256" s="106" t="s">
        <v>317</v>
      </c>
      <c r="J256" s="106" t="s">
        <v>2064</v>
      </c>
    </row>
    <row r="257" spans="1:10" x14ac:dyDescent="0.2">
      <c r="A257" s="106" t="s">
        <v>1387</v>
      </c>
      <c r="B257" s="106" t="s">
        <v>311</v>
      </c>
      <c r="C257" s="106" t="s">
        <v>252</v>
      </c>
      <c r="D257" s="106" t="s">
        <v>249</v>
      </c>
      <c r="E257">
        <v>2914</v>
      </c>
      <c r="F257" s="106" t="s">
        <v>443</v>
      </c>
      <c r="G257" s="106" t="s">
        <v>250</v>
      </c>
      <c r="H257" s="106" t="s">
        <v>251</v>
      </c>
      <c r="I257" t="s">
        <v>1878</v>
      </c>
      <c r="J257" t="s">
        <v>2200</v>
      </c>
    </row>
    <row r="258" spans="1:10" x14ac:dyDescent="0.2">
      <c r="A258" s="106" t="s">
        <v>1387</v>
      </c>
      <c r="B258" s="106" t="s">
        <v>247</v>
      </c>
      <c r="C258" s="106" t="s">
        <v>252</v>
      </c>
      <c r="D258" s="106" t="s">
        <v>249</v>
      </c>
      <c r="E258">
        <v>2492</v>
      </c>
      <c r="F258" s="106" t="s">
        <v>479</v>
      </c>
      <c r="G258" s="106" t="s">
        <v>250</v>
      </c>
      <c r="H258" s="106" t="s">
        <v>255</v>
      </c>
      <c r="I258" s="106" t="s">
        <v>281</v>
      </c>
      <c r="J258" s="106" t="s">
        <v>2201</v>
      </c>
    </row>
    <row r="259" spans="1:10" x14ac:dyDescent="0.2">
      <c r="A259" s="106" t="s">
        <v>1387</v>
      </c>
      <c r="B259" s="106" t="s">
        <v>247</v>
      </c>
      <c r="C259" s="106" t="s">
        <v>257</v>
      </c>
      <c r="D259" s="106" t="s">
        <v>253</v>
      </c>
      <c r="E259">
        <v>2892</v>
      </c>
      <c r="F259" s="106" t="s">
        <v>334</v>
      </c>
      <c r="G259" s="106" t="s">
        <v>258</v>
      </c>
      <c r="H259" s="106" t="s">
        <v>251</v>
      </c>
      <c r="I259" s="106">
        <v>92</v>
      </c>
      <c r="J259" s="106"/>
    </row>
    <row r="260" spans="1:10" x14ac:dyDescent="0.2">
      <c r="A260" s="106" t="s">
        <v>1387</v>
      </c>
      <c r="B260" s="106" t="s">
        <v>247</v>
      </c>
      <c r="C260" s="106" t="s">
        <v>257</v>
      </c>
      <c r="D260" s="106" t="s">
        <v>253</v>
      </c>
      <c r="E260">
        <v>3137</v>
      </c>
      <c r="F260" s="106" t="s">
        <v>471</v>
      </c>
      <c r="G260" s="106" t="s">
        <v>262</v>
      </c>
      <c r="H260" s="106" t="s">
        <v>260</v>
      </c>
      <c r="I260" s="106">
        <v>64</v>
      </c>
      <c r="J260" s="106"/>
    </row>
    <row r="261" spans="1:10" x14ac:dyDescent="0.2">
      <c r="A261" s="106" t="s">
        <v>1387</v>
      </c>
      <c r="B261" s="106" t="s">
        <v>247</v>
      </c>
      <c r="C261" s="106" t="s">
        <v>252</v>
      </c>
      <c r="D261" s="106" t="s">
        <v>253</v>
      </c>
      <c r="E261">
        <v>4551</v>
      </c>
      <c r="F261" s="106" t="s">
        <v>1109</v>
      </c>
      <c r="G261" s="106" t="s">
        <v>250</v>
      </c>
      <c r="H261" s="106" t="s">
        <v>295</v>
      </c>
      <c r="I261" s="106" t="s">
        <v>281</v>
      </c>
      <c r="J261" s="106" t="s">
        <v>2202</v>
      </c>
    </row>
    <row r="262" spans="1:10" x14ac:dyDescent="0.2">
      <c r="A262" s="106" t="s">
        <v>1387</v>
      </c>
      <c r="B262" s="106" t="s">
        <v>247</v>
      </c>
      <c r="C262" s="106" t="s">
        <v>257</v>
      </c>
      <c r="D262" s="106" t="s">
        <v>249</v>
      </c>
      <c r="E262">
        <v>4956</v>
      </c>
      <c r="F262" s="106" t="s">
        <v>1080</v>
      </c>
      <c r="G262" s="106" t="s">
        <v>250</v>
      </c>
      <c r="H262" s="106" t="s">
        <v>263</v>
      </c>
      <c r="I262" s="106">
        <v>622</v>
      </c>
      <c r="J262" s="106"/>
    </row>
    <row r="263" spans="1:10" x14ac:dyDescent="0.2">
      <c r="A263" s="106" t="s">
        <v>1387</v>
      </c>
      <c r="B263" s="106" t="s">
        <v>247</v>
      </c>
      <c r="C263" s="106" t="s">
        <v>257</v>
      </c>
      <c r="D263" s="106" t="s">
        <v>249</v>
      </c>
      <c r="E263">
        <v>7600</v>
      </c>
      <c r="F263" s="106" t="s">
        <v>338</v>
      </c>
      <c r="G263" s="106" t="s">
        <v>250</v>
      </c>
      <c r="H263" s="106" t="s">
        <v>326</v>
      </c>
      <c r="I263" s="106">
        <v>508</v>
      </c>
      <c r="J263" s="106"/>
    </row>
    <row r="264" spans="1:10" x14ac:dyDescent="0.2">
      <c r="A264" s="106" t="s">
        <v>1387</v>
      </c>
      <c r="B264" s="106" t="s">
        <v>247</v>
      </c>
      <c r="C264" s="106" t="s">
        <v>257</v>
      </c>
      <c r="D264" s="106" t="s">
        <v>249</v>
      </c>
      <c r="E264">
        <v>8806</v>
      </c>
      <c r="F264" s="106" t="s">
        <v>339</v>
      </c>
      <c r="G264" s="106" t="s">
        <v>250</v>
      </c>
      <c r="H264" s="106" t="s">
        <v>276</v>
      </c>
      <c r="I264" s="106" t="s">
        <v>281</v>
      </c>
      <c r="J264" s="106" t="s">
        <v>2203</v>
      </c>
    </row>
    <row r="265" spans="1:10" x14ac:dyDescent="0.2">
      <c r="A265" s="106" t="s">
        <v>1388</v>
      </c>
      <c r="B265" s="106" t="s">
        <v>247</v>
      </c>
      <c r="C265" s="106" t="s">
        <v>257</v>
      </c>
      <c r="D265" s="106" t="s">
        <v>249</v>
      </c>
      <c r="E265">
        <v>9039</v>
      </c>
      <c r="F265" s="106" t="s">
        <v>332</v>
      </c>
      <c r="G265" s="106" t="s">
        <v>250</v>
      </c>
      <c r="H265" s="106" t="s">
        <v>333</v>
      </c>
      <c r="I265" s="106" t="s">
        <v>281</v>
      </c>
      <c r="J265" s="106" t="s">
        <v>2204</v>
      </c>
    </row>
    <row r="266" spans="1:10" x14ac:dyDescent="0.2">
      <c r="A266" s="106" t="s">
        <v>1558</v>
      </c>
      <c r="B266" s="106" t="s">
        <v>247</v>
      </c>
      <c r="C266" s="106" t="s">
        <v>257</v>
      </c>
      <c r="D266" s="106" t="s">
        <v>249</v>
      </c>
      <c r="E266">
        <v>1976</v>
      </c>
      <c r="F266" s="106" t="s">
        <v>2205</v>
      </c>
      <c r="G266" s="106" t="s">
        <v>250</v>
      </c>
      <c r="H266" s="106" t="s">
        <v>277</v>
      </c>
      <c r="I266" s="106">
        <v>467</v>
      </c>
      <c r="J266" s="106"/>
    </row>
    <row r="267" spans="1:10" x14ac:dyDescent="0.2">
      <c r="A267" s="106" t="s">
        <v>1558</v>
      </c>
      <c r="B267" s="106" t="s">
        <v>247</v>
      </c>
      <c r="C267" s="106" t="s">
        <v>252</v>
      </c>
      <c r="D267" s="106" t="s">
        <v>249</v>
      </c>
      <c r="E267">
        <v>2193</v>
      </c>
      <c r="F267" s="106" t="s">
        <v>1081</v>
      </c>
      <c r="G267" s="106" t="s">
        <v>250</v>
      </c>
      <c r="H267" s="106" t="s">
        <v>255</v>
      </c>
      <c r="I267" s="106">
        <v>334</v>
      </c>
      <c r="J267" s="106"/>
    </row>
    <row r="268" spans="1:10" x14ac:dyDescent="0.2">
      <c r="A268" s="106" t="s">
        <v>1558</v>
      </c>
      <c r="B268" s="106" t="s">
        <v>247</v>
      </c>
      <c r="C268" s="106" t="s">
        <v>257</v>
      </c>
      <c r="D268" s="106" t="s">
        <v>249</v>
      </c>
      <c r="E268">
        <v>3762</v>
      </c>
      <c r="F268" s="106" t="s">
        <v>335</v>
      </c>
      <c r="G268" s="106" t="s">
        <v>250</v>
      </c>
      <c r="H268" s="106" t="s">
        <v>261</v>
      </c>
      <c r="I268" s="106">
        <v>630</v>
      </c>
      <c r="J268" s="106"/>
    </row>
    <row r="269" spans="1:10" x14ac:dyDescent="0.2">
      <c r="A269" s="106" t="s">
        <v>1558</v>
      </c>
      <c r="B269" s="106" t="s">
        <v>247</v>
      </c>
      <c r="C269" s="106" t="s">
        <v>252</v>
      </c>
      <c r="D269" s="106" t="s">
        <v>249</v>
      </c>
      <c r="E269">
        <v>3784</v>
      </c>
      <c r="F269" s="106" t="s">
        <v>476</v>
      </c>
      <c r="G269" s="106" t="s">
        <v>250</v>
      </c>
      <c r="H269" s="106" t="s">
        <v>261</v>
      </c>
      <c r="I269" s="106">
        <v>175</v>
      </c>
      <c r="J269" s="106"/>
    </row>
    <row r="270" spans="1:10" x14ac:dyDescent="0.2">
      <c r="A270" s="106" t="s">
        <v>1558</v>
      </c>
      <c r="B270" s="106" t="s">
        <v>247</v>
      </c>
      <c r="C270" s="106" t="s">
        <v>252</v>
      </c>
      <c r="D270" s="106" t="s">
        <v>253</v>
      </c>
      <c r="E270">
        <v>4588</v>
      </c>
      <c r="F270" s="106" t="s">
        <v>342</v>
      </c>
      <c r="G270" s="106" t="s">
        <v>262</v>
      </c>
      <c r="H270" s="106" t="s">
        <v>295</v>
      </c>
      <c r="I270" s="106">
        <v>248</v>
      </c>
      <c r="J270" s="106"/>
    </row>
    <row r="271" spans="1:10" x14ac:dyDescent="0.2">
      <c r="A271" s="106" t="s">
        <v>1558</v>
      </c>
      <c r="B271" s="106" t="s">
        <v>247</v>
      </c>
      <c r="C271" s="106" t="s">
        <v>257</v>
      </c>
      <c r="D271" s="106" t="s">
        <v>249</v>
      </c>
      <c r="E271">
        <v>6848</v>
      </c>
      <c r="F271" s="106" t="s">
        <v>1108</v>
      </c>
      <c r="G271" s="106" t="s">
        <v>250</v>
      </c>
      <c r="H271" s="106" t="s">
        <v>275</v>
      </c>
      <c r="I271" s="106">
        <v>194</v>
      </c>
      <c r="J271" s="106"/>
    </row>
    <row r="272" spans="1:10" x14ac:dyDescent="0.2">
      <c r="A272" s="106" t="s">
        <v>1558</v>
      </c>
      <c r="B272" s="106" t="s">
        <v>247</v>
      </c>
      <c r="C272" s="106" t="s">
        <v>248</v>
      </c>
      <c r="D272" s="106" t="s">
        <v>249</v>
      </c>
      <c r="E272">
        <v>8945</v>
      </c>
      <c r="F272" s="106" t="s">
        <v>442</v>
      </c>
      <c r="G272" s="106" t="s">
        <v>250</v>
      </c>
      <c r="H272" s="106" t="s">
        <v>276</v>
      </c>
      <c r="I272" s="106">
        <v>111</v>
      </c>
      <c r="J272" s="106"/>
    </row>
    <row r="273" spans="1:10" x14ac:dyDescent="0.2">
      <c r="A273" s="106" t="s">
        <v>1856</v>
      </c>
      <c r="B273" s="106" t="s">
        <v>247</v>
      </c>
      <c r="C273" s="106" t="s">
        <v>257</v>
      </c>
      <c r="D273" s="106" t="s">
        <v>253</v>
      </c>
      <c r="E273">
        <v>3133</v>
      </c>
      <c r="F273" s="106" t="s">
        <v>1083</v>
      </c>
      <c r="G273" s="106" t="s">
        <v>262</v>
      </c>
      <c r="H273" s="106" t="s">
        <v>260</v>
      </c>
      <c r="I273" s="106">
        <v>26</v>
      </c>
      <c r="J273" s="106"/>
    </row>
    <row r="274" spans="1:10" x14ac:dyDescent="0.2">
      <c r="A274" s="106" t="s">
        <v>1856</v>
      </c>
      <c r="B274" s="106" t="s">
        <v>247</v>
      </c>
      <c r="C274" s="106" t="s">
        <v>257</v>
      </c>
      <c r="D274" s="106" t="s">
        <v>249</v>
      </c>
      <c r="E274">
        <v>3934</v>
      </c>
      <c r="F274" s="106" t="s">
        <v>349</v>
      </c>
      <c r="G274" s="106" t="s">
        <v>250</v>
      </c>
      <c r="H274" s="106" t="s">
        <v>261</v>
      </c>
      <c r="I274">
        <v>93</v>
      </c>
    </row>
    <row r="275" spans="1:10" x14ac:dyDescent="0.2">
      <c r="A275" s="106" t="s">
        <v>1856</v>
      </c>
      <c r="B275" s="106" t="s">
        <v>247</v>
      </c>
      <c r="C275" s="106" t="s">
        <v>257</v>
      </c>
      <c r="D275" s="106" t="s">
        <v>253</v>
      </c>
      <c r="E275">
        <v>4960</v>
      </c>
      <c r="F275" s="106" t="s">
        <v>1082</v>
      </c>
      <c r="G275" s="106" t="s">
        <v>258</v>
      </c>
      <c r="H275" s="106" t="s">
        <v>263</v>
      </c>
      <c r="I275" s="106">
        <v>42</v>
      </c>
      <c r="J275" s="106"/>
    </row>
    <row r="276" spans="1:10" x14ac:dyDescent="0.2">
      <c r="A276" s="106" t="s">
        <v>1609</v>
      </c>
      <c r="B276" s="106" t="s">
        <v>247</v>
      </c>
      <c r="C276" s="106" t="s">
        <v>259</v>
      </c>
      <c r="D276" s="106" t="s">
        <v>249</v>
      </c>
      <c r="E276">
        <v>2122</v>
      </c>
      <c r="F276" s="106" t="s">
        <v>1000</v>
      </c>
      <c r="G276" s="106" t="s">
        <v>262</v>
      </c>
      <c r="H276" s="106" t="s">
        <v>255</v>
      </c>
      <c r="I276" s="106">
        <v>77</v>
      </c>
      <c r="J276" s="106"/>
    </row>
    <row r="277" spans="1:10" x14ac:dyDescent="0.2">
      <c r="A277" s="106" t="s">
        <v>1609</v>
      </c>
      <c r="B277" s="106" t="s">
        <v>247</v>
      </c>
      <c r="C277" s="106" t="s">
        <v>257</v>
      </c>
      <c r="D277" s="106" t="s">
        <v>249</v>
      </c>
      <c r="E277">
        <v>2871</v>
      </c>
      <c r="F277" s="106" t="s">
        <v>474</v>
      </c>
      <c r="G277" s="106" t="s">
        <v>250</v>
      </c>
      <c r="H277" s="106" t="s">
        <v>251</v>
      </c>
      <c r="I277" s="106" t="s">
        <v>317</v>
      </c>
      <c r="J277" s="106" t="s">
        <v>2206</v>
      </c>
    </row>
    <row r="278" spans="1:10" x14ac:dyDescent="0.2">
      <c r="A278" s="106" t="s">
        <v>1609</v>
      </c>
      <c r="B278" s="106" t="s">
        <v>247</v>
      </c>
      <c r="C278" s="106" t="s">
        <v>257</v>
      </c>
      <c r="D278" s="106" t="s">
        <v>253</v>
      </c>
      <c r="E278">
        <v>3477</v>
      </c>
      <c r="F278" s="106" t="s">
        <v>477</v>
      </c>
      <c r="G278" s="106" t="s">
        <v>262</v>
      </c>
      <c r="H278" s="106" t="s">
        <v>276</v>
      </c>
      <c r="I278">
        <v>23</v>
      </c>
    </row>
    <row r="279" spans="1:10" x14ac:dyDescent="0.2">
      <c r="A279" s="106" t="s">
        <v>1609</v>
      </c>
      <c r="B279" s="106" t="s">
        <v>247</v>
      </c>
      <c r="C279" s="106" t="s">
        <v>252</v>
      </c>
      <c r="D279" s="106" t="s">
        <v>249</v>
      </c>
      <c r="E279">
        <v>5310</v>
      </c>
      <c r="F279" s="106" t="s">
        <v>1117</v>
      </c>
      <c r="G279" s="106" t="s">
        <v>250</v>
      </c>
      <c r="H279" s="106" t="s">
        <v>292</v>
      </c>
      <c r="I279">
        <v>423</v>
      </c>
    </row>
    <row r="280" spans="1:10" x14ac:dyDescent="0.2">
      <c r="A280" s="106" t="s">
        <v>1609</v>
      </c>
      <c r="B280" s="106" t="s">
        <v>247</v>
      </c>
      <c r="C280" s="106" t="s">
        <v>252</v>
      </c>
      <c r="D280" s="106" t="s">
        <v>249</v>
      </c>
      <c r="E280">
        <v>6141</v>
      </c>
      <c r="F280" s="106" t="s">
        <v>353</v>
      </c>
      <c r="G280" s="106" t="s">
        <v>250</v>
      </c>
      <c r="H280" s="106" t="s">
        <v>271</v>
      </c>
      <c r="I280" s="106" t="s">
        <v>281</v>
      </c>
      <c r="J280" s="106" t="s">
        <v>2207</v>
      </c>
    </row>
    <row r="281" spans="1:10" x14ac:dyDescent="0.2">
      <c r="A281" s="106" t="s">
        <v>1857</v>
      </c>
      <c r="B281" s="106" t="s">
        <v>247</v>
      </c>
      <c r="C281" s="106" t="s">
        <v>257</v>
      </c>
      <c r="D281" s="106" t="s">
        <v>249</v>
      </c>
      <c r="E281">
        <v>1813</v>
      </c>
      <c r="F281" s="106" t="s">
        <v>341</v>
      </c>
      <c r="G281" s="106" t="s">
        <v>250</v>
      </c>
      <c r="H281" s="106" t="s">
        <v>277</v>
      </c>
      <c r="I281" s="106">
        <v>271</v>
      </c>
      <c r="J281" s="106"/>
    </row>
    <row r="282" spans="1:10" x14ac:dyDescent="0.2">
      <c r="A282" s="106" t="s">
        <v>1857</v>
      </c>
      <c r="B282" s="106" t="s">
        <v>247</v>
      </c>
      <c r="C282" s="106" t="s">
        <v>257</v>
      </c>
      <c r="D282" s="106" t="s">
        <v>249</v>
      </c>
      <c r="E282">
        <v>1848</v>
      </c>
      <c r="F282" s="106" t="s">
        <v>2208</v>
      </c>
      <c r="G282" s="106" t="s">
        <v>250</v>
      </c>
      <c r="H282" s="106" t="s">
        <v>277</v>
      </c>
      <c r="I282">
        <v>97</v>
      </c>
    </row>
    <row r="283" spans="1:10" x14ac:dyDescent="0.2">
      <c r="A283" s="106" t="s">
        <v>1857</v>
      </c>
      <c r="B283" s="106" t="s">
        <v>247</v>
      </c>
      <c r="C283" s="106" t="s">
        <v>259</v>
      </c>
      <c r="D283" s="106" t="s">
        <v>249</v>
      </c>
      <c r="E283">
        <v>2185</v>
      </c>
      <c r="F283" s="106" t="s">
        <v>2209</v>
      </c>
      <c r="G283" s="106" t="s">
        <v>254</v>
      </c>
      <c r="H283" s="106" t="s">
        <v>255</v>
      </c>
      <c r="I283" s="106">
        <v>149</v>
      </c>
      <c r="J283" s="106"/>
    </row>
    <row r="284" spans="1:10" x14ac:dyDescent="0.2">
      <c r="A284" s="106" t="s">
        <v>1857</v>
      </c>
      <c r="B284" s="106" t="s">
        <v>247</v>
      </c>
      <c r="C284" s="106" t="s">
        <v>257</v>
      </c>
      <c r="D284" s="106" t="s">
        <v>249</v>
      </c>
      <c r="E284">
        <v>3182</v>
      </c>
      <c r="F284" s="106" t="s">
        <v>348</v>
      </c>
      <c r="G284" s="106" t="s">
        <v>262</v>
      </c>
      <c r="H284" s="106" t="s">
        <v>260</v>
      </c>
      <c r="I284" s="106">
        <v>401</v>
      </c>
      <c r="J284" s="106"/>
    </row>
    <row r="285" spans="1:10" x14ac:dyDescent="0.2">
      <c r="A285" s="106" t="s">
        <v>1857</v>
      </c>
      <c r="B285" s="106" t="s">
        <v>247</v>
      </c>
      <c r="C285" s="106" t="s">
        <v>257</v>
      </c>
      <c r="D285" s="106" t="s">
        <v>249</v>
      </c>
      <c r="E285">
        <v>4708</v>
      </c>
      <c r="F285" s="106" t="s">
        <v>1110</v>
      </c>
      <c r="G285" s="106" t="s">
        <v>250</v>
      </c>
      <c r="H285" s="106" t="s">
        <v>255</v>
      </c>
      <c r="I285" s="106" t="s">
        <v>281</v>
      </c>
      <c r="J285" s="106" t="s">
        <v>2210</v>
      </c>
    </row>
    <row r="286" spans="1:10" x14ac:dyDescent="0.2">
      <c r="A286" s="106" t="s">
        <v>1857</v>
      </c>
      <c r="B286" s="106" t="s">
        <v>247</v>
      </c>
      <c r="C286" s="106" t="s">
        <v>259</v>
      </c>
      <c r="D286" s="106" t="s">
        <v>253</v>
      </c>
      <c r="E286">
        <v>7030</v>
      </c>
      <c r="F286" s="106" t="s">
        <v>1112</v>
      </c>
      <c r="G286" s="106" t="s">
        <v>250</v>
      </c>
      <c r="H286" s="106" t="s">
        <v>255</v>
      </c>
      <c r="I286">
        <v>169</v>
      </c>
    </row>
    <row r="287" spans="1:10" x14ac:dyDescent="0.2">
      <c r="A287" s="106" t="s">
        <v>1857</v>
      </c>
      <c r="B287" s="106" t="s">
        <v>247</v>
      </c>
      <c r="C287" s="106" t="s">
        <v>257</v>
      </c>
      <c r="D287" s="106" t="s">
        <v>249</v>
      </c>
      <c r="E287">
        <v>7561</v>
      </c>
      <c r="F287" s="106" t="s">
        <v>1084</v>
      </c>
      <c r="G287" s="106" t="s">
        <v>250</v>
      </c>
      <c r="H287" s="106" t="s">
        <v>260</v>
      </c>
      <c r="I287" s="106">
        <v>125</v>
      </c>
      <c r="J287" s="106"/>
    </row>
    <row r="288" spans="1:10" x14ac:dyDescent="0.2">
      <c r="A288" s="106" t="s">
        <v>1857</v>
      </c>
      <c r="B288" s="106" t="s">
        <v>247</v>
      </c>
      <c r="C288" s="106" t="s">
        <v>248</v>
      </c>
      <c r="D288" s="106" t="s">
        <v>253</v>
      </c>
      <c r="E288">
        <v>9966</v>
      </c>
      <c r="F288" s="106" t="s">
        <v>1111</v>
      </c>
      <c r="G288" s="106" t="s">
        <v>250</v>
      </c>
      <c r="H288" s="106" t="s">
        <v>260</v>
      </c>
      <c r="I288" s="106">
        <v>29</v>
      </c>
      <c r="J288" s="106"/>
    </row>
    <row r="289" spans="1:10" x14ac:dyDescent="0.2">
      <c r="A289" s="106" t="s">
        <v>1884</v>
      </c>
      <c r="B289" s="106" t="s">
        <v>247</v>
      </c>
      <c r="C289" s="106" t="s">
        <v>257</v>
      </c>
      <c r="D289" s="106" t="s">
        <v>249</v>
      </c>
      <c r="E289">
        <v>1808</v>
      </c>
      <c r="F289" s="106" t="s">
        <v>2211</v>
      </c>
      <c r="G289" s="106" t="s">
        <v>250</v>
      </c>
      <c r="H289" s="106" t="s">
        <v>277</v>
      </c>
      <c r="I289" s="106" t="s">
        <v>300</v>
      </c>
      <c r="J289" s="106" t="s">
        <v>2212</v>
      </c>
    </row>
    <row r="290" spans="1:10" x14ac:dyDescent="0.2">
      <c r="A290" s="106" t="s">
        <v>1884</v>
      </c>
      <c r="B290" s="106" t="s">
        <v>247</v>
      </c>
      <c r="C290" s="106" t="s">
        <v>252</v>
      </c>
      <c r="D290" s="106" t="s">
        <v>249</v>
      </c>
      <c r="E290">
        <v>2170</v>
      </c>
      <c r="F290" s="106" t="s">
        <v>346</v>
      </c>
      <c r="G290" s="106" t="s">
        <v>250</v>
      </c>
      <c r="H290" s="106" t="s">
        <v>255</v>
      </c>
      <c r="I290" s="106">
        <v>573</v>
      </c>
      <c r="J290" s="106"/>
    </row>
    <row r="291" spans="1:10" x14ac:dyDescent="0.2">
      <c r="A291" s="106" t="s">
        <v>1884</v>
      </c>
      <c r="B291" s="106" t="s">
        <v>247</v>
      </c>
      <c r="C291" s="106" t="s">
        <v>252</v>
      </c>
      <c r="D291" s="106" t="s">
        <v>249</v>
      </c>
      <c r="E291">
        <v>2743</v>
      </c>
      <c r="F291" s="106" t="s">
        <v>1002</v>
      </c>
      <c r="G291" s="106" t="s">
        <v>254</v>
      </c>
      <c r="H291" s="106" t="s">
        <v>256</v>
      </c>
      <c r="I291" s="106">
        <v>45</v>
      </c>
      <c r="J291" s="106"/>
    </row>
    <row r="292" spans="1:10" x14ac:dyDescent="0.2">
      <c r="A292" s="106" t="s">
        <v>1884</v>
      </c>
      <c r="B292" s="106" t="s">
        <v>247</v>
      </c>
      <c r="C292" s="106" t="s">
        <v>248</v>
      </c>
      <c r="D292" s="106" t="s">
        <v>249</v>
      </c>
      <c r="E292">
        <v>3960</v>
      </c>
      <c r="F292" s="106" t="s">
        <v>350</v>
      </c>
      <c r="G292" s="106" t="s">
        <v>262</v>
      </c>
      <c r="H292" s="106" t="s">
        <v>261</v>
      </c>
      <c r="I292" s="106">
        <v>48</v>
      </c>
      <c r="J292" s="106"/>
    </row>
    <row r="293" spans="1:10" x14ac:dyDescent="0.2">
      <c r="A293" s="106" t="s">
        <v>1884</v>
      </c>
      <c r="B293" s="106" t="s">
        <v>247</v>
      </c>
      <c r="C293" s="106" t="s">
        <v>252</v>
      </c>
      <c r="D293" s="106" t="s">
        <v>253</v>
      </c>
      <c r="E293">
        <v>4587</v>
      </c>
      <c r="F293" s="106" t="s">
        <v>1114</v>
      </c>
      <c r="G293" s="106" t="s">
        <v>250</v>
      </c>
      <c r="H293" s="106" t="s">
        <v>295</v>
      </c>
      <c r="I293" s="106" t="s">
        <v>309</v>
      </c>
      <c r="J293" s="106" t="s">
        <v>2213</v>
      </c>
    </row>
    <row r="294" spans="1:10" x14ac:dyDescent="0.2">
      <c r="A294" s="106" t="s">
        <v>1884</v>
      </c>
      <c r="B294" s="106" t="s">
        <v>247</v>
      </c>
      <c r="C294" s="106" t="s">
        <v>257</v>
      </c>
      <c r="D294" s="106" t="s">
        <v>249</v>
      </c>
      <c r="E294">
        <v>6303</v>
      </c>
      <c r="F294" s="106" t="s">
        <v>478</v>
      </c>
      <c r="G294" s="106" t="s">
        <v>258</v>
      </c>
      <c r="H294" s="106" t="s">
        <v>271</v>
      </c>
      <c r="I294" s="106">
        <v>76</v>
      </c>
      <c r="J294" s="106"/>
    </row>
    <row r="295" spans="1:10" x14ac:dyDescent="0.2">
      <c r="A295" s="106" t="s">
        <v>1884</v>
      </c>
      <c r="B295" s="106" t="s">
        <v>247</v>
      </c>
      <c r="C295" s="106" t="s">
        <v>257</v>
      </c>
      <c r="D295" s="106" t="s">
        <v>249</v>
      </c>
      <c r="E295">
        <v>7070</v>
      </c>
      <c r="F295" s="106" t="s">
        <v>352</v>
      </c>
      <c r="G295" s="106" t="s">
        <v>254</v>
      </c>
      <c r="H295" s="106" t="s">
        <v>255</v>
      </c>
      <c r="I295" s="106">
        <v>52</v>
      </c>
      <c r="J295" s="106"/>
    </row>
    <row r="296" spans="1:10" x14ac:dyDescent="0.2">
      <c r="A296" s="106" t="s">
        <v>1884</v>
      </c>
      <c r="B296" s="106" t="s">
        <v>247</v>
      </c>
      <c r="C296" s="106" t="s">
        <v>257</v>
      </c>
      <c r="D296" s="106" t="s">
        <v>249</v>
      </c>
      <c r="E296">
        <v>7215</v>
      </c>
      <c r="F296" s="106" t="s">
        <v>999</v>
      </c>
      <c r="G296" s="106" t="s">
        <v>250</v>
      </c>
      <c r="H296" s="106" t="s">
        <v>280</v>
      </c>
      <c r="I296" s="106">
        <v>92</v>
      </c>
      <c r="J296" s="106"/>
    </row>
    <row r="297" spans="1:10" x14ac:dyDescent="0.2">
      <c r="A297" s="106" t="s">
        <v>1884</v>
      </c>
      <c r="B297" s="106" t="s">
        <v>247</v>
      </c>
      <c r="C297" s="106" t="s">
        <v>252</v>
      </c>
      <c r="D297" s="106" t="s">
        <v>249</v>
      </c>
      <c r="E297">
        <v>8113</v>
      </c>
      <c r="F297" s="106" t="s">
        <v>1003</v>
      </c>
      <c r="G297" s="106" t="s">
        <v>250</v>
      </c>
      <c r="H297" s="106" t="s">
        <v>263</v>
      </c>
      <c r="I297" s="106" t="s">
        <v>2032</v>
      </c>
      <c r="J297" s="106" t="s">
        <v>2214</v>
      </c>
    </row>
    <row r="298" spans="1:10" x14ac:dyDescent="0.2">
      <c r="A298" s="106" t="s">
        <v>1559</v>
      </c>
      <c r="B298" s="106" t="s">
        <v>247</v>
      </c>
      <c r="C298" s="106" t="s">
        <v>252</v>
      </c>
      <c r="D298" s="106" t="s">
        <v>249</v>
      </c>
      <c r="E298">
        <v>2124</v>
      </c>
      <c r="F298" s="106" t="s">
        <v>2215</v>
      </c>
      <c r="G298" s="106" t="s">
        <v>250</v>
      </c>
      <c r="H298" s="106" t="s">
        <v>255</v>
      </c>
      <c r="I298" s="106">
        <v>667</v>
      </c>
      <c r="J298" s="106"/>
    </row>
    <row r="299" spans="1:10" x14ac:dyDescent="0.2">
      <c r="A299" s="106" t="s">
        <v>1559</v>
      </c>
      <c r="B299" s="106" t="s">
        <v>247</v>
      </c>
      <c r="C299" s="106" t="s">
        <v>257</v>
      </c>
      <c r="D299" s="106" t="s">
        <v>249</v>
      </c>
      <c r="E299">
        <v>2181</v>
      </c>
      <c r="F299" s="106" t="s">
        <v>444</v>
      </c>
      <c r="G299" s="106" t="s">
        <v>250</v>
      </c>
      <c r="H299" s="106" t="s">
        <v>255</v>
      </c>
      <c r="I299" s="106" t="s">
        <v>300</v>
      </c>
      <c r="J299" s="106" t="s">
        <v>2216</v>
      </c>
    </row>
    <row r="300" spans="1:10" x14ac:dyDescent="0.2">
      <c r="A300" s="106" t="s">
        <v>1559</v>
      </c>
      <c r="B300" s="106" t="s">
        <v>247</v>
      </c>
      <c r="C300" s="106" t="s">
        <v>257</v>
      </c>
      <c r="D300" s="106" t="s">
        <v>253</v>
      </c>
      <c r="E300">
        <v>2334</v>
      </c>
      <c r="F300" s="106" t="s">
        <v>445</v>
      </c>
      <c r="G300" s="106" t="s">
        <v>262</v>
      </c>
      <c r="H300" s="106" t="s">
        <v>255</v>
      </c>
      <c r="I300">
        <v>33</v>
      </c>
    </row>
    <row r="301" spans="1:10" x14ac:dyDescent="0.2">
      <c r="A301" s="106" t="s">
        <v>1559</v>
      </c>
      <c r="B301" s="106" t="s">
        <v>247</v>
      </c>
      <c r="C301" s="106" t="s">
        <v>259</v>
      </c>
      <c r="D301" s="106" t="s">
        <v>249</v>
      </c>
      <c r="E301">
        <v>2498</v>
      </c>
      <c r="F301" s="106" t="s">
        <v>1004</v>
      </c>
      <c r="G301" s="106" t="s">
        <v>254</v>
      </c>
      <c r="H301" s="106" t="s">
        <v>255</v>
      </c>
      <c r="I301" s="106">
        <v>196</v>
      </c>
      <c r="J301" s="106"/>
    </row>
    <row r="302" spans="1:10" x14ac:dyDescent="0.2">
      <c r="A302" s="106" t="s">
        <v>1559</v>
      </c>
      <c r="B302" s="106" t="s">
        <v>247</v>
      </c>
      <c r="C302" s="106" t="s">
        <v>257</v>
      </c>
      <c r="D302" s="106" t="s">
        <v>253</v>
      </c>
      <c r="E302">
        <v>3841</v>
      </c>
      <c r="F302" s="106" t="s">
        <v>336</v>
      </c>
      <c r="G302" s="106" t="s">
        <v>254</v>
      </c>
      <c r="H302" s="106" t="s">
        <v>261</v>
      </c>
      <c r="I302" s="106">
        <v>25</v>
      </c>
      <c r="J302" s="106"/>
    </row>
    <row r="303" spans="1:10" x14ac:dyDescent="0.2">
      <c r="A303" s="106" t="s">
        <v>1559</v>
      </c>
      <c r="B303" s="106" t="s">
        <v>247</v>
      </c>
      <c r="C303" s="106" t="s">
        <v>257</v>
      </c>
      <c r="D303" s="106" t="s">
        <v>249</v>
      </c>
      <c r="E303">
        <v>4242</v>
      </c>
      <c r="F303" s="106" t="s">
        <v>1116</v>
      </c>
      <c r="G303" s="106" t="s">
        <v>254</v>
      </c>
      <c r="H303" s="106" t="s">
        <v>263</v>
      </c>
      <c r="I303" s="106">
        <v>72</v>
      </c>
      <c r="J303" s="106"/>
    </row>
    <row r="304" spans="1:10" x14ac:dyDescent="0.2">
      <c r="A304" s="106" t="s">
        <v>1559</v>
      </c>
      <c r="B304" s="106" t="s">
        <v>247</v>
      </c>
      <c r="C304" s="106" t="s">
        <v>252</v>
      </c>
      <c r="D304" s="106" t="s">
        <v>249</v>
      </c>
      <c r="E304">
        <v>4481</v>
      </c>
      <c r="F304" s="106" t="s">
        <v>1005</v>
      </c>
      <c r="G304" s="106" t="s">
        <v>258</v>
      </c>
      <c r="H304" s="106" t="s">
        <v>261</v>
      </c>
      <c r="I304" s="106">
        <v>303</v>
      </c>
      <c r="J304" s="106"/>
    </row>
    <row r="305" spans="1:10" x14ac:dyDescent="0.2">
      <c r="A305" s="106" t="s">
        <v>1559</v>
      </c>
      <c r="B305" s="106" t="s">
        <v>247</v>
      </c>
      <c r="C305" s="106" t="s">
        <v>257</v>
      </c>
      <c r="D305" s="106" t="s">
        <v>249</v>
      </c>
      <c r="E305">
        <v>4777</v>
      </c>
      <c r="F305" s="106" t="s">
        <v>343</v>
      </c>
      <c r="G305" s="106" t="s">
        <v>254</v>
      </c>
      <c r="H305" s="106" t="s">
        <v>261</v>
      </c>
      <c r="I305">
        <v>48</v>
      </c>
    </row>
    <row r="306" spans="1:10" x14ac:dyDescent="0.2">
      <c r="A306" s="106" t="s">
        <v>1720</v>
      </c>
      <c r="B306" s="106" t="s">
        <v>247</v>
      </c>
      <c r="C306" s="106" t="s">
        <v>257</v>
      </c>
      <c r="D306" s="106" t="s">
        <v>249</v>
      </c>
      <c r="E306">
        <v>3244</v>
      </c>
      <c r="F306" s="106" t="s">
        <v>1721</v>
      </c>
      <c r="G306" s="106" t="s">
        <v>250</v>
      </c>
      <c r="H306" s="106" t="s">
        <v>276</v>
      </c>
      <c r="I306" s="106">
        <v>762</v>
      </c>
      <c r="J306" s="106"/>
    </row>
    <row r="307" spans="1:10" x14ac:dyDescent="0.2">
      <c r="A307" s="106" t="s">
        <v>1093</v>
      </c>
      <c r="B307" s="106" t="s">
        <v>247</v>
      </c>
      <c r="C307" s="106" t="s">
        <v>257</v>
      </c>
      <c r="D307" s="106" t="s">
        <v>249</v>
      </c>
      <c r="E307">
        <v>2354</v>
      </c>
      <c r="F307" s="106" t="s">
        <v>428</v>
      </c>
      <c r="G307" s="106" t="s">
        <v>258</v>
      </c>
      <c r="H307" s="106" t="s">
        <v>261</v>
      </c>
      <c r="I307" s="106">
        <v>101</v>
      </c>
      <c r="J307" s="106"/>
    </row>
    <row r="308" spans="1:10" x14ac:dyDescent="0.2">
      <c r="A308" s="106" t="s">
        <v>1093</v>
      </c>
      <c r="B308" s="106" t="s">
        <v>247</v>
      </c>
      <c r="C308" s="106" t="s">
        <v>248</v>
      </c>
      <c r="D308" s="106" t="s">
        <v>249</v>
      </c>
      <c r="E308">
        <v>3160</v>
      </c>
      <c r="F308" s="106" t="s">
        <v>429</v>
      </c>
      <c r="G308" s="106" t="s">
        <v>250</v>
      </c>
      <c r="H308" s="106" t="s">
        <v>256</v>
      </c>
      <c r="I308">
        <v>88</v>
      </c>
    </row>
    <row r="309" spans="1:10" x14ac:dyDescent="0.2">
      <c r="A309" s="106" t="s">
        <v>1093</v>
      </c>
      <c r="B309" s="106" t="s">
        <v>247</v>
      </c>
      <c r="C309" s="106" t="s">
        <v>248</v>
      </c>
      <c r="D309" s="106" t="s">
        <v>253</v>
      </c>
      <c r="E309">
        <v>7068</v>
      </c>
      <c r="F309" s="106" t="s">
        <v>312</v>
      </c>
      <c r="G309" s="106" t="s">
        <v>262</v>
      </c>
      <c r="H309" s="106" t="s">
        <v>255</v>
      </c>
      <c r="I309" s="106">
        <v>130</v>
      </c>
      <c r="J309" s="106"/>
    </row>
    <row r="310" spans="1:10" x14ac:dyDescent="0.2">
      <c r="A310" s="106" t="s">
        <v>1093</v>
      </c>
      <c r="B310" s="106" t="s">
        <v>247</v>
      </c>
      <c r="C310" s="106" t="s">
        <v>248</v>
      </c>
      <c r="D310" s="106" t="s">
        <v>253</v>
      </c>
      <c r="E310">
        <v>8155</v>
      </c>
      <c r="F310" s="106" t="s">
        <v>431</v>
      </c>
      <c r="G310" s="106" t="s">
        <v>250</v>
      </c>
      <c r="H310" s="106" t="s">
        <v>265</v>
      </c>
      <c r="I310" s="106">
        <v>790</v>
      </c>
      <c r="J310" s="106"/>
    </row>
    <row r="311" spans="1:10" x14ac:dyDescent="0.2">
      <c r="A311" s="106" t="s">
        <v>1093</v>
      </c>
      <c r="B311" s="106" t="s">
        <v>247</v>
      </c>
      <c r="C311" s="106" t="s">
        <v>252</v>
      </c>
      <c r="D311" s="106" t="s">
        <v>253</v>
      </c>
      <c r="E311">
        <v>9717</v>
      </c>
      <c r="F311" s="106" t="s">
        <v>1322</v>
      </c>
      <c r="G311" s="106" t="s">
        <v>250</v>
      </c>
      <c r="H311" s="106" t="s">
        <v>261</v>
      </c>
      <c r="I311">
        <v>191</v>
      </c>
    </row>
    <row r="312" spans="1:10" x14ac:dyDescent="0.2">
      <c r="A312" s="106" t="s">
        <v>492</v>
      </c>
      <c r="B312" s="106" t="s">
        <v>247</v>
      </c>
      <c r="C312" s="106" t="s">
        <v>259</v>
      </c>
      <c r="D312" s="106" t="s">
        <v>249</v>
      </c>
      <c r="E312">
        <v>6040</v>
      </c>
      <c r="F312" s="106" t="s">
        <v>279</v>
      </c>
      <c r="G312" s="106" t="s">
        <v>262</v>
      </c>
      <c r="H312" s="106" t="s">
        <v>255</v>
      </c>
      <c r="I312">
        <v>125</v>
      </c>
    </row>
    <row r="313" spans="1:10" x14ac:dyDescent="0.2">
      <c r="A313" s="106" t="s">
        <v>492</v>
      </c>
      <c r="B313" s="106" t="s">
        <v>247</v>
      </c>
      <c r="C313" s="106" t="s">
        <v>257</v>
      </c>
      <c r="D313" s="106" t="s">
        <v>249</v>
      </c>
      <c r="E313">
        <v>6757</v>
      </c>
      <c r="F313" s="106" t="s">
        <v>432</v>
      </c>
      <c r="G313" s="106" t="s">
        <v>254</v>
      </c>
      <c r="H313" s="106" t="s">
        <v>275</v>
      </c>
      <c r="I313">
        <v>96</v>
      </c>
    </row>
    <row r="314" spans="1:10" x14ac:dyDescent="0.2">
      <c r="A314" s="106" t="s">
        <v>422</v>
      </c>
      <c r="B314" s="106" t="s">
        <v>247</v>
      </c>
      <c r="C314" s="106" t="s">
        <v>257</v>
      </c>
      <c r="D314" s="106" t="s">
        <v>253</v>
      </c>
      <c r="E314">
        <v>3463</v>
      </c>
      <c r="F314" s="106" t="s">
        <v>424</v>
      </c>
      <c r="G314" s="106" t="s">
        <v>287</v>
      </c>
      <c r="H314" s="106" t="s">
        <v>288</v>
      </c>
      <c r="I314" s="106">
        <v>299</v>
      </c>
      <c r="J314" s="106"/>
    </row>
    <row r="315" spans="1:10" x14ac:dyDescent="0.2">
      <c r="A315" s="106" t="s">
        <v>422</v>
      </c>
      <c r="B315" s="106" t="s">
        <v>247</v>
      </c>
      <c r="C315" s="106" t="s">
        <v>248</v>
      </c>
      <c r="D315" s="106" t="s">
        <v>249</v>
      </c>
      <c r="E315">
        <v>6905</v>
      </c>
      <c r="F315" s="106" t="s">
        <v>433</v>
      </c>
      <c r="G315" s="106" t="s">
        <v>250</v>
      </c>
      <c r="H315" s="106" t="s">
        <v>275</v>
      </c>
      <c r="I315" s="106">
        <v>408</v>
      </c>
      <c r="J315" s="106"/>
    </row>
    <row r="316" spans="1:10" x14ac:dyDescent="0.2">
      <c r="A316" s="106" t="s">
        <v>1173</v>
      </c>
      <c r="B316" s="106" t="s">
        <v>247</v>
      </c>
      <c r="C316" s="106" t="s">
        <v>257</v>
      </c>
      <c r="D316" s="106" t="s">
        <v>249</v>
      </c>
      <c r="E316">
        <v>1959</v>
      </c>
      <c r="F316" s="106" t="s">
        <v>355</v>
      </c>
      <c r="G316" s="106" t="s">
        <v>250</v>
      </c>
      <c r="H316" s="106" t="s">
        <v>277</v>
      </c>
      <c r="I316" s="106" t="s">
        <v>273</v>
      </c>
      <c r="J316" s="106" t="s">
        <v>2217</v>
      </c>
    </row>
    <row r="317" spans="1:10" x14ac:dyDescent="0.2">
      <c r="A317" s="106" t="s">
        <v>1173</v>
      </c>
      <c r="B317" s="106" t="s">
        <v>247</v>
      </c>
      <c r="C317" s="106" t="s">
        <v>252</v>
      </c>
      <c r="D317" s="106" t="s">
        <v>249</v>
      </c>
      <c r="E317">
        <v>2212</v>
      </c>
      <c r="F317" s="106" t="s">
        <v>2218</v>
      </c>
      <c r="G317" s="106" t="s">
        <v>250</v>
      </c>
      <c r="H317" s="106" t="s">
        <v>251</v>
      </c>
      <c r="I317" s="106" t="s">
        <v>300</v>
      </c>
      <c r="J317" s="106" t="s">
        <v>2219</v>
      </c>
    </row>
    <row r="318" spans="1:10" x14ac:dyDescent="0.2">
      <c r="A318" s="106" t="s">
        <v>1173</v>
      </c>
      <c r="B318" s="106" t="s">
        <v>247</v>
      </c>
      <c r="C318" s="106" t="s">
        <v>257</v>
      </c>
      <c r="D318" s="106" t="s">
        <v>249</v>
      </c>
      <c r="E318">
        <v>3116</v>
      </c>
      <c r="F318" s="106" t="s">
        <v>482</v>
      </c>
      <c r="G318" s="106" t="s">
        <v>250</v>
      </c>
      <c r="H318" s="106" t="s">
        <v>280</v>
      </c>
      <c r="I318" t="s">
        <v>317</v>
      </c>
      <c r="J318" t="s">
        <v>2220</v>
      </c>
    </row>
    <row r="319" spans="1:10" x14ac:dyDescent="0.2">
      <c r="A319" s="106" t="s">
        <v>1173</v>
      </c>
      <c r="B319" s="106" t="s">
        <v>247</v>
      </c>
      <c r="C319" s="106" t="s">
        <v>257</v>
      </c>
      <c r="D319" s="106" t="s">
        <v>253</v>
      </c>
      <c r="E319">
        <v>3177</v>
      </c>
      <c r="F319" s="106" t="s">
        <v>356</v>
      </c>
      <c r="G319" s="106" t="s">
        <v>254</v>
      </c>
      <c r="H319" s="106" t="s">
        <v>260</v>
      </c>
      <c r="I319" s="106">
        <v>23</v>
      </c>
      <c r="J319" s="106"/>
    </row>
    <row r="320" spans="1:10" x14ac:dyDescent="0.2">
      <c r="A320" s="106" t="s">
        <v>1173</v>
      </c>
      <c r="B320" s="106" t="s">
        <v>247</v>
      </c>
      <c r="C320" s="106" t="s">
        <v>257</v>
      </c>
      <c r="D320" s="106" t="s">
        <v>249</v>
      </c>
      <c r="E320">
        <v>3778</v>
      </c>
      <c r="F320" s="106" t="s">
        <v>483</v>
      </c>
      <c r="G320" s="106" t="s">
        <v>250</v>
      </c>
      <c r="H320" s="106" t="s">
        <v>261</v>
      </c>
      <c r="I320" s="106">
        <v>231</v>
      </c>
      <c r="J320" s="106"/>
    </row>
    <row r="321" spans="1:10" x14ac:dyDescent="0.2">
      <c r="A321" s="106" t="s">
        <v>1173</v>
      </c>
      <c r="B321" s="106" t="s">
        <v>247</v>
      </c>
      <c r="C321" s="106" t="s">
        <v>252</v>
      </c>
      <c r="D321" s="106" t="s">
        <v>249</v>
      </c>
      <c r="E321">
        <v>4463</v>
      </c>
      <c r="F321" s="106" t="s">
        <v>1113</v>
      </c>
      <c r="G321" s="106" t="s">
        <v>250</v>
      </c>
      <c r="H321" s="106" t="s">
        <v>263</v>
      </c>
      <c r="I321" s="106">
        <v>138</v>
      </c>
      <c r="J321" s="106"/>
    </row>
    <row r="322" spans="1:10" x14ac:dyDescent="0.2">
      <c r="A322" s="106" t="s">
        <v>1173</v>
      </c>
      <c r="B322" s="106" t="s">
        <v>247</v>
      </c>
      <c r="C322" s="106" t="s">
        <v>257</v>
      </c>
      <c r="D322" s="106" t="s">
        <v>249</v>
      </c>
      <c r="E322">
        <v>4689</v>
      </c>
      <c r="F322" s="106" t="s">
        <v>357</v>
      </c>
      <c r="G322" s="106" t="s">
        <v>250</v>
      </c>
      <c r="H322" s="106" t="s">
        <v>261</v>
      </c>
      <c r="I322" s="106" t="s">
        <v>2065</v>
      </c>
      <c r="J322" s="106" t="s">
        <v>2221</v>
      </c>
    </row>
    <row r="323" spans="1:10" x14ac:dyDescent="0.2">
      <c r="A323" s="106" t="s">
        <v>1173</v>
      </c>
      <c r="B323" s="106" t="s">
        <v>247</v>
      </c>
      <c r="C323" s="106" t="s">
        <v>257</v>
      </c>
      <c r="D323" s="106" t="s">
        <v>249</v>
      </c>
      <c r="E323">
        <v>5332</v>
      </c>
      <c r="F323" s="106" t="s">
        <v>473</v>
      </c>
      <c r="G323" s="106" t="s">
        <v>250</v>
      </c>
      <c r="H323" s="106" t="s">
        <v>292</v>
      </c>
      <c r="I323" s="106" t="s">
        <v>327</v>
      </c>
      <c r="J323" s="106" t="s">
        <v>2222</v>
      </c>
    </row>
    <row r="324" spans="1:10" x14ac:dyDescent="0.2">
      <c r="A324" s="106" t="s">
        <v>1173</v>
      </c>
      <c r="B324" s="106" t="s">
        <v>247</v>
      </c>
      <c r="C324" s="106" t="s">
        <v>257</v>
      </c>
      <c r="D324" s="106" t="s">
        <v>249</v>
      </c>
      <c r="E324">
        <v>6645</v>
      </c>
      <c r="F324" s="106" t="s">
        <v>358</v>
      </c>
      <c r="G324" s="106" t="s">
        <v>250</v>
      </c>
      <c r="H324" s="106" t="s">
        <v>275</v>
      </c>
      <c r="I324" s="106" t="s">
        <v>351</v>
      </c>
      <c r="J324" s="106" t="s">
        <v>2223</v>
      </c>
    </row>
    <row r="325" spans="1:10" x14ac:dyDescent="0.2">
      <c r="A325" s="106" t="s">
        <v>1173</v>
      </c>
      <c r="B325" s="106" t="s">
        <v>247</v>
      </c>
      <c r="C325" s="106" t="s">
        <v>257</v>
      </c>
      <c r="D325" s="106" t="s">
        <v>249</v>
      </c>
      <c r="E325">
        <v>7259</v>
      </c>
      <c r="F325" s="106" t="s">
        <v>393</v>
      </c>
      <c r="G325" s="106" t="s">
        <v>250</v>
      </c>
      <c r="H325" s="106" t="s">
        <v>280</v>
      </c>
      <c r="I325" s="106" t="s">
        <v>362</v>
      </c>
      <c r="J325" s="106" t="s">
        <v>2224</v>
      </c>
    </row>
    <row r="326" spans="1:10" x14ac:dyDescent="0.2">
      <c r="A326" s="106" t="s">
        <v>1173</v>
      </c>
      <c r="B326" s="106" t="s">
        <v>247</v>
      </c>
      <c r="C326" s="106" t="s">
        <v>257</v>
      </c>
      <c r="D326" s="106" t="s">
        <v>249</v>
      </c>
      <c r="E326">
        <v>7278</v>
      </c>
      <c r="F326" s="106" t="s">
        <v>360</v>
      </c>
      <c r="G326" s="106" t="s">
        <v>250</v>
      </c>
      <c r="H326" s="106" t="s">
        <v>280</v>
      </c>
      <c r="I326" t="s">
        <v>281</v>
      </c>
      <c r="J326" t="s">
        <v>2093</v>
      </c>
    </row>
    <row r="327" spans="1:10" x14ac:dyDescent="0.2">
      <c r="A327" s="106" t="s">
        <v>1173</v>
      </c>
      <c r="B327" s="106" t="s">
        <v>247</v>
      </c>
      <c r="C327" s="106" t="s">
        <v>248</v>
      </c>
      <c r="D327" s="106" t="s">
        <v>253</v>
      </c>
      <c r="E327">
        <v>7500</v>
      </c>
      <c r="F327" s="106" t="s">
        <v>484</v>
      </c>
      <c r="G327" s="106" t="s">
        <v>254</v>
      </c>
      <c r="H327" s="106" t="s">
        <v>256</v>
      </c>
      <c r="I327" s="106">
        <v>170</v>
      </c>
      <c r="J327" s="106"/>
    </row>
    <row r="328" spans="1:10" x14ac:dyDescent="0.2">
      <c r="A328" s="106" t="s">
        <v>1173</v>
      </c>
      <c r="B328" s="106" t="s">
        <v>247</v>
      </c>
      <c r="C328" s="106" t="s">
        <v>259</v>
      </c>
      <c r="D328" s="106" t="s">
        <v>249</v>
      </c>
      <c r="E328">
        <v>7539</v>
      </c>
      <c r="F328" s="106" t="s">
        <v>1132</v>
      </c>
      <c r="G328" s="106" t="s">
        <v>254</v>
      </c>
      <c r="H328" s="106" t="s">
        <v>256</v>
      </c>
      <c r="I328">
        <v>115</v>
      </c>
    </row>
    <row r="329" spans="1:10" x14ac:dyDescent="0.2">
      <c r="A329" s="106" t="s">
        <v>1173</v>
      </c>
      <c r="B329" s="106" t="s">
        <v>247</v>
      </c>
      <c r="C329" s="106" t="s">
        <v>259</v>
      </c>
      <c r="D329" s="106" t="s">
        <v>249</v>
      </c>
      <c r="E329">
        <v>7821</v>
      </c>
      <c r="F329" s="106" t="s">
        <v>1087</v>
      </c>
      <c r="G329" s="106" t="s">
        <v>250</v>
      </c>
      <c r="H329" s="106" t="s">
        <v>272</v>
      </c>
      <c r="I329">
        <v>687</v>
      </c>
    </row>
    <row r="330" spans="1:10" x14ac:dyDescent="0.2">
      <c r="A330" s="106" t="s">
        <v>1173</v>
      </c>
      <c r="B330" s="106" t="s">
        <v>247</v>
      </c>
      <c r="C330" s="106" t="s">
        <v>257</v>
      </c>
      <c r="D330" s="106" t="s">
        <v>249</v>
      </c>
      <c r="E330">
        <v>8015</v>
      </c>
      <c r="F330" s="106" t="s">
        <v>1134</v>
      </c>
      <c r="G330" s="106" t="s">
        <v>250</v>
      </c>
      <c r="H330" s="106" t="s">
        <v>256</v>
      </c>
      <c r="I330" s="106" t="s">
        <v>351</v>
      </c>
      <c r="J330" s="106" t="s">
        <v>2225</v>
      </c>
    </row>
    <row r="331" spans="1:10" x14ac:dyDescent="0.2">
      <c r="A331" s="106" t="s">
        <v>1173</v>
      </c>
      <c r="B331" s="106" t="s">
        <v>247</v>
      </c>
      <c r="C331" s="106" t="s">
        <v>257</v>
      </c>
      <c r="D331" s="106" t="s">
        <v>249</v>
      </c>
      <c r="E331">
        <v>9055</v>
      </c>
      <c r="F331" s="106" t="s">
        <v>1013</v>
      </c>
      <c r="G331" s="106" t="s">
        <v>258</v>
      </c>
      <c r="H331" s="106" t="s">
        <v>333</v>
      </c>
      <c r="I331" s="106">
        <v>309</v>
      </c>
      <c r="J331" s="106"/>
    </row>
    <row r="332" spans="1:10" x14ac:dyDescent="0.2">
      <c r="A332" s="106" t="s">
        <v>1173</v>
      </c>
      <c r="B332" s="106" t="s">
        <v>247</v>
      </c>
      <c r="C332" s="106" t="s">
        <v>259</v>
      </c>
      <c r="D332" s="106" t="s">
        <v>253</v>
      </c>
      <c r="E332">
        <v>9795</v>
      </c>
      <c r="F332" s="106" t="s">
        <v>996</v>
      </c>
      <c r="G332" s="106" t="s">
        <v>250</v>
      </c>
      <c r="H332" s="106" t="s">
        <v>255</v>
      </c>
      <c r="I332" s="106">
        <v>275</v>
      </c>
      <c r="J332" s="106"/>
    </row>
    <row r="333" spans="1:10" x14ac:dyDescent="0.2">
      <c r="A333" s="106" t="s">
        <v>1146</v>
      </c>
      <c r="B333" s="106" t="s">
        <v>247</v>
      </c>
      <c r="C333" s="106" t="s">
        <v>248</v>
      </c>
      <c r="D333" s="106" t="s">
        <v>249</v>
      </c>
      <c r="E333">
        <v>1377</v>
      </c>
      <c r="F333" s="106" t="s">
        <v>370</v>
      </c>
      <c r="G333" s="106" t="s">
        <v>250</v>
      </c>
      <c r="H333" s="106" t="s">
        <v>298</v>
      </c>
      <c r="I333" t="s">
        <v>281</v>
      </c>
      <c r="J333" t="s">
        <v>2226</v>
      </c>
    </row>
    <row r="334" spans="1:10" x14ac:dyDescent="0.2">
      <c r="A334" s="106" t="s">
        <v>1146</v>
      </c>
      <c r="B334" s="106" t="s">
        <v>247</v>
      </c>
      <c r="C334" s="106" t="s">
        <v>252</v>
      </c>
      <c r="D334" s="106" t="s">
        <v>249</v>
      </c>
      <c r="E334">
        <v>2734</v>
      </c>
      <c r="F334" s="106" t="s">
        <v>365</v>
      </c>
      <c r="G334" s="106" t="s">
        <v>250</v>
      </c>
      <c r="H334" s="106" t="s">
        <v>260</v>
      </c>
      <c r="I334" s="106">
        <v>400</v>
      </c>
      <c r="J334" s="106"/>
    </row>
    <row r="335" spans="1:10" x14ac:dyDescent="0.2">
      <c r="A335" s="106" t="s">
        <v>1146</v>
      </c>
      <c r="B335" s="106" t="s">
        <v>247</v>
      </c>
      <c r="C335" s="106" t="s">
        <v>257</v>
      </c>
      <c r="D335" s="106" t="s">
        <v>249</v>
      </c>
      <c r="E335">
        <v>3141</v>
      </c>
      <c r="F335" s="106" t="s">
        <v>986</v>
      </c>
      <c r="G335" s="106" t="s">
        <v>250</v>
      </c>
      <c r="H335" s="106" t="s">
        <v>260</v>
      </c>
      <c r="I335" s="106" t="s">
        <v>309</v>
      </c>
      <c r="J335" s="106" t="s">
        <v>2227</v>
      </c>
    </row>
    <row r="336" spans="1:10" x14ac:dyDescent="0.2">
      <c r="A336" s="106" t="s">
        <v>1146</v>
      </c>
      <c r="B336" s="106" t="s">
        <v>247</v>
      </c>
      <c r="C336" s="106" t="s">
        <v>259</v>
      </c>
      <c r="D336" s="106" t="s">
        <v>249</v>
      </c>
      <c r="E336">
        <v>3168</v>
      </c>
      <c r="F336" s="106" t="s">
        <v>1593</v>
      </c>
      <c r="G336" s="106" t="s">
        <v>250</v>
      </c>
      <c r="H336" s="106" t="s">
        <v>256</v>
      </c>
      <c r="I336" s="106">
        <v>69</v>
      </c>
      <c r="J336" s="106"/>
    </row>
    <row r="337" spans="1:10" x14ac:dyDescent="0.2">
      <c r="A337" s="106" t="s">
        <v>1146</v>
      </c>
      <c r="B337" s="106" t="s">
        <v>247</v>
      </c>
      <c r="C337" s="106" t="s">
        <v>257</v>
      </c>
      <c r="D337" s="106" t="s">
        <v>249</v>
      </c>
      <c r="E337">
        <v>3194</v>
      </c>
      <c r="F337" s="106" t="s">
        <v>1885</v>
      </c>
      <c r="G337" s="106" t="s">
        <v>250</v>
      </c>
      <c r="H337" s="106" t="s">
        <v>260</v>
      </c>
      <c r="I337" s="106">
        <v>191</v>
      </c>
      <c r="J337" s="106"/>
    </row>
    <row r="338" spans="1:10" x14ac:dyDescent="0.2">
      <c r="A338" s="106" t="s">
        <v>1146</v>
      </c>
      <c r="B338" s="106" t="s">
        <v>247</v>
      </c>
      <c r="C338" s="106" t="s">
        <v>257</v>
      </c>
      <c r="D338" s="106" t="s">
        <v>249</v>
      </c>
      <c r="E338">
        <v>3382</v>
      </c>
      <c r="F338" s="106" t="s">
        <v>1323</v>
      </c>
      <c r="G338" s="106" t="s">
        <v>250</v>
      </c>
      <c r="H338" s="106" t="s">
        <v>260</v>
      </c>
      <c r="I338" t="s">
        <v>2228</v>
      </c>
      <c r="J338" t="s">
        <v>2229</v>
      </c>
    </row>
    <row r="339" spans="1:10" x14ac:dyDescent="0.2">
      <c r="A339" s="106" t="s">
        <v>1146</v>
      </c>
      <c r="B339" s="106" t="s">
        <v>247</v>
      </c>
      <c r="C339" s="106" t="s">
        <v>248</v>
      </c>
      <c r="D339" s="106" t="s">
        <v>253</v>
      </c>
      <c r="E339">
        <v>4430</v>
      </c>
      <c r="F339" s="106" t="s">
        <v>366</v>
      </c>
      <c r="G339" s="106" t="s">
        <v>258</v>
      </c>
      <c r="H339" s="106" t="s">
        <v>261</v>
      </c>
      <c r="I339" s="106">
        <v>74</v>
      </c>
      <c r="J339" s="106"/>
    </row>
    <row r="340" spans="1:10" x14ac:dyDescent="0.2">
      <c r="A340" s="106" t="s">
        <v>1146</v>
      </c>
      <c r="B340" s="106" t="s">
        <v>247</v>
      </c>
      <c r="C340" s="106" t="s">
        <v>248</v>
      </c>
      <c r="D340" s="106" t="s">
        <v>249</v>
      </c>
      <c r="E340">
        <v>4443</v>
      </c>
      <c r="F340" s="106" t="s">
        <v>367</v>
      </c>
      <c r="G340" s="106" t="s">
        <v>262</v>
      </c>
      <c r="H340" s="106" t="s">
        <v>261</v>
      </c>
      <c r="I340" t="s">
        <v>281</v>
      </c>
      <c r="J340" t="s">
        <v>2230</v>
      </c>
    </row>
    <row r="341" spans="1:10" x14ac:dyDescent="0.2">
      <c r="A341" s="106" t="s">
        <v>1146</v>
      </c>
      <c r="B341" s="106" t="s">
        <v>247</v>
      </c>
      <c r="C341" s="106" t="s">
        <v>259</v>
      </c>
      <c r="D341" s="106" t="s">
        <v>249</v>
      </c>
      <c r="E341">
        <v>4728</v>
      </c>
      <c r="F341" s="106" t="s">
        <v>993</v>
      </c>
      <c r="G341" s="106" t="s">
        <v>250</v>
      </c>
      <c r="H341" s="106" t="s">
        <v>261</v>
      </c>
      <c r="I341" s="106">
        <v>69</v>
      </c>
      <c r="J341" s="106"/>
    </row>
    <row r="342" spans="1:10" x14ac:dyDescent="0.2">
      <c r="A342" s="106" t="s">
        <v>1146</v>
      </c>
      <c r="B342" s="106" t="s">
        <v>247</v>
      </c>
      <c r="C342" s="106" t="s">
        <v>259</v>
      </c>
      <c r="D342" s="106" t="s">
        <v>249</v>
      </c>
      <c r="E342">
        <v>6289</v>
      </c>
      <c r="F342" s="106" t="s">
        <v>485</v>
      </c>
      <c r="G342" s="106" t="s">
        <v>250</v>
      </c>
      <c r="H342" s="106" t="s">
        <v>271</v>
      </c>
      <c r="I342" s="106" t="s">
        <v>281</v>
      </c>
      <c r="J342" s="106" t="s">
        <v>2231</v>
      </c>
    </row>
    <row r="343" spans="1:10" x14ac:dyDescent="0.2">
      <c r="A343" s="106" t="s">
        <v>1146</v>
      </c>
      <c r="B343" s="106" t="s">
        <v>247</v>
      </c>
      <c r="C343" s="106" t="s">
        <v>257</v>
      </c>
      <c r="D343" s="106" t="s">
        <v>249</v>
      </c>
      <c r="E343">
        <v>7630</v>
      </c>
      <c r="F343" s="106" t="s">
        <v>430</v>
      </c>
      <c r="G343" s="106" t="s">
        <v>250</v>
      </c>
      <c r="H343" s="106" t="s">
        <v>260</v>
      </c>
      <c r="I343" s="106" t="s">
        <v>281</v>
      </c>
      <c r="J343" s="106" t="s">
        <v>2232</v>
      </c>
    </row>
    <row r="344" spans="1:10" x14ac:dyDescent="0.2">
      <c r="A344" s="106" t="s">
        <v>1146</v>
      </c>
      <c r="B344" s="106" t="s">
        <v>247</v>
      </c>
      <c r="C344" s="106" t="s">
        <v>248</v>
      </c>
      <c r="D344" s="106" t="s">
        <v>249</v>
      </c>
      <c r="E344">
        <v>7713</v>
      </c>
      <c r="F344" s="106" t="s">
        <v>470</v>
      </c>
      <c r="G344" s="106" t="s">
        <v>254</v>
      </c>
      <c r="H344" s="106" t="s">
        <v>326</v>
      </c>
      <c r="I344" s="106">
        <v>101</v>
      </c>
      <c r="J344" s="106"/>
    </row>
    <row r="345" spans="1:10" x14ac:dyDescent="0.2">
      <c r="A345" s="106" t="s">
        <v>1146</v>
      </c>
      <c r="B345" s="106" t="s">
        <v>247</v>
      </c>
      <c r="C345" s="106" t="s">
        <v>252</v>
      </c>
      <c r="D345" s="106" t="s">
        <v>249</v>
      </c>
      <c r="E345">
        <v>7879</v>
      </c>
      <c r="F345" s="106" t="s">
        <v>1190</v>
      </c>
      <c r="G345" s="106" t="s">
        <v>258</v>
      </c>
      <c r="H345" s="106" t="s">
        <v>272</v>
      </c>
      <c r="I345" s="106">
        <v>130</v>
      </c>
      <c r="J345" s="106"/>
    </row>
    <row r="346" spans="1:10" x14ac:dyDescent="0.2">
      <c r="A346" s="106" t="s">
        <v>1146</v>
      </c>
      <c r="B346" s="106" t="s">
        <v>247</v>
      </c>
      <c r="C346" s="106" t="s">
        <v>248</v>
      </c>
      <c r="D346" s="106" t="s">
        <v>249</v>
      </c>
      <c r="E346">
        <v>7888</v>
      </c>
      <c r="F346" s="106" t="s">
        <v>1886</v>
      </c>
      <c r="G346" s="106" t="s">
        <v>250</v>
      </c>
      <c r="H346" s="106" t="s">
        <v>263</v>
      </c>
      <c r="I346" s="106">
        <v>103</v>
      </c>
      <c r="J346" s="106"/>
    </row>
    <row r="347" spans="1:10" x14ac:dyDescent="0.2">
      <c r="A347" s="106" t="s">
        <v>1146</v>
      </c>
      <c r="B347" s="106" t="s">
        <v>247</v>
      </c>
      <c r="C347" s="106" t="s">
        <v>257</v>
      </c>
      <c r="D347" s="106" t="s">
        <v>249</v>
      </c>
      <c r="E347">
        <v>8570</v>
      </c>
      <c r="F347" s="106" t="s">
        <v>1168</v>
      </c>
      <c r="G347" s="106" t="s">
        <v>250</v>
      </c>
      <c r="H347" s="106" t="s">
        <v>286</v>
      </c>
      <c r="I347" s="106" t="s">
        <v>317</v>
      </c>
      <c r="J347" s="106" t="s">
        <v>2233</v>
      </c>
    </row>
    <row r="348" spans="1:10" x14ac:dyDescent="0.2">
      <c r="A348" s="106" t="s">
        <v>425</v>
      </c>
      <c r="B348" s="106" t="s">
        <v>247</v>
      </c>
      <c r="C348" s="106" t="s">
        <v>259</v>
      </c>
      <c r="D348" s="106" t="s">
        <v>249</v>
      </c>
      <c r="E348">
        <v>1434</v>
      </c>
      <c r="F348" s="106" t="s">
        <v>1179</v>
      </c>
      <c r="G348" s="106" t="s">
        <v>258</v>
      </c>
      <c r="H348" s="106" t="s">
        <v>277</v>
      </c>
      <c r="I348" s="106">
        <v>24</v>
      </c>
      <c r="J348" s="106"/>
    </row>
    <row r="349" spans="1:10" x14ac:dyDescent="0.2">
      <c r="A349" s="106" t="s">
        <v>425</v>
      </c>
      <c r="B349" s="106" t="s">
        <v>247</v>
      </c>
      <c r="C349" s="106" t="s">
        <v>257</v>
      </c>
      <c r="D349" s="106" t="s">
        <v>249</v>
      </c>
      <c r="E349">
        <v>2305</v>
      </c>
      <c r="F349" s="106" t="s">
        <v>985</v>
      </c>
      <c r="G349" s="106" t="s">
        <v>250</v>
      </c>
      <c r="H349" s="106" t="s">
        <v>255</v>
      </c>
      <c r="I349" s="106">
        <v>315</v>
      </c>
      <c r="J349" s="106"/>
    </row>
    <row r="350" spans="1:10" x14ac:dyDescent="0.2">
      <c r="A350" s="106" t="s">
        <v>425</v>
      </c>
      <c r="B350" s="106" t="s">
        <v>247</v>
      </c>
      <c r="C350" s="106" t="s">
        <v>257</v>
      </c>
      <c r="D350" s="106" t="s">
        <v>249</v>
      </c>
      <c r="E350">
        <v>2337</v>
      </c>
      <c r="F350" s="106" t="s">
        <v>1391</v>
      </c>
      <c r="G350" s="106" t="s">
        <v>250</v>
      </c>
      <c r="H350" s="106" t="s">
        <v>276</v>
      </c>
      <c r="I350" s="106" t="s">
        <v>273</v>
      </c>
      <c r="J350" s="106" t="s">
        <v>2234</v>
      </c>
    </row>
    <row r="351" spans="1:10" x14ac:dyDescent="0.2">
      <c r="A351" s="106" t="s">
        <v>425</v>
      </c>
      <c r="B351" s="106" t="s">
        <v>247</v>
      </c>
      <c r="C351" s="106" t="s">
        <v>248</v>
      </c>
      <c r="D351" s="106" t="s">
        <v>249</v>
      </c>
      <c r="E351">
        <v>2462</v>
      </c>
      <c r="F351" s="106" t="s">
        <v>371</v>
      </c>
      <c r="G351" s="106" t="s">
        <v>250</v>
      </c>
      <c r="H351" s="106" t="s">
        <v>255</v>
      </c>
      <c r="I351" s="106">
        <v>387</v>
      </c>
      <c r="J351" s="106"/>
    </row>
    <row r="352" spans="1:10" x14ac:dyDescent="0.2">
      <c r="A352" s="106" t="s">
        <v>425</v>
      </c>
      <c r="B352" s="106" t="s">
        <v>247</v>
      </c>
      <c r="C352" s="106" t="s">
        <v>252</v>
      </c>
      <c r="D352" s="106" t="s">
        <v>249</v>
      </c>
      <c r="E352">
        <v>2698</v>
      </c>
      <c r="F352" s="106" t="s">
        <v>1180</v>
      </c>
      <c r="G352" s="106" t="s">
        <v>250</v>
      </c>
      <c r="H352" s="106" t="s">
        <v>260</v>
      </c>
      <c r="I352" s="106">
        <v>274</v>
      </c>
      <c r="J352" s="106"/>
    </row>
    <row r="353" spans="1:10" x14ac:dyDescent="0.2">
      <c r="A353" s="106" t="s">
        <v>425</v>
      </c>
      <c r="B353" s="106" t="s">
        <v>247</v>
      </c>
      <c r="C353" s="106" t="s">
        <v>257</v>
      </c>
      <c r="D353" s="106" t="s">
        <v>249</v>
      </c>
      <c r="E353">
        <v>3198</v>
      </c>
      <c r="F353" s="106" t="s">
        <v>991</v>
      </c>
      <c r="G353" s="106" t="s">
        <v>250</v>
      </c>
      <c r="H353" s="106" t="s">
        <v>260</v>
      </c>
      <c r="I353" s="106">
        <v>550</v>
      </c>
      <c r="J353" s="106"/>
    </row>
    <row r="354" spans="1:10" x14ac:dyDescent="0.2">
      <c r="A354" s="106" t="s">
        <v>425</v>
      </c>
      <c r="B354" s="106" t="s">
        <v>247</v>
      </c>
      <c r="C354" s="106" t="s">
        <v>252</v>
      </c>
      <c r="D354" s="106" t="s">
        <v>249</v>
      </c>
      <c r="E354">
        <v>3266</v>
      </c>
      <c r="F354" s="106" t="s">
        <v>1392</v>
      </c>
      <c r="G354" s="106" t="s">
        <v>254</v>
      </c>
      <c r="H354" s="106" t="s">
        <v>276</v>
      </c>
      <c r="I354" s="106">
        <v>41</v>
      </c>
      <c r="J354" s="106"/>
    </row>
    <row r="355" spans="1:10" x14ac:dyDescent="0.2">
      <c r="A355" s="106" t="s">
        <v>425</v>
      </c>
      <c r="B355" s="106" t="s">
        <v>247</v>
      </c>
      <c r="C355" s="106" t="s">
        <v>257</v>
      </c>
      <c r="D355" s="106" t="s">
        <v>253</v>
      </c>
      <c r="E355">
        <v>3281</v>
      </c>
      <c r="F355" s="106" t="s">
        <v>426</v>
      </c>
      <c r="G355" s="106" t="s">
        <v>287</v>
      </c>
      <c r="H355" s="106" t="s">
        <v>288</v>
      </c>
      <c r="I355" s="106" t="s">
        <v>267</v>
      </c>
      <c r="J355" s="106" t="s">
        <v>2095</v>
      </c>
    </row>
    <row r="356" spans="1:10" x14ac:dyDescent="0.2">
      <c r="A356" s="106" t="s">
        <v>425</v>
      </c>
      <c r="B356" s="106" t="s">
        <v>247</v>
      </c>
      <c r="C356" s="106" t="s">
        <v>248</v>
      </c>
      <c r="D356" s="106" t="s">
        <v>253</v>
      </c>
      <c r="E356">
        <v>3297</v>
      </c>
      <c r="F356" s="106" t="s">
        <v>372</v>
      </c>
      <c r="G356" s="106" t="s">
        <v>254</v>
      </c>
      <c r="H356" s="106" t="s">
        <v>276</v>
      </c>
      <c r="I356" s="106">
        <v>30</v>
      </c>
      <c r="J356" s="106"/>
    </row>
    <row r="357" spans="1:10" x14ac:dyDescent="0.2">
      <c r="A357" s="106" t="s">
        <v>425</v>
      </c>
      <c r="B357" s="106" t="s">
        <v>247</v>
      </c>
      <c r="C357" s="106" t="s">
        <v>257</v>
      </c>
      <c r="D357" s="106" t="s">
        <v>249</v>
      </c>
      <c r="E357">
        <v>3387</v>
      </c>
      <c r="F357" s="106" t="s">
        <v>373</v>
      </c>
      <c r="G357" s="106" t="s">
        <v>250</v>
      </c>
      <c r="H357" s="106" t="s">
        <v>260</v>
      </c>
      <c r="I357" s="106" t="s">
        <v>273</v>
      </c>
      <c r="J357" s="106" t="s">
        <v>2235</v>
      </c>
    </row>
    <row r="358" spans="1:10" x14ac:dyDescent="0.2">
      <c r="A358" s="106" t="s">
        <v>425</v>
      </c>
      <c r="B358" s="106" t="s">
        <v>247</v>
      </c>
      <c r="C358" s="106" t="s">
        <v>257</v>
      </c>
      <c r="D358" s="106" t="s">
        <v>253</v>
      </c>
      <c r="E358">
        <v>3996</v>
      </c>
      <c r="F358" s="106" t="s">
        <v>375</v>
      </c>
      <c r="G358" s="106" t="s">
        <v>250</v>
      </c>
      <c r="H358" s="106" t="s">
        <v>261</v>
      </c>
      <c r="I358" s="106">
        <v>218</v>
      </c>
      <c r="J358" s="106"/>
    </row>
    <row r="359" spans="1:10" x14ac:dyDescent="0.2">
      <c r="A359" s="106" t="s">
        <v>425</v>
      </c>
      <c r="B359" s="106" t="s">
        <v>247</v>
      </c>
      <c r="C359" s="106" t="s">
        <v>259</v>
      </c>
      <c r="D359" s="106" t="s">
        <v>249</v>
      </c>
      <c r="E359">
        <v>4433</v>
      </c>
      <c r="F359" s="106" t="s">
        <v>376</v>
      </c>
      <c r="G359" s="106" t="s">
        <v>250</v>
      </c>
      <c r="H359" s="106" t="s">
        <v>261</v>
      </c>
      <c r="I359" s="106">
        <v>278</v>
      </c>
      <c r="J359" s="106"/>
    </row>
    <row r="360" spans="1:10" x14ac:dyDescent="0.2">
      <c r="A360" s="106" t="s">
        <v>425</v>
      </c>
      <c r="B360" s="106" t="s">
        <v>247</v>
      </c>
      <c r="C360" s="106" t="s">
        <v>259</v>
      </c>
      <c r="D360" s="106" t="s">
        <v>249</v>
      </c>
      <c r="E360">
        <v>4440</v>
      </c>
      <c r="F360" s="106" t="s">
        <v>1636</v>
      </c>
      <c r="G360" s="106" t="s">
        <v>262</v>
      </c>
      <c r="H360" s="106" t="s">
        <v>261</v>
      </c>
      <c r="I360">
        <v>72</v>
      </c>
    </row>
    <row r="361" spans="1:10" x14ac:dyDescent="0.2">
      <c r="A361" s="106" t="s">
        <v>425</v>
      </c>
      <c r="B361" s="106" t="s">
        <v>247</v>
      </c>
      <c r="C361" s="106" t="s">
        <v>248</v>
      </c>
      <c r="D361" s="106" t="s">
        <v>249</v>
      </c>
      <c r="E361">
        <v>5967</v>
      </c>
      <c r="F361" s="106" t="s">
        <v>377</v>
      </c>
      <c r="G361" s="106" t="s">
        <v>258</v>
      </c>
      <c r="H361" s="106" t="s">
        <v>265</v>
      </c>
      <c r="I361" s="106">
        <v>62</v>
      </c>
      <c r="J361" s="106"/>
    </row>
    <row r="362" spans="1:10" x14ac:dyDescent="0.2">
      <c r="A362" s="106" t="s">
        <v>425</v>
      </c>
      <c r="B362" s="106" t="s">
        <v>247</v>
      </c>
      <c r="C362" s="106" t="s">
        <v>257</v>
      </c>
      <c r="D362" s="106" t="s">
        <v>249</v>
      </c>
      <c r="E362">
        <v>6086</v>
      </c>
      <c r="F362" s="106" t="s">
        <v>994</v>
      </c>
      <c r="G362" s="106" t="s">
        <v>262</v>
      </c>
      <c r="H362" s="106" t="s">
        <v>255</v>
      </c>
      <c r="I362" s="106">
        <v>148</v>
      </c>
      <c r="J362" s="106"/>
    </row>
    <row r="363" spans="1:10" x14ac:dyDescent="0.2">
      <c r="A363" s="106" t="s">
        <v>425</v>
      </c>
      <c r="B363" s="106" t="s">
        <v>247</v>
      </c>
      <c r="C363" s="106" t="s">
        <v>257</v>
      </c>
      <c r="D363" s="106" t="s">
        <v>249</v>
      </c>
      <c r="E363">
        <v>6173</v>
      </c>
      <c r="F363" s="106" t="s">
        <v>378</v>
      </c>
      <c r="G363" s="106" t="s">
        <v>262</v>
      </c>
      <c r="H363" s="106" t="s">
        <v>255</v>
      </c>
      <c r="I363" s="106">
        <v>20</v>
      </c>
      <c r="J363" s="106"/>
    </row>
    <row r="364" spans="1:10" x14ac:dyDescent="0.2">
      <c r="A364" s="106" t="s">
        <v>425</v>
      </c>
      <c r="B364" s="106" t="s">
        <v>247</v>
      </c>
      <c r="C364" s="106" t="s">
        <v>259</v>
      </c>
      <c r="D364" s="106" t="s">
        <v>249</v>
      </c>
      <c r="E364">
        <v>6199</v>
      </c>
      <c r="F364" s="106" t="s">
        <v>995</v>
      </c>
      <c r="G364" s="106" t="s">
        <v>250</v>
      </c>
      <c r="H364" s="106" t="s">
        <v>255</v>
      </c>
      <c r="I364">
        <v>169</v>
      </c>
    </row>
    <row r="365" spans="1:10" x14ac:dyDescent="0.2">
      <c r="A365" s="106" t="s">
        <v>425</v>
      </c>
      <c r="B365" s="106" t="s">
        <v>247</v>
      </c>
      <c r="C365" s="106" t="s">
        <v>248</v>
      </c>
      <c r="D365" s="106" t="s">
        <v>249</v>
      </c>
      <c r="E365">
        <v>6489</v>
      </c>
      <c r="F365" s="106" t="s">
        <v>379</v>
      </c>
      <c r="G365" s="106" t="s">
        <v>250</v>
      </c>
      <c r="H365" s="106" t="s">
        <v>271</v>
      </c>
      <c r="I365" s="106">
        <v>83</v>
      </c>
      <c r="J365" s="106"/>
    </row>
    <row r="366" spans="1:10" x14ac:dyDescent="0.2">
      <c r="A366" s="106" t="s">
        <v>425</v>
      </c>
      <c r="B366" s="106" t="s">
        <v>247</v>
      </c>
      <c r="C366" s="106" t="s">
        <v>248</v>
      </c>
      <c r="D366" s="106" t="s">
        <v>253</v>
      </c>
      <c r="E366">
        <v>6496</v>
      </c>
      <c r="F366" s="106" t="s">
        <v>369</v>
      </c>
      <c r="G366" s="106" t="s">
        <v>258</v>
      </c>
      <c r="H366" s="106" t="s">
        <v>271</v>
      </c>
      <c r="I366" s="106">
        <v>103</v>
      </c>
      <c r="J366" s="106"/>
    </row>
    <row r="367" spans="1:10" x14ac:dyDescent="0.2">
      <c r="A367" s="106" t="s">
        <v>425</v>
      </c>
      <c r="B367" s="106" t="s">
        <v>247</v>
      </c>
      <c r="C367" s="106" t="s">
        <v>257</v>
      </c>
      <c r="D367" s="106" t="s">
        <v>253</v>
      </c>
      <c r="E367">
        <v>6532</v>
      </c>
      <c r="F367" s="106" t="s">
        <v>321</v>
      </c>
      <c r="G367" s="106" t="s">
        <v>250</v>
      </c>
      <c r="H367" s="106" t="s">
        <v>255</v>
      </c>
      <c r="I367" s="106" t="s">
        <v>281</v>
      </c>
      <c r="J367" s="106" t="s">
        <v>2236</v>
      </c>
    </row>
    <row r="368" spans="1:10" x14ac:dyDescent="0.2">
      <c r="A368" s="106" t="s">
        <v>425</v>
      </c>
      <c r="B368" s="106" t="s">
        <v>247</v>
      </c>
      <c r="C368" s="106" t="s">
        <v>257</v>
      </c>
      <c r="D368" s="106" t="s">
        <v>249</v>
      </c>
      <c r="E368">
        <v>6578</v>
      </c>
      <c r="F368" s="106" t="s">
        <v>328</v>
      </c>
      <c r="G368" s="106" t="s">
        <v>258</v>
      </c>
      <c r="H368" s="106" t="s">
        <v>255</v>
      </c>
      <c r="I368">
        <v>29</v>
      </c>
    </row>
    <row r="369" spans="1:10" x14ac:dyDescent="0.2">
      <c r="A369" s="106" t="s">
        <v>425</v>
      </c>
      <c r="B369" s="106" t="s">
        <v>247</v>
      </c>
      <c r="C369" s="106" t="s">
        <v>257</v>
      </c>
      <c r="D369" s="106" t="s">
        <v>249</v>
      </c>
      <c r="E369">
        <v>6734</v>
      </c>
      <c r="F369" s="106" t="s">
        <v>1343</v>
      </c>
      <c r="G369" s="106" t="s">
        <v>254</v>
      </c>
      <c r="H369" s="106" t="s">
        <v>275</v>
      </c>
      <c r="I369" s="106">
        <v>43</v>
      </c>
      <c r="J369" s="106"/>
    </row>
    <row r="370" spans="1:10" x14ac:dyDescent="0.2">
      <c r="A370" s="106" t="s">
        <v>425</v>
      </c>
      <c r="B370" s="106" t="s">
        <v>247</v>
      </c>
      <c r="C370" s="106" t="s">
        <v>259</v>
      </c>
      <c r="D370" s="106" t="s">
        <v>253</v>
      </c>
      <c r="E370">
        <v>7035</v>
      </c>
      <c r="F370" s="106" t="s">
        <v>1958</v>
      </c>
      <c r="G370" s="106" t="s">
        <v>250</v>
      </c>
      <c r="H370" s="106" t="s">
        <v>255</v>
      </c>
      <c r="I370" s="106">
        <v>180</v>
      </c>
      <c r="J370" s="106"/>
    </row>
    <row r="371" spans="1:10" x14ac:dyDescent="0.2">
      <c r="A371" s="106" t="s">
        <v>425</v>
      </c>
      <c r="B371" s="106" t="s">
        <v>247</v>
      </c>
      <c r="C371" s="106" t="s">
        <v>259</v>
      </c>
      <c r="D371" s="106" t="s">
        <v>249</v>
      </c>
      <c r="E371">
        <v>7065</v>
      </c>
      <c r="F371" s="106" t="s">
        <v>381</v>
      </c>
      <c r="G371" s="106" t="s">
        <v>258</v>
      </c>
      <c r="H371" s="106" t="s">
        <v>255</v>
      </c>
      <c r="I371" s="106">
        <v>218</v>
      </c>
      <c r="J371" s="106"/>
    </row>
    <row r="372" spans="1:10" x14ac:dyDescent="0.2">
      <c r="A372" s="106" t="s">
        <v>425</v>
      </c>
      <c r="B372" s="106" t="s">
        <v>247</v>
      </c>
      <c r="C372" s="106" t="s">
        <v>257</v>
      </c>
      <c r="D372" s="106" t="s">
        <v>253</v>
      </c>
      <c r="E372">
        <v>7077</v>
      </c>
      <c r="F372" s="106" t="s">
        <v>1019</v>
      </c>
      <c r="G372" s="106" t="s">
        <v>262</v>
      </c>
      <c r="H372" s="106" t="s">
        <v>255</v>
      </c>
      <c r="I372" s="106">
        <v>66</v>
      </c>
      <c r="J372" s="106"/>
    </row>
    <row r="373" spans="1:10" x14ac:dyDescent="0.2">
      <c r="A373" s="106" t="s">
        <v>425</v>
      </c>
      <c r="B373" s="106" t="s">
        <v>247</v>
      </c>
      <c r="C373" s="106" t="s">
        <v>259</v>
      </c>
      <c r="D373" s="106" t="s">
        <v>249</v>
      </c>
      <c r="E373">
        <v>7607</v>
      </c>
      <c r="F373" s="106" t="s">
        <v>1324</v>
      </c>
      <c r="G373" s="106" t="s">
        <v>250</v>
      </c>
      <c r="H373" s="106" t="s">
        <v>256</v>
      </c>
      <c r="I373">
        <v>314</v>
      </c>
    </row>
    <row r="374" spans="1:10" x14ac:dyDescent="0.2">
      <c r="A374" s="106" t="s">
        <v>425</v>
      </c>
      <c r="B374" s="106" t="s">
        <v>247</v>
      </c>
      <c r="C374" s="106" t="s">
        <v>259</v>
      </c>
      <c r="D374" s="106" t="s">
        <v>249</v>
      </c>
      <c r="E374">
        <v>9418</v>
      </c>
      <c r="F374" s="106" t="s">
        <v>1079</v>
      </c>
      <c r="G374" s="106" t="s">
        <v>250</v>
      </c>
      <c r="H374" s="106" t="s">
        <v>261</v>
      </c>
      <c r="I374" s="106" t="s">
        <v>281</v>
      </c>
      <c r="J374" s="106" t="s">
        <v>2094</v>
      </c>
    </row>
    <row r="375" spans="1:10" x14ac:dyDescent="0.2">
      <c r="A375" s="106" t="s">
        <v>1393</v>
      </c>
      <c r="B375" s="106" t="s">
        <v>247</v>
      </c>
      <c r="C375" s="106" t="s">
        <v>252</v>
      </c>
      <c r="D375" s="106" t="s">
        <v>249</v>
      </c>
      <c r="E375">
        <v>1605</v>
      </c>
      <c r="F375" s="106" t="s">
        <v>399</v>
      </c>
      <c r="G375" s="106" t="s">
        <v>250</v>
      </c>
      <c r="H375" s="106" t="s">
        <v>400</v>
      </c>
      <c r="I375" t="s">
        <v>1131</v>
      </c>
      <c r="J375" t="s">
        <v>2237</v>
      </c>
    </row>
    <row r="376" spans="1:10" x14ac:dyDescent="0.2">
      <c r="A376" s="106" t="s">
        <v>1393</v>
      </c>
      <c r="B376" s="106" t="s">
        <v>247</v>
      </c>
      <c r="C376" s="106" t="s">
        <v>257</v>
      </c>
      <c r="D376" s="106" t="s">
        <v>249</v>
      </c>
      <c r="E376">
        <v>2108</v>
      </c>
      <c r="F376" s="106" t="s">
        <v>384</v>
      </c>
      <c r="G376" s="106" t="s">
        <v>250</v>
      </c>
      <c r="H376" s="106" t="s">
        <v>251</v>
      </c>
      <c r="I376" s="106">
        <v>283</v>
      </c>
      <c r="J376" s="106"/>
    </row>
    <row r="377" spans="1:10" x14ac:dyDescent="0.2">
      <c r="A377" s="106" t="s">
        <v>1393</v>
      </c>
      <c r="B377" s="106" t="s">
        <v>247</v>
      </c>
      <c r="C377" s="106" t="s">
        <v>257</v>
      </c>
      <c r="D377" s="106" t="s">
        <v>249</v>
      </c>
      <c r="E377">
        <v>2121</v>
      </c>
      <c r="F377" s="106" t="s">
        <v>2238</v>
      </c>
      <c r="G377" s="106" t="s">
        <v>262</v>
      </c>
      <c r="H377" s="106" t="s">
        <v>255</v>
      </c>
      <c r="I377" s="106" t="s">
        <v>281</v>
      </c>
      <c r="J377" s="106" t="s">
        <v>2239</v>
      </c>
    </row>
    <row r="378" spans="1:10" x14ac:dyDescent="0.2">
      <c r="A378" s="106" t="s">
        <v>1393</v>
      </c>
      <c r="B378" s="106" t="s">
        <v>247</v>
      </c>
      <c r="C378" s="106" t="s">
        <v>257</v>
      </c>
      <c r="D378" s="106" t="s">
        <v>249</v>
      </c>
      <c r="E378">
        <v>2148</v>
      </c>
      <c r="F378" s="106" t="s">
        <v>446</v>
      </c>
      <c r="G378" s="106" t="s">
        <v>250</v>
      </c>
      <c r="H378" s="106" t="s">
        <v>255</v>
      </c>
      <c r="I378" s="106">
        <v>231</v>
      </c>
      <c r="J378" s="106"/>
    </row>
    <row r="379" spans="1:10" x14ac:dyDescent="0.2">
      <c r="A379" s="106" t="s">
        <v>1393</v>
      </c>
      <c r="B379" s="106" t="s">
        <v>247</v>
      </c>
      <c r="C379" s="106" t="s">
        <v>248</v>
      </c>
      <c r="D379" s="106" t="s">
        <v>249</v>
      </c>
      <c r="E379">
        <v>2180</v>
      </c>
      <c r="F379" s="106" t="s">
        <v>385</v>
      </c>
      <c r="G379" s="106" t="s">
        <v>250</v>
      </c>
      <c r="H379" s="106" t="s">
        <v>255</v>
      </c>
      <c r="I379" s="106">
        <v>138</v>
      </c>
      <c r="J379" s="106"/>
    </row>
    <row r="380" spans="1:10" x14ac:dyDescent="0.2">
      <c r="A380" s="106" t="s">
        <v>1393</v>
      </c>
      <c r="B380" s="106" t="s">
        <v>247</v>
      </c>
      <c r="C380" s="106" t="s">
        <v>257</v>
      </c>
      <c r="D380" s="106" t="s">
        <v>249</v>
      </c>
      <c r="E380">
        <v>2326</v>
      </c>
      <c r="F380" s="106" t="s">
        <v>447</v>
      </c>
      <c r="G380" s="106" t="s">
        <v>250</v>
      </c>
      <c r="H380" s="106" t="s">
        <v>261</v>
      </c>
      <c r="I380" s="106">
        <v>773</v>
      </c>
      <c r="J380" s="106"/>
    </row>
    <row r="381" spans="1:10" x14ac:dyDescent="0.2">
      <c r="A381" s="106" t="s">
        <v>1393</v>
      </c>
      <c r="B381" s="106" t="s">
        <v>247</v>
      </c>
      <c r="C381" s="106" t="s">
        <v>257</v>
      </c>
      <c r="D381" s="106" t="s">
        <v>249</v>
      </c>
      <c r="E381">
        <v>2349</v>
      </c>
      <c r="F381" s="106" t="s">
        <v>449</v>
      </c>
      <c r="G381" s="106" t="s">
        <v>254</v>
      </c>
      <c r="H381" s="106" t="s">
        <v>261</v>
      </c>
      <c r="I381" s="106">
        <v>188</v>
      </c>
      <c r="J381" s="106"/>
    </row>
    <row r="382" spans="1:10" x14ac:dyDescent="0.2">
      <c r="A382" s="106" t="s">
        <v>1393</v>
      </c>
      <c r="B382" s="106" t="s">
        <v>247</v>
      </c>
      <c r="C382" s="106" t="s">
        <v>257</v>
      </c>
      <c r="D382" s="106" t="s">
        <v>249</v>
      </c>
      <c r="E382">
        <v>2733</v>
      </c>
      <c r="F382" s="106" t="s">
        <v>486</v>
      </c>
      <c r="G382" s="106" t="s">
        <v>250</v>
      </c>
      <c r="H382" s="106" t="s">
        <v>256</v>
      </c>
      <c r="I382" s="106">
        <v>819</v>
      </c>
      <c r="J382" s="106"/>
    </row>
    <row r="383" spans="1:10" x14ac:dyDescent="0.2">
      <c r="A383" s="106" t="s">
        <v>1393</v>
      </c>
      <c r="B383" s="106" t="s">
        <v>247</v>
      </c>
      <c r="C383" s="106" t="s">
        <v>257</v>
      </c>
      <c r="D383" s="106" t="s">
        <v>249</v>
      </c>
      <c r="E383">
        <v>2812</v>
      </c>
      <c r="F383" s="106" t="s">
        <v>487</v>
      </c>
      <c r="G383" s="106" t="s">
        <v>250</v>
      </c>
      <c r="H383" s="106" t="s">
        <v>251</v>
      </c>
      <c r="I383" s="106">
        <v>132</v>
      </c>
      <c r="J383" s="106"/>
    </row>
    <row r="384" spans="1:10" x14ac:dyDescent="0.2">
      <c r="A384" s="106" t="s">
        <v>1393</v>
      </c>
      <c r="B384" s="106" t="s">
        <v>247</v>
      </c>
      <c r="C384" s="106" t="s">
        <v>257</v>
      </c>
      <c r="D384" s="106" t="s">
        <v>253</v>
      </c>
      <c r="E384">
        <v>3464</v>
      </c>
      <c r="F384" s="106" t="s">
        <v>386</v>
      </c>
      <c r="G384" s="106" t="s">
        <v>250</v>
      </c>
      <c r="H384" s="106" t="s">
        <v>276</v>
      </c>
      <c r="I384" s="106">
        <v>72</v>
      </c>
      <c r="J384" s="106"/>
    </row>
    <row r="385" spans="1:10" x14ac:dyDescent="0.2">
      <c r="A385" s="106" t="s">
        <v>1393</v>
      </c>
      <c r="B385" s="106" t="s">
        <v>247</v>
      </c>
      <c r="C385" s="106" t="s">
        <v>257</v>
      </c>
      <c r="D385" s="106" t="s">
        <v>253</v>
      </c>
      <c r="E385">
        <v>3467</v>
      </c>
      <c r="F385" s="106" t="s">
        <v>387</v>
      </c>
      <c r="G385" s="106" t="s">
        <v>250</v>
      </c>
      <c r="H385" s="106" t="s">
        <v>276</v>
      </c>
      <c r="I385" s="106">
        <v>29</v>
      </c>
      <c r="J385" s="106"/>
    </row>
    <row r="386" spans="1:10" x14ac:dyDescent="0.2">
      <c r="A386" s="106" t="s">
        <v>1393</v>
      </c>
      <c r="B386" s="106" t="s">
        <v>247</v>
      </c>
      <c r="C386" s="106" t="s">
        <v>257</v>
      </c>
      <c r="D386" s="106" t="s">
        <v>249</v>
      </c>
      <c r="E386">
        <v>3571</v>
      </c>
      <c r="F386" s="106" t="s">
        <v>488</v>
      </c>
      <c r="G386" s="106" t="s">
        <v>250</v>
      </c>
      <c r="H386" s="106" t="s">
        <v>283</v>
      </c>
      <c r="I386" s="106">
        <v>135</v>
      </c>
      <c r="J386" s="106"/>
    </row>
    <row r="387" spans="1:10" x14ac:dyDescent="0.2">
      <c r="A387" s="106" t="s">
        <v>1393</v>
      </c>
      <c r="B387" s="106" t="s">
        <v>247</v>
      </c>
      <c r="C387" s="106" t="s">
        <v>257</v>
      </c>
      <c r="D387" s="106" t="s">
        <v>249</v>
      </c>
      <c r="E387">
        <v>3622</v>
      </c>
      <c r="F387" s="106" t="s">
        <v>489</v>
      </c>
      <c r="G387" s="106" t="s">
        <v>262</v>
      </c>
      <c r="H387" s="106" t="s">
        <v>261</v>
      </c>
      <c r="I387">
        <v>42</v>
      </c>
    </row>
    <row r="388" spans="1:10" x14ac:dyDescent="0.2">
      <c r="A388" s="106" t="s">
        <v>1393</v>
      </c>
      <c r="B388" s="106" t="s">
        <v>247</v>
      </c>
      <c r="C388" s="106" t="s">
        <v>257</v>
      </c>
      <c r="D388" s="106" t="s">
        <v>253</v>
      </c>
      <c r="E388">
        <v>3652</v>
      </c>
      <c r="F388" s="106" t="s">
        <v>491</v>
      </c>
      <c r="G388" s="106" t="s">
        <v>262</v>
      </c>
      <c r="H388" s="106" t="s">
        <v>261</v>
      </c>
      <c r="I388" s="106">
        <v>119</v>
      </c>
      <c r="J388" s="106"/>
    </row>
    <row r="389" spans="1:10" x14ac:dyDescent="0.2">
      <c r="A389" s="106" t="s">
        <v>1393</v>
      </c>
      <c r="B389" s="106" t="s">
        <v>247</v>
      </c>
      <c r="C389" s="106" t="s">
        <v>257</v>
      </c>
      <c r="D389" s="106" t="s">
        <v>253</v>
      </c>
      <c r="E389">
        <v>4080</v>
      </c>
      <c r="F389" s="106" t="s">
        <v>388</v>
      </c>
      <c r="G389" s="106" t="s">
        <v>254</v>
      </c>
      <c r="H389" s="106" t="s">
        <v>263</v>
      </c>
      <c r="I389" s="106">
        <v>238</v>
      </c>
      <c r="J389" s="106"/>
    </row>
    <row r="390" spans="1:10" x14ac:dyDescent="0.2">
      <c r="A390" s="106" t="s">
        <v>1393</v>
      </c>
      <c r="B390" s="106" t="s">
        <v>247</v>
      </c>
      <c r="C390" s="106" t="s">
        <v>257</v>
      </c>
      <c r="D390" s="106" t="s">
        <v>249</v>
      </c>
      <c r="E390">
        <v>4403</v>
      </c>
      <c r="F390" s="106" t="s">
        <v>998</v>
      </c>
      <c r="G390" s="106" t="s">
        <v>250</v>
      </c>
      <c r="H390" s="106" t="s">
        <v>263</v>
      </c>
      <c r="I390" s="106" t="s">
        <v>317</v>
      </c>
      <c r="J390" s="106" t="s">
        <v>2240</v>
      </c>
    </row>
    <row r="391" spans="1:10" x14ac:dyDescent="0.2">
      <c r="A391" s="106" t="s">
        <v>1393</v>
      </c>
      <c r="B391" s="106" t="s">
        <v>247</v>
      </c>
      <c r="C391" s="106" t="s">
        <v>259</v>
      </c>
      <c r="D391" s="106" t="s">
        <v>253</v>
      </c>
      <c r="E391">
        <v>4447</v>
      </c>
      <c r="F391" s="106" t="s">
        <v>389</v>
      </c>
      <c r="G391" s="106" t="s">
        <v>345</v>
      </c>
      <c r="H391" s="106" t="s">
        <v>261</v>
      </c>
      <c r="I391">
        <v>53</v>
      </c>
    </row>
    <row r="392" spans="1:10" x14ac:dyDescent="0.2">
      <c r="A392" s="106" t="s">
        <v>1393</v>
      </c>
      <c r="B392" s="106" t="s">
        <v>247</v>
      </c>
      <c r="C392" s="106" t="s">
        <v>252</v>
      </c>
      <c r="D392" s="106" t="s">
        <v>249</v>
      </c>
      <c r="E392">
        <v>5187</v>
      </c>
      <c r="F392" s="106" t="s">
        <v>1001</v>
      </c>
      <c r="G392" s="106" t="s">
        <v>250</v>
      </c>
      <c r="H392" s="106" t="s">
        <v>326</v>
      </c>
      <c r="I392">
        <v>107</v>
      </c>
    </row>
    <row r="393" spans="1:10" x14ac:dyDescent="0.2">
      <c r="A393" s="106" t="s">
        <v>1393</v>
      </c>
      <c r="B393" s="106" t="s">
        <v>247</v>
      </c>
      <c r="C393" s="106" t="s">
        <v>257</v>
      </c>
      <c r="D393" s="106" t="s">
        <v>249</v>
      </c>
      <c r="E393">
        <v>5445</v>
      </c>
      <c r="F393" s="106" t="s">
        <v>1086</v>
      </c>
      <c r="G393" s="106" t="s">
        <v>250</v>
      </c>
      <c r="H393" s="106" t="s">
        <v>475</v>
      </c>
      <c r="I393" s="106">
        <v>130</v>
      </c>
      <c r="J393" s="106"/>
    </row>
    <row r="394" spans="1:10" x14ac:dyDescent="0.2">
      <c r="A394" s="106" t="s">
        <v>1393</v>
      </c>
      <c r="B394" s="106" t="s">
        <v>247</v>
      </c>
      <c r="C394" s="106" t="s">
        <v>252</v>
      </c>
      <c r="D394" s="106" t="s">
        <v>249</v>
      </c>
      <c r="E394">
        <v>6328</v>
      </c>
      <c r="F394" s="106" t="s">
        <v>1085</v>
      </c>
      <c r="G394" s="106" t="s">
        <v>250</v>
      </c>
      <c r="H394" s="106" t="s">
        <v>271</v>
      </c>
      <c r="I394" s="106">
        <v>134</v>
      </c>
      <c r="J394" s="106"/>
    </row>
    <row r="395" spans="1:10" x14ac:dyDescent="0.2">
      <c r="A395" s="106" t="s">
        <v>1393</v>
      </c>
      <c r="B395" s="106" t="s">
        <v>247</v>
      </c>
      <c r="C395" s="106" t="s">
        <v>257</v>
      </c>
      <c r="D395" s="106" t="s">
        <v>249</v>
      </c>
      <c r="E395">
        <v>6517</v>
      </c>
      <c r="F395" s="106" t="s">
        <v>417</v>
      </c>
      <c r="G395" s="106" t="s">
        <v>250</v>
      </c>
      <c r="H395" s="106" t="s">
        <v>275</v>
      </c>
      <c r="I395" s="106">
        <v>467</v>
      </c>
      <c r="J395" s="106"/>
    </row>
    <row r="396" spans="1:10" x14ac:dyDescent="0.2">
      <c r="A396" s="106" t="s">
        <v>1393</v>
      </c>
      <c r="B396" s="106" t="s">
        <v>247</v>
      </c>
      <c r="C396" s="106" t="s">
        <v>248</v>
      </c>
      <c r="D396" s="106" t="s">
        <v>249</v>
      </c>
      <c r="E396">
        <v>6662</v>
      </c>
      <c r="F396" s="106" t="s">
        <v>450</v>
      </c>
      <c r="G396" s="106" t="s">
        <v>254</v>
      </c>
      <c r="H396" s="106" t="s">
        <v>275</v>
      </c>
      <c r="I396" s="106">
        <v>41</v>
      </c>
      <c r="J396" s="106"/>
    </row>
    <row r="397" spans="1:10" x14ac:dyDescent="0.2">
      <c r="A397" s="106" t="s">
        <v>1393</v>
      </c>
      <c r="B397" s="106" t="s">
        <v>247</v>
      </c>
      <c r="C397" s="106" t="s">
        <v>257</v>
      </c>
      <c r="D397" s="106" t="s">
        <v>249</v>
      </c>
      <c r="E397">
        <v>7230</v>
      </c>
      <c r="F397" s="106" t="s">
        <v>392</v>
      </c>
      <c r="G397" s="106" t="s">
        <v>250</v>
      </c>
      <c r="H397" s="106" t="s">
        <v>280</v>
      </c>
      <c r="I397" s="106" t="s">
        <v>281</v>
      </c>
      <c r="J397" s="106" t="s">
        <v>2066</v>
      </c>
    </row>
    <row r="398" spans="1:10" x14ac:dyDescent="0.2">
      <c r="A398" s="106" t="s">
        <v>1393</v>
      </c>
      <c r="B398" s="106" t="s">
        <v>247</v>
      </c>
      <c r="C398" s="106" t="s">
        <v>257</v>
      </c>
      <c r="D398" s="106" t="s">
        <v>249</v>
      </c>
      <c r="E398">
        <v>7417</v>
      </c>
      <c r="F398" s="106" t="s">
        <v>1135</v>
      </c>
      <c r="G398" s="106" t="s">
        <v>250</v>
      </c>
      <c r="H398" s="106" t="s">
        <v>256</v>
      </c>
      <c r="I398" s="106">
        <v>119</v>
      </c>
      <c r="J398" s="106"/>
    </row>
    <row r="399" spans="1:10" x14ac:dyDescent="0.2">
      <c r="A399" s="106" t="s">
        <v>1393</v>
      </c>
      <c r="B399" s="106" t="s">
        <v>247</v>
      </c>
      <c r="C399" s="106" t="s">
        <v>257</v>
      </c>
      <c r="D399" s="106" t="s">
        <v>249</v>
      </c>
      <c r="E399">
        <v>7480</v>
      </c>
      <c r="F399" s="106" t="s">
        <v>344</v>
      </c>
      <c r="G399" s="106" t="s">
        <v>250</v>
      </c>
      <c r="H399" s="106" t="s">
        <v>256</v>
      </c>
      <c r="I399" s="106">
        <v>207</v>
      </c>
      <c r="J399" s="106"/>
    </row>
    <row r="400" spans="1:10" x14ac:dyDescent="0.2">
      <c r="A400" s="106" t="s">
        <v>1393</v>
      </c>
      <c r="B400" s="106" t="s">
        <v>247</v>
      </c>
      <c r="C400" s="106" t="s">
        <v>257</v>
      </c>
      <c r="D400" s="106" t="s">
        <v>253</v>
      </c>
      <c r="E400">
        <v>7481</v>
      </c>
      <c r="F400" s="106" t="s">
        <v>394</v>
      </c>
      <c r="G400" s="106" t="s">
        <v>250</v>
      </c>
      <c r="H400" s="106" t="s">
        <v>256</v>
      </c>
      <c r="I400" s="106">
        <v>130</v>
      </c>
      <c r="J400" s="106"/>
    </row>
    <row r="401" spans="1:10" x14ac:dyDescent="0.2">
      <c r="A401" s="106" t="s">
        <v>1393</v>
      </c>
      <c r="B401" s="106" t="s">
        <v>247</v>
      </c>
      <c r="C401" s="106" t="s">
        <v>257</v>
      </c>
      <c r="D401" s="106" t="s">
        <v>249</v>
      </c>
      <c r="E401">
        <v>7971</v>
      </c>
      <c r="F401" s="106" t="s">
        <v>1014</v>
      </c>
      <c r="G401" s="106" t="s">
        <v>250</v>
      </c>
      <c r="H401" s="106" t="s">
        <v>263</v>
      </c>
      <c r="I401" s="106">
        <v>195</v>
      </c>
      <c r="J401" s="106"/>
    </row>
    <row r="402" spans="1:10" x14ac:dyDescent="0.2">
      <c r="A402" s="106" t="s">
        <v>1393</v>
      </c>
      <c r="B402" s="106" t="s">
        <v>247</v>
      </c>
      <c r="C402" s="106" t="s">
        <v>257</v>
      </c>
      <c r="D402" s="106" t="s">
        <v>249</v>
      </c>
      <c r="E402">
        <v>8138</v>
      </c>
      <c r="F402" s="106" t="s">
        <v>396</v>
      </c>
      <c r="G402" s="106" t="s">
        <v>258</v>
      </c>
      <c r="H402" s="106" t="s">
        <v>256</v>
      </c>
      <c r="I402" s="106">
        <v>44</v>
      </c>
      <c r="J402" s="106"/>
    </row>
    <row r="403" spans="1:10" x14ac:dyDescent="0.2">
      <c r="A403" s="106" t="s">
        <v>1393</v>
      </c>
      <c r="B403" s="106" t="s">
        <v>247</v>
      </c>
      <c r="C403" s="106" t="s">
        <v>257</v>
      </c>
      <c r="D403" s="106" t="s">
        <v>249</v>
      </c>
      <c r="E403">
        <v>8818</v>
      </c>
      <c r="F403" s="106" t="s">
        <v>1107</v>
      </c>
      <c r="G403" s="106" t="s">
        <v>250</v>
      </c>
      <c r="H403" s="106" t="s">
        <v>276</v>
      </c>
      <c r="I403" s="106">
        <v>780</v>
      </c>
      <c r="J403" s="106"/>
    </row>
    <row r="404" spans="1:10" x14ac:dyDescent="0.2">
      <c r="A404" s="106" t="s">
        <v>1394</v>
      </c>
      <c r="B404" s="106" t="s">
        <v>247</v>
      </c>
      <c r="C404" s="106" t="s">
        <v>257</v>
      </c>
      <c r="D404" s="106" t="s">
        <v>253</v>
      </c>
      <c r="E404">
        <v>1450</v>
      </c>
      <c r="F404" s="106" t="s">
        <v>397</v>
      </c>
      <c r="G404" s="106" t="s">
        <v>254</v>
      </c>
      <c r="H404" s="106" t="s">
        <v>277</v>
      </c>
      <c r="I404">
        <v>66</v>
      </c>
    </row>
    <row r="405" spans="1:10" x14ac:dyDescent="0.2">
      <c r="A405" s="106" t="s">
        <v>1394</v>
      </c>
      <c r="B405" s="106" t="s">
        <v>247</v>
      </c>
      <c r="C405" s="106" t="s">
        <v>257</v>
      </c>
      <c r="D405" s="106" t="s">
        <v>249</v>
      </c>
      <c r="E405">
        <v>1451</v>
      </c>
      <c r="F405" s="106" t="s">
        <v>398</v>
      </c>
      <c r="G405" s="106" t="s">
        <v>258</v>
      </c>
      <c r="H405" s="106" t="s">
        <v>277</v>
      </c>
      <c r="I405">
        <v>30</v>
      </c>
    </row>
    <row r="406" spans="1:10" x14ac:dyDescent="0.2">
      <c r="A406" s="106" t="s">
        <v>1394</v>
      </c>
      <c r="B406" s="106" t="s">
        <v>247</v>
      </c>
      <c r="C406" s="106" t="s">
        <v>257</v>
      </c>
      <c r="D406" s="106" t="s">
        <v>249</v>
      </c>
      <c r="E406">
        <v>1719</v>
      </c>
      <c r="F406" s="106" t="s">
        <v>2241</v>
      </c>
      <c r="G406" s="106" t="s">
        <v>250</v>
      </c>
      <c r="H406" s="106" t="s">
        <v>277</v>
      </c>
      <c r="I406" s="106" t="s">
        <v>281</v>
      </c>
      <c r="J406" s="106" t="s">
        <v>2242</v>
      </c>
    </row>
    <row r="407" spans="1:10" x14ac:dyDescent="0.2">
      <c r="A407" s="106" t="s">
        <v>1394</v>
      </c>
      <c r="B407" s="106" t="s">
        <v>247</v>
      </c>
      <c r="C407" s="106" t="s">
        <v>257</v>
      </c>
      <c r="D407" s="106" t="s">
        <v>253</v>
      </c>
      <c r="E407">
        <v>1723</v>
      </c>
      <c r="F407" s="106" t="s">
        <v>354</v>
      </c>
      <c r="G407" s="106" t="s">
        <v>254</v>
      </c>
      <c r="H407" s="106" t="s">
        <v>277</v>
      </c>
      <c r="I407" s="106">
        <v>312</v>
      </c>
      <c r="J407" s="106"/>
    </row>
    <row r="408" spans="1:10" x14ac:dyDescent="0.2">
      <c r="A408" s="106" t="s">
        <v>1394</v>
      </c>
      <c r="B408" s="106" t="s">
        <v>247</v>
      </c>
      <c r="C408" s="106" t="s">
        <v>257</v>
      </c>
      <c r="D408" s="106" t="s">
        <v>249</v>
      </c>
      <c r="E408">
        <v>1802</v>
      </c>
      <c r="F408" s="106" t="s">
        <v>2243</v>
      </c>
      <c r="G408" s="106" t="s">
        <v>250</v>
      </c>
      <c r="H408" s="106" t="s">
        <v>277</v>
      </c>
      <c r="I408" t="s">
        <v>327</v>
      </c>
      <c r="J408" t="s">
        <v>2244</v>
      </c>
    </row>
    <row r="409" spans="1:10" x14ac:dyDescent="0.2">
      <c r="A409" s="106" t="s">
        <v>1394</v>
      </c>
      <c r="B409" s="106" t="s">
        <v>247</v>
      </c>
      <c r="C409" s="106" t="s">
        <v>257</v>
      </c>
      <c r="D409" s="106" t="s">
        <v>249</v>
      </c>
      <c r="E409">
        <v>1952</v>
      </c>
      <c r="F409" s="106" t="s">
        <v>401</v>
      </c>
      <c r="G409" s="106" t="s">
        <v>250</v>
      </c>
      <c r="H409" s="106" t="s">
        <v>277</v>
      </c>
      <c r="I409" s="106">
        <v>481</v>
      </c>
      <c r="J409" s="106"/>
    </row>
    <row r="410" spans="1:10" x14ac:dyDescent="0.2">
      <c r="A410" s="106" t="s">
        <v>1394</v>
      </c>
      <c r="B410" s="106" t="s">
        <v>247</v>
      </c>
      <c r="C410" s="106" t="s">
        <v>257</v>
      </c>
      <c r="D410" s="106" t="s">
        <v>249</v>
      </c>
      <c r="E410">
        <v>1964</v>
      </c>
      <c r="F410" s="106" t="s">
        <v>383</v>
      </c>
      <c r="G410" s="106" t="s">
        <v>250</v>
      </c>
      <c r="H410" s="106" t="s">
        <v>277</v>
      </c>
      <c r="I410" s="106">
        <v>133</v>
      </c>
      <c r="J410" s="106"/>
    </row>
    <row r="411" spans="1:10" x14ac:dyDescent="0.2">
      <c r="A411" s="106" t="s">
        <v>1394</v>
      </c>
      <c r="B411" s="106" t="s">
        <v>247</v>
      </c>
      <c r="C411" s="106" t="s">
        <v>257</v>
      </c>
      <c r="D411" s="106" t="s">
        <v>249</v>
      </c>
      <c r="E411">
        <v>2173</v>
      </c>
      <c r="F411" s="106" t="s">
        <v>448</v>
      </c>
      <c r="G411" s="106" t="s">
        <v>254</v>
      </c>
      <c r="H411" s="106" t="s">
        <v>255</v>
      </c>
      <c r="I411" s="106">
        <v>46</v>
      </c>
      <c r="J411" s="106"/>
    </row>
    <row r="412" spans="1:10" x14ac:dyDescent="0.2">
      <c r="A412" s="106" t="s">
        <v>1394</v>
      </c>
      <c r="B412" s="106" t="s">
        <v>247</v>
      </c>
      <c r="C412" s="106" t="s">
        <v>257</v>
      </c>
      <c r="D412" s="106" t="s">
        <v>249</v>
      </c>
      <c r="E412">
        <v>2321</v>
      </c>
      <c r="F412" s="106" t="s">
        <v>1136</v>
      </c>
      <c r="G412" s="106" t="s">
        <v>254</v>
      </c>
      <c r="H412" s="106" t="s">
        <v>261</v>
      </c>
      <c r="I412" s="106">
        <v>32</v>
      </c>
      <c r="J412" s="106"/>
    </row>
    <row r="413" spans="1:10" x14ac:dyDescent="0.2">
      <c r="A413" s="106" t="s">
        <v>1394</v>
      </c>
      <c r="B413" s="106" t="s">
        <v>247</v>
      </c>
      <c r="C413" s="106" t="s">
        <v>248</v>
      </c>
      <c r="D413" s="106" t="s">
        <v>249</v>
      </c>
      <c r="E413">
        <v>2385</v>
      </c>
      <c r="F413" s="106" t="s">
        <v>1015</v>
      </c>
      <c r="G413" s="106" t="s">
        <v>262</v>
      </c>
      <c r="H413" s="106" t="s">
        <v>255</v>
      </c>
      <c r="I413" s="106">
        <v>119</v>
      </c>
      <c r="J413" s="106"/>
    </row>
    <row r="414" spans="1:10" x14ac:dyDescent="0.2">
      <c r="A414" s="106" t="s">
        <v>1394</v>
      </c>
      <c r="B414" s="106" t="s">
        <v>247</v>
      </c>
      <c r="C414" s="106" t="s">
        <v>257</v>
      </c>
      <c r="D414" s="106" t="s">
        <v>249</v>
      </c>
      <c r="E414">
        <v>2654</v>
      </c>
      <c r="F414" s="106" t="s">
        <v>347</v>
      </c>
      <c r="G414" s="106" t="s">
        <v>258</v>
      </c>
      <c r="H414" s="106" t="s">
        <v>260</v>
      </c>
      <c r="I414" s="106">
        <v>107</v>
      </c>
      <c r="J414" s="106"/>
    </row>
    <row r="415" spans="1:10" x14ac:dyDescent="0.2">
      <c r="A415" s="106" t="s">
        <v>1394</v>
      </c>
      <c r="B415" s="106" t="s">
        <v>247</v>
      </c>
      <c r="C415" s="106" t="s">
        <v>259</v>
      </c>
      <c r="D415" s="106" t="s">
        <v>249</v>
      </c>
      <c r="E415">
        <v>2974</v>
      </c>
      <c r="F415" s="106" t="s">
        <v>402</v>
      </c>
      <c r="G415" s="106" t="s">
        <v>345</v>
      </c>
      <c r="H415" s="106" t="s">
        <v>276</v>
      </c>
      <c r="I415" s="106">
        <v>34</v>
      </c>
      <c r="J415" s="106"/>
    </row>
    <row r="416" spans="1:10" x14ac:dyDescent="0.2">
      <c r="A416" s="106" t="s">
        <v>1394</v>
      </c>
      <c r="B416" s="106" t="s">
        <v>247</v>
      </c>
      <c r="C416" s="106" t="s">
        <v>257</v>
      </c>
      <c r="D416" s="106" t="s">
        <v>249</v>
      </c>
      <c r="E416">
        <v>2976</v>
      </c>
      <c r="F416" s="106" t="s">
        <v>403</v>
      </c>
      <c r="G416" s="106" t="s">
        <v>404</v>
      </c>
      <c r="H416" s="106" t="s">
        <v>276</v>
      </c>
      <c r="I416" s="106">
        <v>13</v>
      </c>
      <c r="J416" s="106"/>
    </row>
    <row r="417" spans="1:10" x14ac:dyDescent="0.2">
      <c r="A417" s="106" t="s">
        <v>1394</v>
      </c>
      <c r="B417" s="106" t="s">
        <v>247</v>
      </c>
      <c r="C417" s="106" t="s">
        <v>257</v>
      </c>
      <c r="D417" s="106" t="s">
        <v>249</v>
      </c>
      <c r="E417">
        <v>2981</v>
      </c>
      <c r="F417" s="106" t="s">
        <v>1090</v>
      </c>
      <c r="G417" s="106" t="s">
        <v>262</v>
      </c>
      <c r="H417" s="106" t="s">
        <v>276</v>
      </c>
      <c r="I417" s="106">
        <v>70</v>
      </c>
      <c r="J417" s="106"/>
    </row>
    <row r="418" spans="1:10" x14ac:dyDescent="0.2">
      <c r="A418" s="106" t="s">
        <v>1394</v>
      </c>
      <c r="B418" s="106" t="s">
        <v>247</v>
      </c>
      <c r="C418" s="106" t="s">
        <v>257</v>
      </c>
      <c r="D418" s="106" t="s">
        <v>249</v>
      </c>
      <c r="E418">
        <v>3372</v>
      </c>
      <c r="F418" s="106" t="s">
        <v>490</v>
      </c>
      <c r="G418" s="106" t="s">
        <v>258</v>
      </c>
      <c r="H418" s="106" t="s">
        <v>260</v>
      </c>
      <c r="I418" s="106">
        <v>52</v>
      </c>
      <c r="J418" s="106"/>
    </row>
    <row r="419" spans="1:10" x14ac:dyDescent="0.2">
      <c r="A419" s="106" t="s">
        <v>1394</v>
      </c>
      <c r="B419" s="106" t="s">
        <v>247</v>
      </c>
      <c r="C419" s="106" t="s">
        <v>257</v>
      </c>
      <c r="D419" s="106" t="s">
        <v>249</v>
      </c>
      <c r="E419">
        <v>3666</v>
      </c>
      <c r="F419" s="106" t="s">
        <v>472</v>
      </c>
      <c r="G419" s="106" t="s">
        <v>250</v>
      </c>
      <c r="H419" s="106" t="s">
        <v>261</v>
      </c>
      <c r="I419" s="106">
        <v>101</v>
      </c>
      <c r="J419" s="106"/>
    </row>
    <row r="420" spans="1:10" x14ac:dyDescent="0.2">
      <c r="A420" s="106" t="s">
        <v>1394</v>
      </c>
      <c r="B420" s="106" t="s">
        <v>247</v>
      </c>
      <c r="C420" s="106" t="s">
        <v>248</v>
      </c>
      <c r="D420" s="106" t="s">
        <v>249</v>
      </c>
      <c r="E420">
        <v>3856</v>
      </c>
      <c r="F420" s="106" t="s">
        <v>405</v>
      </c>
      <c r="G420" s="106" t="s">
        <v>258</v>
      </c>
      <c r="H420" s="106" t="s">
        <v>275</v>
      </c>
      <c r="I420" s="106">
        <v>40</v>
      </c>
      <c r="J420" s="106"/>
    </row>
    <row r="421" spans="1:10" x14ac:dyDescent="0.2">
      <c r="A421" s="106" t="s">
        <v>1394</v>
      </c>
      <c r="B421" s="106" t="s">
        <v>247</v>
      </c>
      <c r="C421" s="106" t="s">
        <v>257</v>
      </c>
      <c r="D421" s="106" t="s">
        <v>249</v>
      </c>
      <c r="E421">
        <v>3896</v>
      </c>
      <c r="F421" s="106" t="s">
        <v>406</v>
      </c>
      <c r="G421" s="106" t="s">
        <v>250</v>
      </c>
      <c r="H421" s="106" t="s">
        <v>284</v>
      </c>
      <c r="I421" s="106">
        <v>53</v>
      </c>
      <c r="J421" s="106"/>
    </row>
    <row r="422" spans="1:10" x14ac:dyDescent="0.2">
      <c r="A422" s="106" t="s">
        <v>1394</v>
      </c>
      <c r="B422" s="106" t="s">
        <v>247</v>
      </c>
      <c r="C422" s="106" t="s">
        <v>257</v>
      </c>
      <c r="D422" s="106" t="s">
        <v>249</v>
      </c>
      <c r="E422">
        <v>3963</v>
      </c>
      <c r="F422" s="106" t="s">
        <v>407</v>
      </c>
      <c r="G422" s="106" t="s">
        <v>250</v>
      </c>
      <c r="H422" s="106" t="s">
        <v>261</v>
      </c>
      <c r="I422" s="106">
        <v>115</v>
      </c>
      <c r="J422" s="106"/>
    </row>
    <row r="423" spans="1:10" x14ac:dyDescent="0.2">
      <c r="A423" s="106" t="s">
        <v>1394</v>
      </c>
      <c r="B423" s="106" t="s">
        <v>247</v>
      </c>
      <c r="C423" s="106" t="s">
        <v>252</v>
      </c>
      <c r="D423" s="106" t="s">
        <v>249</v>
      </c>
      <c r="E423">
        <v>3964</v>
      </c>
      <c r="F423" s="106" t="s">
        <v>1115</v>
      </c>
      <c r="G423" s="106" t="s">
        <v>250</v>
      </c>
      <c r="H423" s="106" t="s">
        <v>261</v>
      </c>
      <c r="I423" s="106">
        <v>331</v>
      </c>
      <c r="J423" s="106"/>
    </row>
    <row r="424" spans="1:10" x14ac:dyDescent="0.2">
      <c r="A424" s="106" t="s">
        <v>1394</v>
      </c>
      <c r="B424" s="106" t="s">
        <v>247</v>
      </c>
      <c r="C424" s="106" t="s">
        <v>252</v>
      </c>
      <c r="D424" s="106" t="s">
        <v>249</v>
      </c>
      <c r="E424">
        <v>4251</v>
      </c>
      <c r="F424" s="106" t="s">
        <v>408</v>
      </c>
      <c r="G424" s="106" t="s">
        <v>258</v>
      </c>
      <c r="H424" s="106" t="s">
        <v>263</v>
      </c>
      <c r="I424" s="106">
        <v>140</v>
      </c>
      <c r="J424" s="106"/>
    </row>
    <row r="425" spans="1:10" x14ac:dyDescent="0.2">
      <c r="A425" s="106" t="s">
        <v>1394</v>
      </c>
      <c r="B425" s="106" t="s">
        <v>247</v>
      </c>
      <c r="C425" s="106" t="s">
        <v>257</v>
      </c>
      <c r="D425" s="106" t="s">
        <v>249</v>
      </c>
      <c r="E425">
        <v>4390</v>
      </c>
      <c r="F425" s="106" t="s">
        <v>1016</v>
      </c>
      <c r="G425" s="106" t="s">
        <v>262</v>
      </c>
      <c r="H425" s="106" t="s">
        <v>261</v>
      </c>
      <c r="I425" s="106">
        <v>177</v>
      </c>
      <c r="J425" s="106"/>
    </row>
    <row r="426" spans="1:10" x14ac:dyDescent="0.2">
      <c r="A426" s="106" t="s">
        <v>1394</v>
      </c>
      <c r="B426" s="106" t="s">
        <v>247</v>
      </c>
      <c r="C426" s="106" t="s">
        <v>248</v>
      </c>
      <c r="D426" s="106" t="s">
        <v>249</v>
      </c>
      <c r="E426">
        <v>4391</v>
      </c>
      <c r="F426" s="106" t="s">
        <v>1137</v>
      </c>
      <c r="G426" s="106" t="s">
        <v>262</v>
      </c>
      <c r="H426" s="106" t="s">
        <v>261</v>
      </c>
      <c r="I426" s="106">
        <v>54</v>
      </c>
      <c r="J426" s="106"/>
    </row>
    <row r="427" spans="1:10" x14ac:dyDescent="0.2">
      <c r="A427" s="106" t="s">
        <v>1394</v>
      </c>
      <c r="B427" s="106" t="s">
        <v>247</v>
      </c>
      <c r="C427" s="106" t="s">
        <v>252</v>
      </c>
      <c r="D427" s="106" t="s">
        <v>253</v>
      </c>
      <c r="E427">
        <v>4448</v>
      </c>
      <c r="F427" s="106" t="s">
        <v>409</v>
      </c>
      <c r="G427" s="106" t="s">
        <v>262</v>
      </c>
      <c r="H427" s="106" t="s">
        <v>261</v>
      </c>
      <c r="I427" s="106">
        <v>376</v>
      </c>
      <c r="J427" s="106"/>
    </row>
    <row r="428" spans="1:10" x14ac:dyDescent="0.2">
      <c r="A428" s="106" t="s">
        <v>1394</v>
      </c>
      <c r="B428" s="106" t="s">
        <v>247</v>
      </c>
      <c r="C428" s="106" t="s">
        <v>252</v>
      </c>
      <c r="D428" s="106" t="s">
        <v>253</v>
      </c>
      <c r="E428">
        <v>4450</v>
      </c>
      <c r="F428" s="106" t="s">
        <v>410</v>
      </c>
      <c r="G428" s="106" t="s">
        <v>262</v>
      </c>
      <c r="H428" s="106" t="s">
        <v>261</v>
      </c>
      <c r="I428" s="106">
        <v>41</v>
      </c>
      <c r="J428" s="106"/>
    </row>
    <row r="429" spans="1:10" x14ac:dyDescent="0.2">
      <c r="A429" s="106" t="s">
        <v>1394</v>
      </c>
      <c r="B429" s="106" t="s">
        <v>247</v>
      </c>
      <c r="C429" s="106" t="s">
        <v>259</v>
      </c>
      <c r="D429" s="106" t="s">
        <v>249</v>
      </c>
      <c r="E429">
        <v>4475</v>
      </c>
      <c r="F429" s="106" t="s">
        <v>411</v>
      </c>
      <c r="G429" s="106" t="s">
        <v>262</v>
      </c>
      <c r="H429" s="106" t="s">
        <v>261</v>
      </c>
      <c r="I429" s="106">
        <v>442</v>
      </c>
      <c r="J429" s="106"/>
    </row>
    <row r="430" spans="1:10" x14ac:dyDescent="0.2">
      <c r="A430" s="106" t="s">
        <v>1394</v>
      </c>
      <c r="B430" s="106" t="s">
        <v>247</v>
      </c>
      <c r="C430" s="106" t="s">
        <v>252</v>
      </c>
      <c r="D430" s="106" t="s">
        <v>253</v>
      </c>
      <c r="E430">
        <v>4476</v>
      </c>
      <c r="F430" s="106" t="s">
        <v>412</v>
      </c>
      <c r="G430" s="106" t="s">
        <v>262</v>
      </c>
      <c r="H430" s="106" t="s">
        <v>261</v>
      </c>
      <c r="I430">
        <v>75</v>
      </c>
    </row>
    <row r="431" spans="1:10" x14ac:dyDescent="0.2">
      <c r="A431" s="106" t="s">
        <v>1394</v>
      </c>
      <c r="B431" s="106" t="s">
        <v>247</v>
      </c>
      <c r="C431" s="106" t="s">
        <v>252</v>
      </c>
      <c r="D431" s="106" t="s">
        <v>249</v>
      </c>
      <c r="E431">
        <v>4477</v>
      </c>
      <c r="F431" s="106" t="s">
        <v>413</v>
      </c>
      <c r="G431" s="106" t="s">
        <v>262</v>
      </c>
      <c r="H431" s="106" t="s">
        <v>261</v>
      </c>
      <c r="I431">
        <v>342</v>
      </c>
    </row>
    <row r="432" spans="1:10" x14ac:dyDescent="0.2">
      <c r="A432" s="106" t="s">
        <v>1394</v>
      </c>
      <c r="B432" s="106" t="s">
        <v>247</v>
      </c>
      <c r="C432" s="106" t="s">
        <v>252</v>
      </c>
      <c r="D432" s="106" t="s">
        <v>253</v>
      </c>
      <c r="E432">
        <v>4482</v>
      </c>
      <c r="F432" s="106" t="s">
        <v>1017</v>
      </c>
      <c r="G432" s="106" t="s">
        <v>262</v>
      </c>
      <c r="H432" s="106" t="s">
        <v>261</v>
      </c>
      <c r="I432">
        <v>203</v>
      </c>
    </row>
    <row r="433" spans="1:10" x14ac:dyDescent="0.2">
      <c r="A433" s="106" t="s">
        <v>1394</v>
      </c>
      <c r="B433" s="106" t="s">
        <v>247</v>
      </c>
      <c r="C433" s="106" t="s">
        <v>257</v>
      </c>
      <c r="D433" s="106" t="s">
        <v>249</v>
      </c>
      <c r="E433">
        <v>4484</v>
      </c>
      <c r="F433" s="106" t="s">
        <v>1018</v>
      </c>
      <c r="G433" s="106" t="s">
        <v>262</v>
      </c>
      <c r="H433" s="106" t="s">
        <v>261</v>
      </c>
      <c r="I433" s="106">
        <v>154</v>
      </c>
      <c r="J433" s="106"/>
    </row>
    <row r="434" spans="1:10" x14ac:dyDescent="0.2">
      <c r="A434" s="106" t="s">
        <v>1394</v>
      </c>
      <c r="B434" s="106" t="s">
        <v>247</v>
      </c>
      <c r="C434" s="106" t="s">
        <v>252</v>
      </c>
      <c r="D434" s="106" t="s">
        <v>253</v>
      </c>
      <c r="E434">
        <v>4487</v>
      </c>
      <c r="F434" s="106" t="s">
        <v>1091</v>
      </c>
      <c r="G434" s="106" t="s">
        <v>262</v>
      </c>
      <c r="H434" s="106" t="s">
        <v>261</v>
      </c>
      <c r="I434" s="106">
        <v>126</v>
      </c>
      <c r="J434" s="106"/>
    </row>
    <row r="435" spans="1:10" x14ac:dyDescent="0.2">
      <c r="A435" s="106" t="s">
        <v>1394</v>
      </c>
      <c r="B435" s="106" t="s">
        <v>247</v>
      </c>
      <c r="C435" s="106" t="s">
        <v>257</v>
      </c>
      <c r="D435" s="106" t="s">
        <v>253</v>
      </c>
      <c r="E435">
        <v>4488</v>
      </c>
      <c r="F435" s="106" t="s">
        <v>1138</v>
      </c>
      <c r="G435" s="106" t="s">
        <v>262</v>
      </c>
      <c r="H435" s="106" t="s">
        <v>261</v>
      </c>
      <c r="I435" s="106">
        <v>739</v>
      </c>
      <c r="J435" s="106"/>
    </row>
    <row r="436" spans="1:10" x14ac:dyDescent="0.2">
      <c r="A436" s="106" t="s">
        <v>1394</v>
      </c>
      <c r="B436" s="106" t="s">
        <v>247</v>
      </c>
      <c r="C436" s="106" t="s">
        <v>252</v>
      </c>
      <c r="D436" s="106" t="s">
        <v>249</v>
      </c>
      <c r="E436">
        <v>4631</v>
      </c>
      <c r="F436" s="106" t="s">
        <v>414</v>
      </c>
      <c r="G436" s="106" t="s">
        <v>250</v>
      </c>
      <c r="H436" s="106" t="s">
        <v>263</v>
      </c>
      <c r="I436" t="s">
        <v>273</v>
      </c>
      <c r="J436" t="s">
        <v>2245</v>
      </c>
    </row>
    <row r="437" spans="1:10" x14ac:dyDescent="0.2">
      <c r="A437" s="106" t="s">
        <v>1394</v>
      </c>
      <c r="B437" s="106" t="s">
        <v>247</v>
      </c>
      <c r="C437" s="106" t="s">
        <v>257</v>
      </c>
      <c r="D437" s="106" t="s">
        <v>249</v>
      </c>
      <c r="E437">
        <v>4691</v>
      </c>
      <c r="F437" s="106" t="s">
        <v>415</v>
      </c>
      <c r="G437" s="106" t="s">
        <v>258</v>
      </c>
      <c r="H437" s="106" t="s">
        <v>255</v>
      </c>
      <c r="I437">
        <v>131</v>
      </c>
    </row>
    <row r="438" spans="1:10" x14ac:dyDescent="0.2">
      <c r="A438" s="106" t="s">
        <v>1394</v>
      </c>
      <c r="B438" s="106" t="s">
        <v>247</v>
      </c>
      <c r="C438" s="106" t="s">
        <v>248</v>
      </c>
      <c r="D438" s="106" t="s">
        <v>249</v>
      </c>
      <c r="E438">
        <v>4845</v>
      </c>
      <c r="F438" s="106" t="s">
        <v>416</v>
      </c>
      <c r="G438" s="106" t="s">
        <v>250</v>
      </c>
      <c r="H438" s="106" t="s">
        <v>261</v>
      </c>
      <c r="I438" s="106">
        <v>124</v>
      </c>
      <c r="J438" s="106"/>
    </row>
    <row r="439" spans="1:10" x14ac:dyDescent="0.2">
      <c r="A439" s="106" t="s">
        <v>1394</v>
      </c>
      <c r="B439" s="106" t="s">
        <v>247</v>
      </c>
      <c r="C439" s="106" t="s">
        <v>257</v>
      </c>
      <c r="D439" s="106" t="s">
        <v>249</v>
      </c>
      <c r="E439">
        <v>5192</v>
      </c>
      <c r="F439" s="106" t="s">
        <v>390</v>
      </c>
      <c r="G439" s="106" t="s">
        <v>250</v>
      </c>
      <c r="H439" s="106" t="s">
        <v>391</v>
      </c>
      <c r="I439" s="106">
        <v>563</v>
      </c>
      <c r="J439" s="106"/>
    </row>
    <row r="440" spans="1:10" x14ac:dyDescent="0.2">
      <c r="A440" s="106" t="s">
        <v>1394</v>
      </c>
      <c r="B440" s="106" t="s">
        <v>247</v>
      </c>
      <c r="C440" s="106" t="s">
        <v>248</v>
      </c>
      <c r="D440" s="106" t="s">
        <v>249</v>
      </c>
      <c r="E440">
        <v>6239</v>
      </c>
      <c r="F440" s="106" t="s">
        <v>1139</v>
      </c>
      <c r="G440" s="106" t="s">
        <v>254</v>
      </c>
      <c r="H440" s="106" t="s">
        <v>271</v>
      </c>
      <c r="I440" s="106">
        <v>87</v>
      </c>
      <c r="J440" s="106"/>
    </row>
    <row r="441" spans="1:10" x14ac:dyDescent="0.2">
      <c r="A441" s="106" t="s">
        <v>1394</v>
      </c>
      <c r="B441" s="106" t="s">
        <v>247</v>
      </c>
      <c r="C441" s="106" t="s">
        <v>248</v>
      </c>
      <c r="D441" s="106" t="s">
        <v>253</v>
      </c>
      <c r="E441">
        <v>6597</v>
      </c>
      <c r="F441" s="106" t="s">
        <v>418</v>
      </c>
      <c r="G441" s="106" t="s">
        <v>262</v>
      </c>
      <c r="H441" s="106" t="s">
        <v>275</v>
      </c>
      <c r="I441" s="106">
        <v>83</v>
      </c>
      <c r="J441" s="106"/>
    </row>
    <row r="442" spans="1:10" x14ac:dyDescent="0.2">
      <c r="A442" s="106" t="s">
        <v>1394</v>
      </c>
      <c r="B442" s="106" t="s">
        <v>247</v>
      </c>
      <c r="C442" s="106" t="s">
        <v>257</v>
      </c>
      <c r="D442" s="106" t="s">
        <v>249</v>
      </c>
      <c r="E442">
        <v>6618</v>
      </c>
      <c r="F442" s="106" t="s">
        <v>1140</v>
      </c>
      <c r="G442" s="106" t="s">
        <v>262</v>
      </c>
      <c r="H442" s="106" t="s">
        <v>275</v>
      </c>
      <c r="I442" s="106">
        <v>63</v>
      </c>
      <c r="J442" s="106"/>
    </row>
    <row r="443" spans="1:10" x14ac:dyDescent="0.2">
      <c r="A443" s="106" t="s">
        <v>1394</v>
      </c>
      <c r="B443" s="106" t="s">
        <v>247</v>
      </c>
      <c r="C443" s="106" t="s">
        <v>257</v>
      </c>
      <c r="D443" s="106" t="s">
        <v>249</v>
      </c>
      <c r="E443">
        <v>6788</v>
      </c>
      <c r="F443" s="106" t="s">
        <v>359</v>
      </c>
      <c r="G443" s="106" t="s">
        <v>250</v>
      </c>
      <c r="H443" s="106" t="s">
        <v>275</v>
      </c>
      <c r="I443">
        <v>335</v>
      </c>
    </row>
    <row r="444" spans="1:10" x14ac:dyDescent="0.2">
      <c r="A444" s="106" t="s">
        <v>1394</v>
      </c>
      <c r="B444" s="106" t="s">
        <v>247</v>
      </c>
      <c r="C444" s="106" t="s">
        <v>257</v>
      </c>
      <c r="D444" s="106" t="s">
        <v>249</v>
      </c>
      <c r="E444">
        <v>6819</v>
      </c>
      <c r="F444" s="106" t="s">
        <v>419</v>
      </c>
      <c r="G444" s="106" t="s">
        <v>254</v>
      </c>
      <c r="H444" s="106" t="s">
        <v>255</v>
      </c>
      <c r="I444" s="106">
        <v>33</v>
      </c>
      <c r="J444" s="106"/>
    </row>
    <row r="445" spans="1:10" x14ac:dyDescent="0.2">
      <c r="A445" s="106" t="s">
        <v>1394</v>
      </c>
      <c r="B445" s="106" t="s">
        <v>247</v>
      </c>
      <c r="C445" s="106" t="s">
        <v>257</v>
      </c>
      <c r="D445" s="106" t="s">
        <v>253</v>
      </c>
      <c r="E445">
        <v>7079</v>
      </c>
      <c r="F445" s="106" t="s">
        <v>1141</v>
      </c>
      <c r="G445" s="106" t="s">
        <v>262</v>
      </c>
      <c r="H445" s="106" t="s">
        <v>255</v>
      </c>
      <c r="I445" s="106">
        <v>61</v>
      </c>
      <c r="J445" s="106"/>
    </row>
    <row r="446" spans="1:10" x14ac:dyDescent="0.2">
      <c r="A446" s="106" t="s">
        <v>1394</v>
      </c>
      <c r="B446" s="106" t="s">
        <v>247</v>
      </c>
      <c r="C446" s="106" t="s">
        <v>252</v>
      </c>
      <c r="D446" s="106" t="s">
        <v>249</v>
      </c>
      <c r="E446">
        <v>7080</v>
      </c>
      <c r="F446" s="106" t="s">
        <v>1142</v>
      </c>
      <c r="G446" s="106" t="s">
        <v>262</v>
      </c>
      <c r="H446" s="106" t="s">
        <v>255</v>
      </c>
      <c r="I446" s="106">
        <v>40</v>
      </c>
      <c r="J446" s="106"/>
    </row>
    <row r="447" spans="1:10" x14ac:dyDescent="0.2">
      <c r="A447" s="106" t="s">
        <v>1394</v>
      </c>
      <c r="B447" s="106" t="s">
        <v>247</v>
      </c>
      <c r="C447" s="106" t="s">
        <v>248</v>
      </c>
      <c r="D447" s="106" t="s">
        <v>249</v>
      </c>
      <c r="E447">
        <v>7325</v>
      </c>
      <c r="F447" s="106" t="s">
        <v>451</v>
      </c>
      <c r="G447" s="106" t="s">
        <v>262</v>
      </c>
      <c r="H447" s="106" t="s">
        <v>452</v>
      </c>
      <c r="I447" s="106">
        <v>112</v>
      </c>
      <c r="J447" s="106"/>
    </row>
    <row r="448" spans="1:10" x14ac:dyDescent="0.2">
      <c r="A448" s="106" t="s">
        <v>1394</v>
      </c>
      <c r="B448" s="106" t="s">
        <v>247</v>
      </c>
      <c r="C448" s="106" t="s">
        <v>257</v>
      </c>
      <c r="D448" s="106" t="s">
        <v>249</v>
      </c>
      <c r="E448">
        <v>7442</v>
      </c>
      <c r="F448" s="106" t="s">
        <v>1012</v>
      </c>
      <c r="G448" s="106" t="s">
        <v>250</v>
      </c>
      <c r="H448" s="106" t="s">
        <v>256</v>
      </c>
      <c r="I448">
        <v>103</v>
      </c>
    </row>
    <row r="449" spans="1:10" x14ac:dyDescent="0.2">
      <c r="A449" s="106" t="s">
        <v>1394</v>
      </c>
      <c r="B449" s="106" t="s">
        <v>247</v>
      </c>
      <c r="C449" s="106" t="s">
        <v>259</v>
      </c>
      <c r="D449" s="106" t="s">
        <v>249</v>
      </c>
      <c r="E449">
        <v>7681</v>
      </c>
      <c r="F449" s="106" t="s">
        <v>420</v>
      </c>
      <c r="G449" s="106" t="s">
        <v>258</v>
      </c>
      <c r="H449" s="106" t="s">
        <v>256</v>
      </c>
      <c r="I449">
        <v>40</v>
      </c>
    </row>
    <row r="450" spans="1:10" x14ac:dyDescent="0.2">
      <c r="A450" s="106" t="s">
        <v>1394</v>
      </c>
      <c r="B450" s="106" t="s">
        <v>247</v>
      </c>
      <c r="C450" s="106" t="s">
        <v>252</v>
      </c>
      <c r="D450" s="106" t="s">
        <v>253</v>
      </c>
      <c r="E450">
        <v>7685</v>
      </c>
      <c r="F450" s="106" t="s">
        <v>1049</v>
      </c>
      <c r="G450" s="106" t="s">
        <v>262</v>
      </c>
      <c r="H450" s="106" t="s">
        <v>256</v>
      </c>
      <c r="I450" s="106">
        <v>205</v>
      </c>
      <c r="J450" s="106"/>
    </row>
    <row r="451" spans="1:10" x14ac:dyDescent="0.2">
      <c r="A451" s="106" t="s">
        <v>1394</v>
      </c>
      <c r="B451" s="106" t="s">
        <v>247</v>
      </c>
      <c r="C451" s="106" t="s">
        <v>257</v>
      </c>
      <c r="D451" s="106" t="s">
        <v>249</v>
      </c>
      <c r="E451">
        <v>7686</v>
      </c>
      <c r="F451" s="106" t="s">
        <v>1092</v>
      </c>
      <c r="G451" s="106" t="s">
        <v>258</v>
      </c>
      <c r="H451" s="106" t="s">
        <v>256</v>
      </c>
      <c r="I451" s="106">
        <v>124</v>
      </c>
      <c r="J451" s="106"/>
    </row>
    <row r="452" spans="1:10" x14ac:dyDescent="0.2">
      <c r="A452" s="106" t="s">
        <v>1394</v>
      </c>
      <c r="B452" s="106" t="s">
        <v>247</v>
      </c>
      <c r="C452" s="106" t="s">
        <v>259</v>
      </c>
      <c r="D452" s="106" t="s">
        <v>253</v>
      </c>
      <c r="E452">
        <v>7800</v>
      </c>
      <c r="F452" s="106" t="s">
        <v>421</v>
      </c>
      <c r="G452" s="106" t="s">
        <v>254</v>
      </c>
      <c r="H452" s="106" t="s">
        <v>272</v>
      </c>
      <c r="I452" s="106">
        <v>28</v>
      </c>
      <c r="J452" s="106"/>
    </row>
    <row r="453" spans="1:10" x14ac:dyDescent="0.2">
      <c r="A453" s="106" t="s">
        <v>1394</v>
      </c>
      <c r="B453" s="106" t="s">
        <v>247</v>
      </c>
      <c r="C453" s="106" t="s">
        <v>248</v>
      </c>
      <c r="D453" s="106" t="s">
        <v>249</v>
      </c>
      <c r="E453">
        <v>7813</v>
      </c>
      <c r="F453" s="106" t="s">
        <v>395</v>
      </c>
      <c r="G453" s="106" t="s">
        <v>262</v>
      </c>
      <c r="H453" s="106" t="s">
        <v>272</v>
      </c>
      <c r="I453" s="106">
        <v>59</v>
      </c>
      <c r="J453" s="106"/>
    </row>
    <row r="454" spans="1:10" x14ac:dyDescent="0.2">
      <c r="A454" s="106" t="s">
        <v>1394</v>
      </c>
      <c r="B454" s="106" t="s">
        <v>247</v>
      </c>
      <c r="C454" s="106" t="s">
        <v>257</v>
      </c>
      <c r="D454" s="106" t="s">
        <v>249</v>
      </c>
      <c r="E454">
        <v>7940</v>
      </c>
      <c r="F454" s="106" t="s">
        <v>1133</v>
      </c>
      <c r="G454" s="106" t="s">
        <v>250</v>
      </c>
      <c r="H454" s="106" t="s">
        <v>263</v>
      </c>
      <c r="I454">
        <v>77</v>
      </c>
    </row>
    <row r="455" spans="1:10" x14ac:dyDescent="0.2">
      <c r="A455" s="106" t="s">
        <v>1394</v>
      </c>
      <c r="B455" s="106" t="s">
        <v>247</v>
      </c>
      <c r="C455" s="106" t="s">
        <v>257</v>
      </c>
      <c r="D455" s="106" t="s">
        <v>249</v>
      </c>
      <c r="E455">
        <v>7995</v>
      </c>
      <c r="F455" s="106" t="s">
        <v>361</v>
      </c>
      <c r="G455" s="106" t="s">
        <v>250</v>
      </c>
      <c r="H455" s="106" t="s">
        <v>263</v>
      </c>
      <c r="I455">
        <v>433</v>
      </c>
    </row>
    <row r="456" spans="1:10" x14ac:dyDescent="0.2">
      <c r="A456" s="106" t="s">
        <v>1394</v>
      </c>
      <c r="B456" s="106" t="s">
        <v>247</v>
      </c>
      <c r="C456" s="106" t="s">
        <v>257</v>
      </c>
      <c r="D456" s="106" t="s">
        <v>249</v>
      </c>
      <c r="E456">
        <v>8150</v>
      </c>
      <c r="F456" s="106" t="s">
        <v>1089</v>
      </c>
      <c r="G456" s="106" t="s">
        <v>250</v>
      </c>
      <c r="H456" s="106" t="s">
        <v>256</v>
      </c>
      <c r="I456">
        <v>392</v>
      </c>
    </row>
    <row r="457" spans="1:10" x14ac:dyDescent="0.2">
      <c r="A457" s="106" t="s">
        <v>1394</v>
      </c>
      <c r="B457" s="106" t="s">
        <v>247</v>
      </c>
      <c r="C457" s="106" t="s">
        <v>248</v>
      </c>
      <c r="D457" s="106" t="s">
        <v>249</v>
      </c>
      <c r="E457">
        <v>8928</v>
      </c>
      <c r="F457" s="106" t="s">
        <v>453</v>
      </c>
      <c r="G457" s="106" t="s">
        <v>250</v>
      </c>
      <c r="H457" s="106" t="s">
        <v>276</v>
      </c>
      <c r="I457" s="106">
        <v>189</v>
      </c>
      <c r="J457" s="106"/>
    </row>
    <row r="458" spans="1:10" x14ac:dyDescent="0.2">
      <c r="A458" s="106" t="s">
        <v>1394</v>
      </c>
      <c r="B458" s="106" t="s">
        <v>247</v>
      </c>
      <c r="C458" s="106" t="s">
        <v>257</v>
      </c>
      <c r="D458" s="106" t="s">
        <v>249</v>
      </c>
      <c r="E458">
        <v>9936</v>
      </c>
      <c r="F458" s="106" t="s">
        <v>363</v>
      </c>
      <c r="G458" s="106" t="s">
        <v>250</v>
      </c>
      <c r="H458" s="106" t="s">
        <v>260</v>
      </c>
      <c r="I458" s="106" t="s">
        <v>281</v>
      </c>
      <c r="J458" s="106" t="s">
        <v>2246</v>
      </c>
    </row>
    <row r="459" spans="1:10" x14ac:dyDescent="0.2">
      <c r="A459" s="106" t="s">
        <v>1050</v>
      </c>
      <c r="B459" s="106" t="s">
        <v>247</v>
      </c>
      <c r="C459" s="106" t="s">
        <v>257</v>
      </c>
      <c r="D459" s="106" t="s">
        <v>253</v>
      </c>
      <c r="E459">
        <v>8186</v>
      </c>
      <c r="F459" s="106" t="s">
        <v>1747</v>
      </c>
      <c r="G459" s="106" t="s">
        <v>254</v>
      </c>
      <c r="H459" s="106" t="s">
        <v>260</v>
      </c>
      <c r="I459" s="106">
        <v>122</v>
      </c>
      <c r="J459" s="106"/>
    </row>
    <row r="460" spans="1:10" x14ac:dyDescent="0.2">
      <c r="A460" s="106" t="s">
        <v>1050</v>
      </c>
      <c r="B460" s="106" t="s">
        <v>247</v>
      </c>
      <c r="C460" s="106" t="s">
        <v>257</v>
      </c>
      <c r="D460" s="106" t="s">
        <v>253</v>
      </c>
      <c r="E460">
        <v>8975</v>
      </c>
      <c r="F460" s="106" t="s">
        <v>1051</v>
      </c>
      <c r="G460" s="106" t="s">
        <v>287</v>
      </c>
      <c r="H460" s="106" t="s">
        <v>288</v>
      </c>
      <c r="I460" s="106" t="s">
        <v>281</v>
      </c>
      <c r="J460" s="106" t="s">
        <v>2247</v>
      </c>
    </row>
    <row r="461" spans="1:10" x14ac:dyDescent="0.2">
      <c r="A461" s="106" t="s">
        <v>1205</v>
      </c>
      <c r="B461" s="106" t="s">
        <v>247</v>
      </c>
      <c r="C461" s="106" t="s">
        <v>257</v>
      </c>
      <c r="D461" s="106" t="s">
        <v>253</v>
      </c>
      <c r="E461">
        <v>3279</v>
      </c>
      <c r="F461" s="106" t="s">
        <v>1206</v>
      </c>
      <c r="G461" s="106" t="s">
        <v>287</v>
      </c>
      <c r="H461" s="106" t="s">
        <v>288</v>
      </c>
      <c r="I461" s="106" t="s">
        <v>300</v>
      </c>
      <c r="J461" s="106" t="s">
        <v>2248</v>
      </c>
    </row>
    <row r="462" spans="1:10" x14ac:dyDescent="0.2">
      <c r="A462" s="106" t="s">
        <v>1205</v>
      </c>
      <c r="B462" s="106" t="s">
        <v>247</v>
      </c>
      <c r="C462" s="106" t="s">
        <v>257</v>
      </c>
      <c r="D462" s="106" t="s">
        <v>253</v>
      </c>
      <c r="E462">
        <v>8976</v>
      </c>
      <c r="F462" s="106" t="s">
        <v>1325</v>
      </c>
      <c r="G462" s="106" t="s">
        <v>287</v>
      </c>
      <c r="H462" s="106" t="s">
        <v>288</v>
      </c>
      <c r="I462" t="s">
        <v>300</v>
      </c>
      <c r="J462" t="s">
        <v>2249</v>
      </c>
    </row>
    <row r="463" spans="1:10" x14ac:dyDescent="0.2">
      <c r="A463" s="106"/>
      <c r="B463" s="106"/>
      <c r="C463" s="106"/>
      <c r="D463" s="106"/>
      <c r="F463" s="106"/>
      <c r="G463" s="106"/>
      <c r="H463" s="106"/>
      <c r="I463" s="106"/>
      <c r="J463" s="106"/>
    </row>
    <row r="464" spans="1:10" x14ac:dyDescent="0.2">
      <c r="A464" s="106"/>
      <c r="B464" s="106"/>
      <c r="C464" s="106"/>
      <c r="D464" s="106"/>
      <c r="F464" s="106"/>
      <c r="G464" s="106"/>
      <c r="H464" s="106"/>
      <c r="I464" s="106"/>
      <c r="J464" s="106"/>
    </row>
    <row r="465" spans="1:10" x14ac:dyDescent="0.2">
      <c r="A465" s="106"/>
      <c r="B465" s="106"/>
      <c r="C465" s="106"/>
      <c r="D465" s="106"/>
      <c r="F465" s="106"/>
      <c r="G465" s="106"/>
      <c r="H465" s="106"/>
      <c r="I465" s="106"/>
      <c r="J465" s="106"/>
    </row>
    <row r="466" spans="1:10" x14ac:dyDescent="0.2">
      <c r="A466" s="106"/>
      <c r="B466" s="106"/>
      <c r="C466" s="106"/>
      <c r="D466" s="106"/>
      <c r="F466" s="106"/>
      <c r="G466" s="106"/>
      <c r="H466" s="106"/>
    </row>
    <row r="467" spans="1:10" x14ac:dyDescent="0.2">
      <c r="A467" s="106"/>
      <c r="B467" s="106"/>
      <c r="C467" s="106"/>
      <c r="D467" s="106"/>
      <c r="F467" s="106"/>
      <c r="G467" s="106"/>
      <c r="H467" s="106"/>
    </row>
    <row r="468" spans="1:10" x14ac:dyDescent="0.2">
      <c r="A468" s="106"/>
      <c r="B468" s="106"/>
      <c r="C468" s="106"/>
      <c r="D468" s="106"/>
      <c r="F468" s="106"/>
      <c r="G468" s="106"/>
      <c r="H468" s="106"/>
      <c r="I468" s="106"/>
      <c r="J468" s="106"/>
    </row>
    <row r="469" spans="1:10" x14ac:dyDescent="0.2">
      <c r="A469" s="106"/>
      <c r="B469" s="106"/>
      <c r="C469" s="106"/>
      <c r="D469" s="106"/>
      <c r="F469" s="106"/>
      <c r="G469" s="106"/>
      <c r="H469" s="106"/>
      <c r="I469" s="106"/>
      <c r="J469" s="106"/>
    </row>
    <row r="470" spans="1:10" x14ac:dyDescent="0.2">
      <c r="A470" s="106"/>
      <c r="B470" s="106"/>
      <c r="C470" s="106"/>
      <c r="D470" s="106"/>
      <c r="F470" s="106"/>
      <c r="G470" s="106"/>
      <c r="H470" s="106"/>
      <c r="I470" s="106"/>
      <c r="J470" s="106"/>
    </row>
    <row r="471" spans="1:10" x14ac:dyDescent="0.2">
      <c r="A471" s="106"/>
      <c r="B471" s="106"/>
      <c r="C471" s="106"/>
      <c r="D471" s="106"/>
      <c r="F471" s="106"/>
      <c r="G471" s="106"/>
      <c r="H471" s="106"/>
      <c r="I471" s="106"/>
      <c r="J471" s="106"/>
    </row>
    <row r="472" spans="1:10" x14ac:dyDescent="0.2">
      <c r="A472" s="106"/>
      <c r="B472" s="106"/>
      <c r="C472" s="106"/>
      <c r="D472" s="106"/>
      <c r="F472" s="106"/>
      <c r="G472" s="106"/>
      <c r="H472" s="106"/>
      <c r="I472" s="106"/>
      <c r="J472" s="106"/>
    </row>
    <row r="473" spans="1:10" x14ac:dyDescent="0.2">
      <c r="A473" s="106"/>
      <c r="B473" s="106"/>
      <c r="C473" s="106"/>
      <c r="D473" s="106"/>
      <c r="F473" s="106"/>
      <c r="G473" s="106"/>
      <c r="H473" s="106"/>
    </row>
    <row r="474" spans="1:10" x14ac:dyDescent="0.2">
      <c r="A474" s="106"/>
      <c r="B474" s="106"/>
      <c r="C474" s="106"/>
      <c r="D474" s="106"/>
      <c r="F474" s="106"/>
      <c r="G474" s="106"/>
      <c r="H474" s="106"/>
    </row>
    <row r="475" spans="1:10" x14ac:dyDescent="0.2">
      <c r="A475" s="106"/>
      <c r="B475" s="106"/>
      <c r="C475" s="106"/>
      <c r="D475" s="106"/>
      <c r="F475" s="106"/>
      <c r="G475" s="106"/>
      <c r="H475" s="106"/>
    </row>
    <row r="476" spans="1:10" x14ac:dyDescent="0.2">
      <c r="A476" s="106"/>
      <c r="B476" s="106"/>
      <c r="C476" s="106"/>
      <c r="D476" s="106"/>
      <c r="F476" s="106"/>
      <c r="G476" s="106"/>
      <c r="H476" s="106"/>
      <c r="I476" s="106"/>
      <c r="J476" s="106"/>
    </row>
    <row r="477" spans="1:10" x14ac:dyDescent="0.2">
      <c r="A477" s="106"/>
      <c r="B477" s="106"/>
      <c r="C477" s="106"/>
      <c r="D477" s="106"/>
      <c r="F477" s="106"/>
      <c r="G477" s="106"/>
      <c r="H477" s="106"/>
    </row>
    <row r="478" spans="1:10" x14ac:dyDescent="0.2">
      <c r="A478" s="106"/>
      <c r="B478" s="106"/>
      <c r="C478" s="106"/>
      <c r="D478" s="106"/>
      <c r="F478" s="106"/>
      <c r="G478" s="106"/>
      <c r="H478" s="106"/>
      <c r="I478" s="106"/>
      <c r="J478" s="106"/>
    </row>
    <row r="479" spans="1:10" x14ac:dyDescent="0.2">
      <c r="A479" s="106"/>
      <c r="B479" s="106"/>
      <c r="C479" s="106"/>
      <c r="D479" s="106"/>
      <c r="F479" s="106"/>
      <c r="G479" s="106"/>
      <c r="H479" s="106"/>
      <c r="I479" s="106"/>
      <c r="J479" s="106"/>
    </row>
    <row r="480" spans="1:10" x14ac:dyDescent="0.2">
      <c r="A480" s="106"/>
      <c r="B480" s="106"/>
      <c r="C480" s="106"/>
      <c r="D480" s="106"/>
      <c r="F480" s="106"/>
      <c r="G480" s="106"/>
      <c r="H480" s="106"/>
    </row>
    <row r="481" spans="1:10" x14ac:dyDescent="0.2">
      <c r="A481" s="106"/>
      <c r="B481" s="106"/>
      <c r="C481" s="106"/>
      <c r="D481" s="106"/>
      <c r="F481" s="106"/>
      <c r="G481" s="106"/>
      <c r="H481" s="106"/>
      <c r="I481" s="106"/>
      <c r="J481" s="106"/>
    </row>
    <row r="482" spans="1:10" x14ac:dyDescent="0.2">
      <c r="A482" s="106"/>
      <c r="B482" s="106"/>
      <c r="C482" s="106"/>
      <c r="D482" s="106"/>
      <c r="F482" s="106"/>
      <c r="G482" s="106"/>
      <c r="H482" s="106"/>
      <c r="I482" s="106"/>
      <c r="J482" s="106"/>
    </row>
    <row r="483" spans="1:10" x14ac:dyDescent="0.2">
      <c r="A483" s="106"/>
      <c r="B483" s="106"/>
      <c r="C483" s="106"/>
      <c r="D483" s="106"/>
      <c r="F483" s="106"/>
      <c r="G483" s="106"/>
      <c r="H483" s="106"/>
    </row>
    <row r="484" spans="1:10" x14ac:dyDescent="0.2">
      <c r="A484" s="106"/>
      <c r="B484" s="106"/>
      <c r="C484" s="106"/>
      <c r="D484" s="106"/>
      <c r="F484" s="106"/>
      <c r="G484" s="106"/>
      <c r="H484" s="106"/>
    </row>
    <row r="485" spans="1:10" x14ac:dyDescent="0.2">
      <c r="A485" s="106"/>
      <c r="B485" s="106"/>
      <c r="C485" s="106"/>
      <c r="D485" s="106"/>
      <c r="F485" s="106"/>
      <c r="G485" s="106"/>
      <c r="H485" s="106"/>
      <c r="I485" s="106"/>
      <c r="J485" s="106"/>
    </row>
    <row r="486" spans="1:10" x14ac:dyDescent="0.2">
      <c r="A486" s="106"/>
      <c r="B486" s="106"/>
      <c r="C486" s="106"/>
      <c r="D486" s="106"/>
      <c r="F486" s="106"/>
      <c r="G486" s="106"/>
      <c r="H486" s="106"/>
      <c r="I486" s="106"/>
      <c r="J486" s="106"/>
    </row>
    <row r="487" spans="1:10" x14ac:dyDescent="0.2">
      <c r="A487" s="106"/>
      <c r="B487" s="106"/>
      <c r="C487" s="106"/>
      <c r="D487" s="106"/>
      <c r="F487" s="106"/>
      <c r="G487" s="106"/>
      <c r="H487" s="106"/>
      <c r="I487" s="106"/>
      <c r="J487" s="106"/>
    </row>
    <row r="488" spans="1:10" x14ac:dyDescent="0.2">
      <c r="A488" s="106"/>
      <c r="B488" s="106"/>
      <c r="C488" s="106"/>
      <c r="D488" s="106"/>
      <c r="F488" s="106"/>
      <c r="G488" s="106"/>
      <c r="H488" s="106"/>
      <c r="I488" s="106"/>
      <c r="J488" s="106"/>
    </row>
    <row r="489" spans="1:10" x14ac:dyDescent="0.2">
      <c r="A489" s="106"/>
      <c r="B489" s="106"/>
      <c r="C489" s="106"/>
      <c r="D489" s="106"/>
      <c r="F489" s="106"/>
      <c r="G489" s="106"/>
      <c r="H489" s="106"/>
    </row>
    <row r="490" spans="1:10" x14ac:dyDescent="0.2">
      <c r="A490" s="106"/>
      <c r="B490" s="106"/>
      <c r="C490" s="106"/>
      <c r="D490" s="106"/>
      <c r="F490" s="106"/>
      <c r="G490" s="106"/>
      <c r="H490" s="106"/>
      <c r="I490" s="106"/>
      <c r="J490" s="106"/>
    </row>
    <row r="491" spans="1:10" x14ac:dyDescent="0.2">
      <c r="A491" s="106"/>
      <c r="B491" s="106"/>
      <c r="C491" s="106"/>
      <c r="D491" s="106"/>
      <c r="F491" s="106"/>
      <c r="G491" s="106"/>
      <c r="H491" s="106"/>
    </row>
    <row r="492" spans="1:10" x14ac:dyDescent="0.2">
      <c r="A492" s="106"/>
      <c r="B492" s="106"/>
      <c r="C492" s="106"/>
      <c r="D492" s="106"/>
      <c r="F492" s="106"/>
      <c r="G492" s="106"/>
      <c r="H492" s="106"/>
      <c r="I492" s="106"/>
      <c r="J492" s="106"/>
    </row>
    <row r="493" spans="1:10" x14ac:dyDescent="0.2">
      <c r="A493" s="106"/>
      <c r="B493" s="106"/>
      <c r="C493" s="106"/>
      <c r="D493" s="106"/>
      <c r="F493" s="106"/>
      <c r="G493" s="106"/>
      <c r="H493" s="106"/>
      <c r="I493" s="106"/>
      <c r="J493" s="106"/>
    </row>
    <row r="494" spans="1:10" x14ac:dyDescent="0.2">
      <c r="A494" s="106"/>
      <c r="B494" s="106"/>
      <c r="C494" s="106"/>
      <c r="D494" s="106"/>
      <c r="F494" s="106"/>
      <c r="G494" s="106"/>
      <c r="H494" s="106"/>
      <c r="I494" s="106"/>
      <c r="J494" s="106"/>
    </row>
    <row r="495" spans="1:10" x14ac:dyDescent="0.2">
      <c r="A495" s="106"/>
      <c r="B495" s="106"/>
      <c r="C495" s="106"/>
      <c r="D495" s="106"/>
      <c r="F495" s="106"/>
      <c r="G495" s="106"/>
      <c r="H495" s="106"/>
    </row>
    <row r="496" spans="1:10" x14ac:dyDescent="0.2">
      <c r="A496" s="106"/>
      <c r="B496" s="106"/>
      <c r="C496" s="106"/>
      <c r="D496" s="106"/>
      <c r="F496" s="106"/>
      <c r="G496" s="106"/>
      <c r="H496" s="106"/>
      <c r="I496" s="106"/>
      <c r="J496" s="106"/>
    </row>
    <row r="497" spans="1:10" x14ac:dyDescent="0.2">
      <c r="A497" s="106"/>
      <c r="B497" s="106"/>
      <c r="C497" s="106"/>
      <c r="D497" s="106"/>
      <c r="F497" s="106"/>
      <c r="G497" s="106"/>
      <c r="H497" s="106"/>
    </row>
    <row r="498" spans="1:10" x14ac:dyDescent="0.2">
      <c r="A498" s="106"/>
      <c r="B498" s="106"/>
      <c r="C498" s="106"/>
      <c r="D498" s="106"/>
      <c r="F498" s="106"/>
      <c r="G498" s="106"/>
      <c r="H498" s="106"/>
      <c r="I498" s="106"/>
      <c r="J498" s="106"/>
    </row>
    <row r="499" spans="1:10" x14ac:dyDescent="0.2">
      <c r="A499" s="106"/>
      <c r="B499" s="106"/>
      <c r="C499" s="106"/>
      <c r="D499" s="106"/>
      <c r="F499" s="106"/>
      <c r="G499" s="106"/>
      <c r="H499" s="106"/>
      <c r="I499" s="106"/>
      <c r="J499" s="106"/>
    </row>
    <row r="500" spans="1:10" x14ac:dyDescent="0.2">
      <c r="A500" s="106"/>
      <c r="B500" s="106"/>
      <c r="C500" s="106"/>
      <c r="D500" s="106"/>
      <c r="F500" s="106"/>
      <c r="G500" s="106"/>
      <c r="H500" s="106"/>
    </row>
    <row r="501" spans="1:10" x14ac:dyDescent="0.2">
      <c r="A501" s="106"/>
      <c r="B501" s="106"/>
      <c r="C501" s="106"/>
      <c r="D501" s="106"/>
      <c r="F501" s="106"/>
      <c r="G501" s="106"/>
      <c r="H501" s="106"/>
    </row>
    <row r="502" spans="1:10" x14ac:dyDescent="0.2">
      <c r="A502" s="106"/>
      <c r="B502" s="106"/>
      <c r="C502" s="106"/>
      <c r="D502" s="106"/>
      <c r="F502" s="106"/>
      <c r="G502" s="106"/>
      <c r="H502" s="106"/>
    </row>
    <row r="503" spans="1:10" x14ac:dyDescent="0.2">
      <c r="A503" s="106"/>
      <c r="B503" s="106"/>
      <c r="C503" s="106"/>
      <c r="D503" s="106"/>
      <c r="F503" s="106"/>
      <c r="G503" s="106"/>
      <c r="H503" s="106"/>
      <c r="I503" s="106"/>
      <c r="J503" s="106"/>
    </row>
    <row r="504" spans="1:10" x14ac:dyDescent="0.2">
      <c r="A504" s="106"/>
      <c r="B504" s="106"/>
      <c r="C504" s="106"/>
      <c r="D504" s="106"/>
      <c r="F504" s="106"/>
      <c r="G504" s="106"/>
      <c r="H504" s="106"/>
      <c r="I504" s="106"/>
      <c r="J504" s="106"/>
    </row>
    <row r="505" spans="1:10" x14ac:dyDescent="0.2">
      <c r="A505" s="106"/>
      <c r="B505" s="106"/>
      <c r="C505" s="106"/>
      <c r="D505" s="106"/>
      <c r="F505" s="106"/>
      <c r="G505" s="106"/>
      <c r="H505" s="106"/>
    </row>
    <row r="506" spans="1:10" x14ac:dyDescent="0.2">
      <c r="A506" s="106"/>
      <c r="B506" s="106"/>
      <c r="C506" s="106"/>
      <c r="D506" s="106"/>
      <c r="F506" s="106"/>
      <c r="G506" s="106"/>
      <c r="H506" s="106"/>
    </row>
    <row r="507" spans="1:10" x14ac:dyDescent="0.2">
      <c r="A507" s="106"/>
      <c r="B507" s="106"/>
      <c r="C507" s="106"/>
      <c r="D507" s="106"/>
      <c r="F507" s="106"/>
      <c r="G507" s="106"/>
      <c r="H507" s="106"/>
    </row>
    <row r="508" spans="1:10" x14ac:dyDescent="0.2">
      <c r="A508" s="106"/>
      <c r="B508" s="106"/>
      <c r="C508" s="106"/>
      <c r="D508" s="106"/>
      <c r="F508" s="106"/>
      <c r="G508" s="106"/>
      <c r="H508" s="106"/>
      <c r="I508" s="106"/>
      <c r="J508" s="106"/>
    </row>
    <row r="509" spans="1:10" x14ac:dyDescent="0.2">
      <c r="A509" s="106"/>
      <c r="B509" s="106"/>
      <c r="C509" s="106"/>
      <c r="D509" s="106"/>
      <c r="F509" s="106"/>
      <c r="G509" s="106"/>
      <c r="H509" s="106"/>
      <c r="I509" s="106"/>
      <c r="J509" s="106"/>
    </row>
    <row r="510" spans="1:10" x14ac:dyDescent="0.2">
      <c r="A510" s="106"/>
      <c r="B510" s="106"/>
      <c r="C510" s="106"/>
      <c r="D510" s="106"/>
      <c r="F510" s="106"/>
      <c r="G510" s="106"/>
      <c r="H510" s="106"/>
      <c r="I510" s="106"/>
      <c r="J510" s="106"/>
    </row>
    <row r="511" spans="1:10" x14ac:dyDescent="0.2">
      <c r="A511" s="106"/>
      <c r="B511" s="106"/>
      <c r="C511" s="106"/>
      <c r="D511" s="106"/>
      <c r="F511" s="106"/>
      <c r="G511" s="106"/>
      <c r="H511" s="106"/>
      <c r="I511" s="106"/>
      <c r="J511" s="106"/>
    </row>
    <row r="512" spans="1:10" x14ac:dyDescent="0.2">
      <c r="A512" s="106"/>
      <c r="B512" s="106"/>
      <c r="C512" s="106"/>
      <c r="D512" s="106"/>
      <c r="F512" s="106"/>
      <c r="G512" s="106"/>
      <c r="H512" s="106"/>
    </row>
    <row r="513" spans="1:10" x14ac:dyDescent="0.2">
      <c r="A513" s="106"/>
      <c r="B513" s="106"/>
      <c r="C513" s="106"/>
      <c r="D513" s="106"/>
      <c r="F513" s="106"/>
      <c r="G513" s="106"/>
      <c r="H513" s="106"/>
      <c r="I513" s="106"/>
      <c r="J513" s="106"/>
    </row>
    <row r="514" spans="1:10" x14ac:dyDescent="0.2">
      <c r="A514" s="106"/>
      <c r="B514" s="106"/>
      <c r="C514" s="106"/>
      <c r="D514" s="106"/>
      <c r="F514" s="106"/>
      <c r="G514" s="106"/>
      <c r="H514" s="106"/>
      <c r="I514" s="106"/>
      <c r="J514" s="106"/>
    </row>
    <row r="515" spans="1:10" x14ac:dyDescent="0.2">
      <c r="A515" s="106"/>
      <c r="B515" s="106"/>
      <c r="C515" s="106"/>
      <c r="D515" s="106"/>
      <c r="F515" s="106"/>
      <c r="G515" s="106"/>
      <c r="H515" s="106"/>
      <c r="I515" s="106"/>
      <c r="J515" s="106"/>
    </row>
    <row r="516" spans="1:10" x14ac:dyDescent="0.2">
      <c r="A516" s="106"/>
      <c r="B516" s="106"/>
      <c r="C516" s="106"/>
      <c r="D516" s="106"/>
      <c r="F516" s="106"/>
      <c r="G516" s="106"/>
      <c r="H516" s="106"/>
    </row>
    <row r="517" spans="1:10" x14ac:dyDescent="0.2">
      <c r="A517" s="106"/>
      <c r="B517" s="106"/>
      <c r="C517" s="106"/>
      <c r="D517" s="106"/>
      <c r="F517" s="106"/>
      <c r="G517" s="106"/>
      <c r="H517" s="106"/>
    </row>
    <row r="518" spans="1:10" x14ac:dyDescent="0.2">
      <c r="A518" s="106"/>
      <c r="B518" s="106"/>
      <c r="C518" s="106"/>
      <c r="D518" s="106"/>
      <c r="F518" s="106"/>
      <c r="G518" s="106"/>
      <c r="H518" s="106"/>
    </row>
    <row r="519" spans="1:10" x14ac:dyDescent="0.2">
      <c r="A519" s="106"/>
      <c r="B519" s="106"/>
      <c r="C519" s="106"/>
      <c r="D519" s="106"/>
      <c r="F519" s="106"/>
      <c r="G519" s="106"/>
      <c r="H519" s="106"/>
      <c r="I519" s="106"/>
      <c r="J519" s="106"/>
    </row>
    <row r="520" spans="1:10" x14ac:dyDescent="0.2">
      <c r="A520" s="106"/>
      <c r="B520" s="106"/>
      <c r="C520" s="106"/>
      <c r="D520" s="106"/>
      <c r="F520" s="106"/>
      <c r="G520" s="106"/>
      <c r="H520" s="106"/>
      <c r="I520" s="106"/>
      <c r="J520" s="106"/>
    </row>
    <row r="521" spans="1:10" x14ac:dyDescent="0.2">
      <c r="A521" s="106"/>
      <c r="B521" s="106"/>
      <c r="C521" s="106"/>
      <c r="D521" s="106"/>
      <c r="F521" s="106"/>
      <c r="G521" s="106"/>
      <c r="H521" s="106"/>
      <c r="I521" s="106"/>
      <c r="J521" s="106"/>
    </row>
    <row r="522" spans="1:10" x14ac:dyDescent="0.2">
      <c r="A522" s="106"/>
      <c r="B522" s="106"/>
      <c r="C522" s="106"/>
      <c r="D522" s="106"/>
      <c r="F522" s="106"/>
      <c r="G522" s="106"/>
      <c r="H522" s="106"/>
      <c r="I522" s="106"/>
      <c r="J522" s="106"/>
    </row>
    <row r="523" spans="1:10" x14ac:dyDescent="0.2">
      <c r="A523" s="106"/>
      <c r="B523" s="106"/>
      <c r="C523" s="106"/>
      <c r="D523" s="106"/>
      <c r="F523" s="106"/>
      <c r="G523" s="106"/>
      <c r="H523" s="106"/>
      <c r="I523" s="106"/>
      <c r="J523" s="106"/>
    </row>
    <row r="524" spans="1:10" x14ac:dyDescent="0.2">
      <c r="A524" s="106"/>
      <c r="B524" s="106"/>
      <c r="C524" s="106"/>
      <c r="D524" s="106"/>
      <c r="F524" s="106"/>
      <c r="G524" s="106"/>
      <c r="H524" s="106"/>
      <c r="I524" s="106"/>
      <c r="J524" s="106"/>
    </row>
    <row r="525" spans="1:10" x14ac:dyDescent="0.2">
      <c r="A525" s="106"/>
      <c r="B525" s="106"/>
      <c r="C525" s="106"/>
      <c r="D525" s="106"/>
      <c r="F525" s="106"/>
      <c r="G525" s="106"/>
      <c r="H525" s="106"/>
    </row>
    <row r="526" spans="1:10" x14ac:dyDescent="0.2">
      <c r="A526" s="106"/>
      <c r="B526" s="106"/>
      <c r="C526" s="106"/>
      <c r="D526" s="106"/>
      <c r="F526" s="106"/>
      <c r="G526" s="106"/>
      <c r="H526" s="106"/>
      <c r="I526" s="106"/>
      <c r="J526" s="106"/>
    </row>
    <row r="527" spans="1:10" x14ac:dyDescent="0.2">
      <c r="A527" s="106"/>
      <c r="B527" s="106"/>
      <c r="C527" s="106"/>
      <c r="D527" s="106"/>
      <c r="F527" s="106"/>
      <c r="G527" s="106"/>
      <c r="H527" s="106"/>
      <c r="I527" s="106"/>
      <c r="J527" s="106"/>
    </row>
    <row r="528" spans="1:10" x14ac:dyDescent="0.2">
      <c r="A528" s="106"/>
      <c r="B528" s="106"/>
      <c r="C528" s="106"/>
      <c r="D528" s="106"/>
      <c r="F528" s="106"/>
      <c r="G528" s="106"/>
      <c r="H528" s="106"/>
      <c r="I528" s="106"/>
      <c r="J528" s="106"/>
    </row>
    <row r="529" spans="1:10" x14ac:dyDescent="0.2">
      <c r="A529" s="106"/>
      <c r="B529" s="106"/>
      <c r="C529" s="106"/>
      <c r="D529" s="106"/>
      <c r="F529" s="106"/>
      <c r="G529" s="106"/>
      <c r="H529" s="106"/>
      <c r="I529" s="106"/>
      <c r="J529" s="106"/>
    </row>
    <row r="530" spans="1:10" x14ac:dyDescent="0.2">
      <c r="A530" s="106"/>
      <c r="B530" s="106"/>
      <c r="C530" s="106"/>
      <c r="D530" s="106"/>
      <c r="F530" s="106"/>
      <c r="G530" s="106"/>
      <c r="H530" s="106"/>
      <c r="I530" s="106"/>
      <c r="J530" s="106"/>
    </row>
    <row r="531" spans="1:10" x14ac:dyDescent="0.2">
      <c r="A531" s="106"/>
      <c r="B531" s="106"/>
      <c r="C531" s="106"/>
      <c r="D531" s="106"/>
      <c r="F531" s="106"/>
      <c r="G531" s="106"/>
      <c r="H531" s="106"/>
    </row>
    <row r="532" spans="1:10" x14ac:dyDescent="0.2">
      <c r="A532" s="106"/>
      <c r="B532" s="106"/>
      <c r="C532" s="106"/>
      <c r="D532" s="106"/>
      <c r="F532" s="106"/>
      <c r="G532" s="106"/>
      <c r="H532" s="106"/>
    </row>
    <row r="533" spans="1:10" x14ac:dyDescent="0.2">
      <c r="A533" s="106"/>
      <c r="B533" s="106"/>
      <c r="C533" s="106"/>
      <c r="D533" s="106"/>
      <c r="F533" s="106"/>
      <c r="G533" s="106"/>
      <c r="H533" s="106"/>
    </row>
    <row r="534" spans="1:10" x14ac:dyDescent="0.2">
      <c r="A534" s="106"/>
      <c r="B534" s="106"/>
      <c r="C534" s="106"/>
      <c r="D534" s="106"/>
      <c r="F534" s="106"/>
      <c r="G534" s="106"/>
      <c r="H534" s="106"/>
    </row>
    <row r="535" spans="1:10" x14ac:dyDescent="0.2">
      <c r="A535" s="106"/>
      <c r="B535" s="106"/>
      <c r="C535" s="106"/>
      <c r="D535" s="106"/>
      <c r="F535" s="106"/>
      <c r="G535" s="106"/>
      <c r="H535" s="106"/>
    </row>
    <row r="536" spans="1:10" x14ac:dyDescent="0.2">
      <c r="A536" s="106"/>
      <c r="B536" s="106"/>
      <c r="C536" s="106"/>
      <c r="D536" s="106"/>
      <c r="F536" s="106"/>
      <c r="G536" s="106"/>
      <c r="H536" s="106"/>
      <c r="I536" s="106"/>
      <c r="J536" s="106"/>
    </row>
    <row r="537" spans="1:10" x14ac:dyDescent="0.2">
      <c r="A537" s="106"/>
      <c r="B537" s="106"/>
      <c r="C537" s="106"/>
      <c r="D537" s="106"/>
      <c r="F537" s="106"/>
      <c r="G537" s="106"/>
      <c r="H537" s="106"/>
      <c r="I537" s="106"/>
      <c r="J537" s="106"/>
    </row>
    <row r="538" spans="1:10" x14ac:dyDescent="0.2">
      <c r="A538" s="106"/>
      <c r="B538" s="106"/>
      <c r="C538" s="106"/>
      <c r="D538" s="106"/>
      <c r="F538" s="106"/>
      <c r="G538" s="106"/>
      <c r="H538" s="106"/>
    </row>
    <row r="539" spans="1:10" x14ac:dyDescent="0.2">
      <c r="A539" s="106"/>
      <c r="B539" s="106"/>
      <c r="C539" s="106"/>
      <c r="D539" s="106"/>
      <c r="F539" s="106"/>
      <c r="G539" s="106"/>
      <c r="H539" s="106"/>
    </row>
    <row r="540" spans="1:10" x14ac:dyDescent="0.2">
      <c r="A540" s="106"/>
      <c r="B540" s="106"/>
      <c r="C540" s="106"/>
      <c r="D540" s="106"/>
      <c r="F540" s="106"/>
      <c r="G540" s="106"/>
      <c r="H540" s="106"/>
    </row>
    <row r="541" spans="1:10" x14ac:dyDescent="0.2">
      <c r="A541" s="106"/>
      <c r="B541" s="106"/>
      <c r="C541" s="106"/>
      <c r="D541" s="106"/>
      <c r="F541" s="106"/>
      <c r="G541" s="106"/>
      <c r="H541" s="106"/>
    </row>
    <row r="542" spans="1:10" x14ac:dyDescent="0.2">
      <c r="A542" s="106"/>
      <c r="B542" s="106"/>
      <c r="C542" s="106"/>
      <c r="D542" s="106"/>
      <c r="F542" s="106"/>
      <c r="G542" s="106"/>
      <c r="H542" s="106"/>
    </row>
    <row r="543" spans="1:10" x14ac:dyDescent="0.2">
      <c r="A543" s="106"/>
      <c r="B543" s="106"/>
      <c r="C543" s="106"/>
      <c r="D543" s="106"/>
      <c r="F543" s="106"/>
      <c r="G543" s="106"/>
      <c r="H543" s="106"/>
    </row>
    <row r="544" spans="1:10" x14ac:dyDescent="0.2">
      <c r="A544" s="106"/>
      <c r="B544" s="106"/>
      <c r="C544" s="106"/>
      <c r="D544" s="106"/>
      <c r="F544" s="106"/>
      <c r="G544" s="106"/>
      <c r="H544" s="106"/>
    </row>
    <row r="545" spans="1:10" x14ac:dyDescent="0.2">
      <c r="A545" s="106"/>
      <c r="B545" s="106"/>
      <c r="C545" s="106"/>
      <c r="D545" s="106"/>
      <c r="F545" s="106"/>
      <c r="G545" s="106"/>
      <c r="H545" s="106"/>
    </row>
    <row r="546" spans="1:10" x14ac:dyDescent="0.2">
      <c r="A546" s="106"/>
      <c r="B546" s="106"/>
      <c r="C546" s="106"/>
      <c r="D546" s="106"/>
      <c r="F546" s="106"/>
      <c r="G546" s="106"/>
      <c r="H546" s="106"/>
    </row>
    <row r="547" spans="1:10" x14ac:dyDescent="0.2">
      <c r="A547" s="106"/>
      <c r="B547" s="106"/>
      <c r="C547" s="106"/>
      <c r="D547" s="106"/>
      <c r="F547" s="106"/>
      <c r="G547" s="106"/>
      <c r="H547" s="106"/>
    </row>
    <row r="548" spans="1:10" x14ac:dyDescent="0.2">
      <c r="A548" s="106"/>
      <c r="B548" s="106"/>
      <c r="C548" s="106"/>
      <c r="D548" s="106"/>
      <c r="F548" s="106"/>
      <c r="G548" s="106"/>
      <c r="H548" s="106"/>
    </row>
    <row r="549" spans="1:10" x14ac:dyDescent="0.2">
      <c r="A549" s="106"/>
      <c r="B549" s="106"/>
      <c r="C549" s="106"/>
      <c r="D549" s="106"/>
      <c r="F549" s="106"/>
      <c r="G549" s="106"/>
      <c r="H549" s="106"/>
    </row>
    <row r="550" spans="1:10" x14ac:dyDescent="0.2">
      <c r="A550" s="106"/>
      <c r="B550" s="106"/>
      <c r="C550" s="106"/>
      <c r="D550" s="106"/>
      <c r="F550" s="106"/>
      <c r="G550" s="106"/>
      <c r="H550" s="106"/>
    </row>
    <row r="551" spans="1:10" x14ac:dyDescent="0.2">
      <c r="A551" s="106"/>
      <c r="B551" s="106"/>
      <c r="C551" s="106"/>
      <c r="D551" s="106"/>
      <c r="F551" s="106"/>
      <c r="G551" s="106"/>
      <c r="H551" s="106"/>
    </row>
    <row r="552" spans="1:10" x14ac:dyDescent="0.2">
      <c r="A552" s="106"/>
      <c r="B552" s="106"/>
      <c r="C552" s="106"/>
      <c r="D552" s="106"/>
      <c r="F552" s="106"/>
      <c r="G552" s="106"/>
      <c r="H552" s="106"/>
    </row>
    <row r="553" spans="1:10" x14ac:dyDescent="0.2">
      <c r="A553" s="106"/>
      <c r="B553" s="106"/>
      <c r="C553" s="106"/>
      <c r="D553" s="106"/>
      <c r="F553" s="106"/>
      <c r="G553" s="106"/>
      <c r="H553" s="106"/>
    </row>
    <row r="554" spans="1:10" x14ac:dyDescent="0.2">
      <c r="A554" s="106"/>
      <c r="B554" s="106"/>
      <c r="C554" s="106"/>
      <c r="D554" s="106"/>
      <c r="F554" s="106"/>
      <c r="G554" s="106"/>
      <c r="H554" s="106"/>
    </row>
    <row r="555" spans="1:10" x14ac:dyDescent="0.2">
      <c r="A555" s="106"/>
      <c r="B555" s="106"/>
      <c r="C555" s="106"/>
      <c r="D555" s="106"/>
      <c r="F555" s="106"/>
      <c r="G555" s="106"/>
      <c r="H555" s="106"/>
    </row>
    <row r="556" spans="1:10" x14ac:dyDescent="0.2">
      <c r="A556" s="106"/>
      <c r="B556" s="106"/>
      <c r="C556" s="106"/>
      <c r="D556" s="106"/>
      <c r="F556" s="106"/>
      <c r="G556" s="106"/>
      <c r="H556" s="106"/>
      <c r="I556" s="106"/>
      <c r="J556" s="106"/>
    </row>
    <row r="557" spans="1:10" x14ac:dyDescent="0.2">
      <c r="A557" s="106"/>
      <c r="B557" s="106"/>
      <c r="C557" s="106"/>
      <c r="D557" s="106"/>
      <c r="F557" s="106"/>
      <c r="G557" s="106"/>
      <c r="H557" s="106"/>
      <c r="I557" s="106"/>
      <c r="J557" s="106"/>
    </row>
    <row r="558" spans="1:10" x14ac:dyDescent="0.2">
      <c r="A558" s="106"/>
      <c r="B558" s="106"/>
      <c r="C558" s="106"/>
      <c r="D558" s="106"/>
      <c r="F558" s="106"/>
      <c r="G558" s="106"/>
      <c r="H558" s="106"/>
      <c r="I558" s="106"/>
      <c r="J558" s="106"/>
    </row>
    <row r="559" spans="1:10" x14ac:dyDescent="0.2">
      <c r="A559" s="106"/>
      <c r="B559" s="106"/>
      <c r="C559" s="106"/>
      <c r="D559" s="106"/>
      <c r="F559" s="106"/>
      <c r="G559" s="106"/>
      <c r="H559" s="106"/>
    </row>
    <row r="560" spans="1:10" x14ac:dyDescent="0.2">
      <c r="A560" s="106"/>
      <c r="B560" s="106"/>
      <c r="C560" s="106"/>
      <c r="D560" s="106"/>
      <c r="F560" s="106"/>
      <c r="G560" s="106"/>
      <c r="H560" s="106"/>
    </row>
    <row r="561" spans="1:10" x14ac:dyDescent="0.2">
      <c r="A561" s="106"/>
      <c r="B561" s="106"/>
      <c r="C561" s="106"/>
      <c r="D561" s="106"/>
      <c r="F561" s="106"/>
      <c r="G561" s="106"/>
      <c r="H561" s="106"/>
    </row>
    <row r="562" spans="1:10" x14ac:dyDescent="0.2">
      <c r="A562" s="106"/>
      <c r="B562" s="106"/>
      <c r="C562" s="106"/>
      <c r="D562" s="106"/>
      <c r="F562" s="106"/>
      <c r="G562" s="106"/>
      <c r="H562" s="106"/>
    </row>
    <row r="563" spans="1:10" x14ac:dyDescent="0.2">
      <c r="A563" s="106"/>
      <c r="B563" s="106"/>
      <c r="C563" s="106"/>
      <c r="D563" s="106"/>
      <c r="F563" s="106"/>
      <c r="G563" s="106"/>
      <c r="H563" s="106"/>
    </row>
    <row r="564" spans="1:10" x14ac:dyDescent="0.2">
      <c r="A564" s="106"/>
      <c r="B564" s="106"/>
      <c r="C564" s="106"/>
      <c r="D564" s="106"/>
      <c r="F564" s="106"/>
      <c r="G564" s="106"/>
      <c r="H564" s="106"/>
    </row>
    <row r="565" spans="1:10" x14ac:dyDescent="0.2">
      <c r="A565" s="106"/>
      <c r="B565" s="106"/>
      <c r="C565" s="106"/>
      <c r="D565" s="106"/>
      <c r="F565" s="106"/>
      <c r="G565" s="106"/>
      <c r="H565" s="106"/>
    </row>
    <row r="566" spans="1:10" x14ac:dyDescent="0.2">
      <c r="A566" s="106"/>
      <c r="B566" s="106"/>
      <c r="C566" s="106"/>
      <c r="D566" s="106"/>
      <c r="F566" s="106"/>
      <c r="G566" s="106"/>
      <c r="H566" s="106"/>
    </row>
    <row r="567" spans="1:10" x14ac:dyDescent="0.2">
      <c r="A567" s="106"/>
      <c r="B567" s="106"/>
      <c r="C567" s="106"/>
      <c r="D567" s="106"/>
      <c r="F567" s="106"/>
      <c r="G567" s="106"/>
      <c r="H567" s="106"/>
    </row>
    <row r="568" spans="1:10" x14ac:dyDescent="0.2">
      <c r="A568" s="106"/>
      <c r="B568" s="106"/>
      <c r="C568" s="106"/>
      <c r="D568" s="106"/>
      <c r="F568" s="106"/>
      <c r="G568" s="106"/>
      <c r="H568" s="106"/>
    </row>
    <row r="569" spans="1:10" x14ac:dyDescent="0.2">
      <c r="A569" s="106"/>
      <c r="B569" s="106"/>
      <c r="C569" s="106"/>
      <c r="D569" s="106"/>
      <c r="F569" s="106"/>
      <c r="G569" s="106"/>
      <c r="H569" s="106"/>
      <c r="I569" s="106"/>
      <c r="J569" s="106"/>
    </row>
    <row r="570" spans="1:10" x14ac:dyDescent="0.2">
      <c r="A570" s="106"/>
      <c r="B570" s="106"/>
      <c r="C570" s="106"/>
      <c r="D570" s="106"/>
      <c r="F570" s="106"/>
      <c r="G570" s="106"/>
      <c r="H570" s="106"/>
      <c r="I570" s="106"/>
      <c r="J570" s="106"/>
    </row>
    <row r="571" spans="1:10" x14ac:dyDescent="0.2">
      <c r="A571" s="106"/>
      <c r="B571" s="106"/>
      <c r="C571" s="106"/>
      <c r="D571" s="106"/>
      <c r="F571" s="106"/>
      <c r="G571" s="106"/>
      <c r="H571" s="106"/>
    </row>
    <row r="572" spans="1:10" x14ac:dyDescent="0.2">
      <c r="A572" s="106"/>
      <c r="B572" s="106"/>
      <c r="C572" s="106"/>
      <c r="D572" s="106"/>
      <c r="F572" s="106"/>
      <c r="G572" s="106"/>
      <c r="H572" s="106"/>
      <c r="I572" s="106"/>
      <c r="J572" s="106"/>
    </row>
    <row r="573" spans="1:10" x14ac:dyDescent="0.2">
      <c r="A573" s="106"/>
      <c r="B573" s="106"/>
      <c r="C573" s="106"/>
      <c r="D573" s="106"/>
      <c r="F573" s="106"/>
      <c r="G573" s="106"/>
      <c r="H573" s="106"/>
    </row>
    <row r="574" spans="1:10" x14ac:dyDescent="0.2">
      <c r="A574" s="106"/>
      <c r="B574" s="106"/>
      <c r="C574" s="106"/>
      <c r="D574" s="106"/>
      <c r="F574" s="106"/>
      <c r="G574" s="106"/>
      <c r="H574" s="106"/>
      <c r="I574" s="106"/>
      <c r="J574" s="106"/>
    </row>
    <row r="575" spans="1:10" x14ac:dyDescent="0.2">
      <c r="A575" s="106"/>
      <c r="B575" s="106"/>
      <c r="C575" s="106"/>
      <c r="D575" s="106"/>
      <c r="F575" s="106"/>
      <c r="G575" s="106"/>
      <c r="H575" s="106"/>
    </row>
    <row r="576" spans="1:10" x14ac:dyDescent="0.2">
      <c r="A576" s="106"/>
      <c r="B576" s="106"/>
      <c r="C576" s="106"/>
      <c r="D576" s="106"/>
      <c r="F576" s="106"/>
      <c r="G576" s="106"/>
      <c r="H576" s="106"/>
    </row>
    <row r="577" spans="1:10" x14ac:dyDescent="0.2">
      <c r="A577" s="106"/>
      <c r="B577" s="106"/>
      <c r="C577" s="106"/>
      <c r="D577" s="106"/>
      <c r="F577" s="106"/>
      <c r="G577" s="106"/>
      <c r="H577" s="106"/>
    </row>
    <row r="578" spans="1:10" x14ac:dyDescent="0.2">
      <c r="A578" s="106"/>
      <c r="B578" s="106"/>
      <c r="C578" s="106"/>
      <c r="D578" s="106"/>
      <c r="F578" s="106"/>
      <c r="G578" s="106"/>
      <c r="H578" s="106"/>
    </row>
    <row r="579" spans="1:10" x14ac:dyDescent="0.2">
      <c r="A579" s="106"/>
      <c r="B579" s="106"/>
      <c r="C579" s="106"/>
      <c r="D579" s="106"/>
      <c r="F579" s="106"/>
      <c r="G579" s="106"/>
      <c r="H579" s="106"/>
    </row>
    <row r="580" spans="1:10" x14ac:dyDescent="0.2">
      <c r="A580" s="106"/>
      <c r="B580" s="106"/>
      <c r="C580" s="106"/>
      <c r="D580" s="106"/>
      <c r="F580" s="106"/>
      <c r="G580" s="106"/>
      <c r="H580" s="106"/>
    </row>
    <row r="581" spans="1:10" x14ac:dyDescent="0.2">
      <c r="A581" s="106"/>
      <c r="B581" s="106"/>
      <c r="C581" s="106"/>
      <c r="D581" s="106"/>
      <c r="F581" s="106"/>
      <c r="G581" s="106"/>
      <c r="H581" s="106"/>
    </row>
    <row r="582" spans="1:10" x14ac:dyDescent="0.2">
      <c r="A582" s="106"/>
      <c r="B582" s="106"/>
      <c r="C582" s="106"/>
      <c r="D582" s="106"/>
      <c r="F582" s="106"/>
      <c r="G582" s="106"/>
      <c r="H582" s="106"/>
    </row>
    <row r="583" spans="1:10" x14ac:dyDescent="0.2">
      <c r="A583" s="106"/>
      <c r="B583" s="106"/>
      <c r="C583" s="106"/>
      <c r="D583" s="106"/>
      <c r="F583" s="106"/>
      <c r="G583" s="106"/>
      <c r="H583" s="106"/>
    </row>
    <row r="584" spans="1:10" x14ac:dyDescent="0.2">
      <c r="A584" s="106"/>
      <c r="B584" s="106"/>
      <c r="C584" s="106"/>
      <c r="D584" s="106"/>
      <c r="F584" s="106"/>
      <c r="G584" s="106"/>
      <c r="H584" s="106"/>
    </row>
    <row r="585" spans="1:10" x14ac:dyDescent="0.2">
      <c r="A585" s="106"/>
      <c r="B585" s="106"/>
      <c r="C585" s="106"/>
      <c r="D585" s="106"/>
      <c r="F585" s="106"/>
      <c r="G585" s="106"/>
      <c r="H585" s="106"/>
    </row>
    <row r="586" spans="1:10" x14ac:dyDescent="0.2">
      <c r="A586" s="106"/>
      <c r="B586" s="106"/>
      <c r="C586" s="106"/>
      <c r="D586" s="106"/>
      <c r="F586" s="106"/>
      <c r="G586" s="106"/>
      <c r="H586" s="106"/>
      <c r="I586" s="106"/>
      <c r="J586" s="106"/>
    </row>
    <row r="587" spans="1:10" x14ac:dyDescent="0.2">
      <c r="A587" s="106"/>
      <c r="B587" s="106"/>
      <c r="C587" s="106"/>
      <c r="D587" s="106"/>
      <c r="F587" s="106"/>
      <c r="G587" s="106"/>
      <c r="H587" s="106"/>
    </row>
    <row r="588" spans="1:10" x14ac:dyDescent="0.2">
      <c r="A588" s="106"/>
      <c r="B588" s="106"/>
      <c r="C588" s="106"/>
      <c r="D588" s="106"/>
      <c r="F588" s="106"/>
      <c r="G588" s="106"/>
      <c r="H588" s="106"/>
      <c r="I588" s="106"/>
      <c r="J588" s="106"/>
    </row>
    <row r="589" spans="1:10" x14ac:dyDescent="0.2">
      <c r="A589" s="106"/>
      <c r="B589" s="106"/>
      <c r="C589" s="106"/>
      <c r="D589" s="106"/>
      <c r="F589" s="106"/>
      <c r="G589" s="106"/>
      <c r="H589" s="106"/>
      <c r="I589" s="106"/>
      <c r="J589" s="106"/>
    </row>
    <row r="590" spans="1:10" x14ac:dyDescent="0.2">
      <c r="A590" s="106"/>
      <c r="B590" s="106"/>
      <c r="C590" s="106"/>
      <c r="D590" s="106"/>
      <c r="F590" s="106"/>
      <c r="G590" s="106"/>
      <c r="H590" s="106"/>
      <c r="I590" s="106"/>
      <c r="J590" s="106"/>
    </row>
    <row r="591" spans="1:10" x14ac:dyDescent="0.2">
      <c r="A591" s="106"/>
      <c r="B591" s="106"/>
      <c r="C591" s="106"/>
      <c r="D591" s="106"/>
      <c r="F591" s="106"/>
      <c r="G591" s="106"/>
      <c r="H591" s="106"/>
      <c r="I591" s="106"/>
      <c r="J591" s="106"/>
    </row>
    <row r="592" spans="1:10" x14ac:dyDescent="0.2">
      <c r="A592" s="106"/>
      <c r="B592" s="106"/>
      <c r="C592" s="106"/>
      <c r="D592" s="106"/>
      <c r="F592" s="106"/>
      <c r="G592" s="106"/>
      <c r="H592" s="106"/>
      <c r="I592" s="106"/>
      <c r="J592" s="106"/>
    </row>
    <row r="593" spans="1:10" x14ac:dyDescent="0.2">
      <c r="A593" s="106"/>
      <c r="B593" s="106"/>
      <c r="C593" s="106"/>
      <c r="D593" s="106"/>
      <c r="F593" s="106"/>
      <c r="G593" s="106"/>
      <c r="H593" s="106"/>
      <c r="I593" s="106"/>
      <c r="J593" s="106"/>
    </row>
    <row r="594" spans="1:10" x14ac:dyDescent="0.2">
      <c r="A594" s="106"/>
      <c r="B594" s="106"/>
      <c r="C594" s="106"/>
      <c r="D594" s="106"/>
      <c r="F594" s="106"/>
      <c r="G594" s="106"/>
      <c r="H594" s="106"/>
      <c r="I594" s="106"/>
      <c r="J594" s="106"/>
    </row>
    <row r="595" spans="1:10" x14ac:dyDescent="0.2">
      <c r="A595" s="106"/>
      <c r="B595" s="106"/>
      <c r="C595" s="106"/>
      <c r="D595" s="106"/>
      <c r="F595" s="106"/>
      <c r="G595" s="106"/>
      <c r="H595" s="106"/>
      <c r="I595" s="106"/>
      <c r="J595" s="106"/>
    </row>
    <row r="596" spans="1:10" x14ac:dyDescent="0.2">
      <c r="A596" s="106"/>
      <c r="B596" s="106"/>
      <c r="C596" s="106"/>
      <c r="D596" s="106"/>
      <c r="F596" s="106"/>
      <c r="G596" s="106"/>
      <c r="H596" s="106"/>
    </row>
    <row r="597" spans="1:10" x14ac:dyDescent="0.2">
      <c r="A597" s="106"/>
      <c r="B597" s="106"/>
      <c r="C597" s="106"/>
      <c r="D597" s="106"/>
      <c r="F597" s="106"/>
      <c r="G597" s="106"/>
      <c r="H597" s="106"/>
    </row>
    <row r="598" spans="1:10" x14ac:dyDescent="0.2">
      <c r="A598" s="106"/>
      <c r="B598" s="106"/>
      <c r="C598" s="106"/>
      <c r="D598" s="106"/>
      <c r="F598" s="106"/>
      <c r="G598" s="106"/>
      <c r="H598" s="106"/>
    </row>
    <row r="599" spans="1:10" x14ac:dyDescent="0.2">
      <c r="A599" s="106"/>
      <c r="B599" s="106"/>
      <c r="C599" s="106"/>
      <c r="D599" s="106"/>
      <c r="F599" s="106"/>
      <c r="G599" s="106"/>
      <c r="H599" s="106"/>
    </row>
    <row r="600" spans="1:10" x14ac:dyDescent="0.2">
      <c r="A600" s="106"/>
      <c r="B600" s="106"/>
      <c r="C600" s="106"/>
      <c r="D600" s="106"/>
      <c r="F600" s="106"/>
      <c r="G600" s="106"/>
      <c r="H600" s="106"/>
    </row>
    <row r="601" spans="1:10" x14ac:dyDescent="0.2">
      <c r="A601" s="106"/>
      <c r="B601" s="106"/>
      <c r="C601" s="106"/>
      <c r="D601" s="106"/>
      <c r="F601" s="106"/>
      <c r="G601" s="106"/>
      <c r="H601" s="106"/>
    </row>
    <row r="602" spans="1:10" x14ac:dyDescent="0.2">
      <c r="A602" s="106"/>
      <c r="B602" s="106"/>
      <c r="C602" s="106"/>
      <c r="D602" s="106"/>
      <c r="F602" s="106"/>
      <c r="G602" s="106"/>
      <c r="H602" s="106"/>
    </row>
    <row r="603" spans="1:10" x14ac:dyDescent="0.2">
      <c r="A603" s="106"/>
      <c r="B603" s="106"/>
      <c r="C603" s="106"/>
      <c r="D603" s="106"/>
      <c r="F603" s="106"/>
      <c r="G603" s="106"/>
      <c r="H603" s="106"/>
    </row>
    <row r="604" spans="1:10" x14ac:dyDescent="0.2">
      <c r="A604" s="106"/>
      <c r="B604" s="106"/>
      <c r="C604" s="106"/>
      <c r="D604" s="106"/>
      <c r="F604" s="106"/>
      <c r="G604" s="106"/>
      <c r="H604" s="106"/>
      <c r="I604" s="106"/>
      <c r="J604" s="106"/>
    </row>
    <row r="605" spans="1:10" x14ac:dyDescent="0.2">
      <c r="A605" s="106"/>
      <c r="B605" s="106"/>
      <c r="C605" s="106"/>
      <c r="D605" s="106"/>
      <c r="F605" s="106"/>
      <c r="G605" s="106"/>
      <c r="H605" s="106"/>
      <c r="I605" s="106"/>
      <c r="J605" s="106"/>
    </row>
    <row r="606" spans="1:10" x14ac:dyDescent="0.2">
      <c r="A606" s="106"/>
      <c r="B606" s="106"/>
      <c r="C606" s="106"/>
      <c r="D606" s="106"/>
      <c r="F606" s="106"/>
      <c r="G606" s="106"/>
      <c r="H606" s="106"/>
    </row>
    <row r="607" spans="1:10" x14ac:dyDescent="0.2">
      <c r="A607" s="106"/>
      <c r="B607" s="106"/>
      <c r="C607" s="106"/>
      <c r="D607" s="106"/>
      <c r="F607" s="106"/>
      <c r="G607" s="106"/>
      <c r="H607" s="106"/>
    </row>
    <row r="608" spans="1:10" x14ac:dyDescent="0.2">
      <c r="A608" s="106"/>
      <c r="B608" s="106"/>
      <c r="C608" s="106"/>
      <c r="D608" s="106"/>
      <c r="F608" s="106"/>
      <c r="G608" s="106"/>
      <c r="H608" s="106"/>
    </row>
    <row r="609" spans="1:10" x14ac:dyDescent="0.2">
      <c r="A609" s="106"/>
      <c r="B609" s="106"/>
      <c r="C609" s="106"/>
      <c r="D609" s="106"/>
      <c r="F609" s="106"/>
      <c r="G609" s="106"/>
      <c r="H609" s="106"/>
      <c r="I609" s="106"/>
      <c r="J609" s="106"/>
    </row>
    <row r="610" spans="1:10" x14ac:dyDescent="0.2">
      <c r="A610" s="106"/>
      <c r="B610" s="106"/>
      <c r="C610" s="106"/>
      <c r="D610" s="106"/>
      <c r="F610" s="106"/>
      <c r="G610" s="106"/>
      <c r="H610" s="106"/>
      <c r="I610" s="106"/>
      <c r="J610" s="106"/>
    </row>
    <row r="611" spans="1:10" x14ac:dyDescent="0.2">
      <c r="A611" s="106"/>
      <c r="B611" s="106"/>
      <c r="C611" s="106"/>
      <c r="D611" s="106"/>
      <c r="F611" s="106"/>
      <c r="G611" s="106"/>
      <c r="H611" s="106"/>
    </row>
    <row r="612" spans="1:10" x14ac:dyDescent="0.2">
      <c r="A612" s="106"/>
      <c r="B612" s="106"/>
      <c r="C612" s="106"/>
      <c r="D612" s="106"/>
      <c r="F612" s="106"/>
      <c r="G612" s="106"/>
      <c r="H612" s="106"/>
      <c r="I612" s="106"/>
      <c r="J612" s="106"/>
    </row>
    <row r="613" spans="1:10" x14ac:dyDescent="0.2">
      <c r="A613" s="106"/>
      <c r="B613" s="106"/>
      <c r="C613" s="106"/>
      <c r="D613" s="106"/>
      <c r="F613" s="106"/>
      <c r="G613" s="106"/>
      <c r="H613" s="106"/>
    </row>
    <row r="614" spans="1:10" x14ac:dyDescent="0.2">
      <c r="A614" s="106"/>
      <c r="B614" s="106"/>
      <c r="C614" s="106"/>
      <c r="D614" s="106"/>
      <c r="F614" s="106"/>
      <c r="G614" s="106"/>
      <c r="H614" s="106"/>
    </row>
    <row r="615" spans="1:10" x14ac:dyDescent="0.2">
      <c r="A615" s="106"/>
      <c r="B615" s="106"/>
      <c r="C615" s="106"/>
      <c r="D615" s="106"/>
      <c r="F615" s="106"/>
      <c r="G615" s="106"/>
      <c r="H615" s="106"/>
    </row>
    <row r="616" spans="1:10" x14ac:dyDescent="0.2">
      <c r="A616" s="106"/>
      <c r="B616" s="106"/>
      <c r="C616" s="106"/>
      <c r="D616" s="106"/>
      <c r="F616" s="106"/>
      <c r="G616" s="106"/>
      <c r="H616" s="106"/>
    </row>
    <row r="617" spans="1:10" x14ac:dyDescent="0.2">
      <c r="A617" s="106"/>
      <c r="B617" s="106"/>
      <c r="C617" s="106"/>
      <c r="D617" s="106"/>
      <c r="F617" s="106"/>
      <c r="G617" s="106"/>
      <c r="H617" s="106"/>
    </row>
    <row r="618" spans="1:10" x14ac:dyDescent="0.2">
      <c r="A618" s="106"/>
      <c r="B618" s="106"/>
      <c r="C618" s="106"/>
      <c r="D618" s="106"/>
      <c r="F618" s="106"/>
      <c r="G618" s="106"/>
      <c r="H618" s="106"/>
    </row>
    <row r="619" spans="1:10" x14ac:dyDescent="0.2">
      <c r="A619" s="106"/>
      <c r="B619" s="106"/>
      <c r="C619" s="106"/>
      <c r="D619" s="106"/>
      <c r="F619" s="106"/>
      <c r="G619" s="106"/>
      <c r="H619" s="106"/>
      <c r="I619" s="106"/>
      <c r="J619" s="106"/>
    </row>
    <row r="620" spans="1:10" x14ac:dyDescent="0.2">
      <c r="A620" s="106"/>
      <c r="B620" s="106"/>
      <c r="C620" s="106"/>
      <c r="D620" s="106"/>
      <c r="F620" s="106"/>
      <c r="G620" s="106"/>
      <c r="H620" s="106"/>
      <c r="I620" s="106"/>
      <c r="J620" s="106"/>
    </row>
    <row r="621" spans="1:10" x14ac:dyDescent="0.2">
      <c r="A621" s="106"/>
      <c r="B621" s="106"/>
      <c r="C621" s="106"/>
      <c r="D621" s="106"/>
      <c r="F621" s="106"/>
      <c r="G621" s="106"/>
      <c r="H621" s="106"/>
    </row>
    <row r="622" spans="1:10" x14ac:dyDescent="0.2">
      <c r="A622" s="106"/>
      <c r="B622" s="106"/>
      <c r="C622" s="106"/>
      <c r="D622" s="106"/>
      <c r="F622" s="106"/>
      <c r="G622" s="106"/>
      <c r="H622" s="106"/>
      <c r="I622" s="106"/>
      <c r="J622" s="106"/>
    </row>
    <row r="623" spans="1:10" x14ac:dyDescent="0.2">
      <c r="A623" s="106"/>
      <c r="B623" s="106"/>
      <c r="C623" s="106"/>
      <c r="D623" s="106"/>
      <c r="F623" s="106"/>
      <c r="G623" s="106"/>
      <c r="H623" s="106"/>
      <c r="I623" s="106"/>
      <c r="J623" s="106"/>
    </row>
    <row r="624" spans="1:10" x14ac:dyDescent="0.2">
      <c r="A624" s="106"/>
      <c r="B624" s="106"/>
      <c r="C624" s="106"/>
      <c r="D624" s="106"/>
      <c r="F624" s="106"/>
      <c r="G624" s="106"/>
      <c r="H624" s="106"/>
      <c r="I624" s="106"/>
      <c r="J624" s="106"/>
    </row>
    <row r="625" spans="1:10" x14ac:dyDescent="0.2">
      <c r="A625" s="106"/>
      <c r="B625" s="106"/>
      <c r="C625" s="106"/>
      <c r="D625" s="106"/>
      <c r="F625" s="106"/>
      <c r="G625" s="106"/>
      <c r="H625" s="106"/>
      <c r="I625" s="106"/>
      <c r="J625" s="106"/>
    </row>
    <row r="626" spans="1:10" x14ac:dyDescent="0.2">
      <c r="A626" s="106"/>
      <c r="B626" s="106"/>
      <c r="C626" s="106"/>
      <c r="D626" s="106"/>
      <c r="F626" s="106"/>
      <c r="G626" s="106"/>
      <c r="H626" s="106"/>
    </row>
    <row r="627" spans="1:10" x14ac:dyDescent="0.2">
      <c r="A627" s="106"/>
      <c r="B627" s="106"/>
      <c r="C627" s="106"/>
      <c r="D627" s="106"/>
      <c r="F627" s="106"/>
      <c r="G627" s="106"/>
      <c r="H627" s="106"/>
      <c r="I627" s="106"/>
      <c r="J627" s="106"/>
    </row>
    <row r="628" spans="1:10" x14ac:dyDescent="0.2">
      <c r="A628" s="106"/>
      <c r="B628" s="106"/>
      <c r="C628" s="106"/>
      <c r="D628" s="106"/>
      <c r="F628" s="106"/>
      <c r="G628" s="106"/>
      <c r="H628" s="106"/>
    </row>
    <row r="629" spans="1:10" x14ac:dyDescent="0.2">
      <c r="A629" s="106"/>
      <c r="B629" s="106"/>
      <c r="C629" s="106"/>
      <c r="D629" s="106"/>
      <c r="F629" s="106"/>
      <c r="G629" s="106"/>
      <c r="H629" s="106"/>
    </row>
    <row r="630" spans="1:10" x14ac:dyDescent="0.2">
      <c r="A630" s="106"/>
      <c r="B630" s="106"/>
      <c r="C630" s="106"/>
      <c r="D630" s="106"/>
      <c r="F630" s="106"/>
      <c r="G630" s="106"/>
      <c r="H630" s="106"/>
    </row>
    <row r="631" spans="1:10" x14ac:dyDescent="0.2">
      <c r="A631" s="106"/>
      <c r="B631" s="106"/>
      <c r="C631" s="106"/>
      <c r="D631" s="106"/>
      <c r="F631" s="106"/>
      <c r="G631" s="106"/>
      <c r="H631" s="106"/>
      <c r="I631" s="106"/>
      <c r="J631" s="106"/>
    </row>
    <row r="632" spans="1:10" x14ac:dyDescent="0.2">
      <c r="A632" s="106"/>
      <c r="B632" s="106"/>
      <c r="C632" s="106"/>
      <c r="D632" s="106"/>
      <c r="F632" s="106"/>
      <c r="G632" s="106"/>
      <c r="H632" s="106"/>
      <c r="I632" s="106"/>
      <c r="J632" s="106"/>
    </row>
    <row r="633" spans="1:10" x14ac:dyDescent="0.2">
      <c r="A633" s="106"/>
      <c r="B633" s="106"/>
      <c r="C633" s="106"/>
      <c r="D633" s="106"/>
      <c r="F633" s="106"/>
      <c r="G633" s="106"/>
      <c r="H633" s="106"/>
      <c r="I633" s="106"/>
      <c r="J633" s="106"/>
    </row>
    <row r="634" spans="1:10" x14ac:dyDescent="0.2">
      <c r="A634" s="106"/>
      <c r="B634" s="106"/>
      <c r="C634" s="106"/>
      <c r="D634" s="106"/>
      <c r="F634" s="106"/>
      <c r="G634" s="106"/>
      <c r="H634" s="106"/>
    </row>
    <row r="635" spans="1:10" x14ac:dyDescent="0.2">
      <c r="A635" s="106"/>
      <c r="B635" s="106"/>
      <c r="C635" s="106"/>
      <c r="D635" s="106"/>
      <c r="F635" s="106"/>
      <c r="G635" s="106"/>
      <c r="H635" s="106"/>
      <c r="I635" s="106"/>
      <c r="J635" s="106"/>
    </row>
    <row r="636" spans="1:10" x14ac:dyDescent="0.2">
      <c r="A636" s="106"/>
      <c r="B636" s="106"/>
      <c r="C636" s="106"/>
      <c r="D636" s="106"/>
      <c r="F636" s="106"/>
      <c r="G636" s="106"/>
      <c r="H636" s="106"/>
      <c r="I636" s="106"/>
      <c r="J636" s="106"/>
    </row>
    <row r="637" spans="1:10" x14ac:dyDescent="0.2">
      <c r="A637" s="106"/>
      <c r="B637" s="106"/>
      <c r="C637" s="106"/>
      <c r="D637" s="106"/>
      <c r="F637" s="106"/>
      <c r="G637" s="106"/>
      <c r="H637" s="106"/>
      <c r="I637" s="106"/>
      <c r="J637" s="106"/>
    </row>
    <row r="638" spans="1:10" x14ac:dyDescent="0.2">
      <c r="A638" s="106"/>
      <c r="B638" s="106"/>
      <c r="C638" s="106"/>
      <c r="D638" s="106"/>
      <c r="F638" s="106"/>
      <c r="G638" s="106"/>
      <c r="H638" s="106"/>
      <c r="I638" s="106"/>
      <c r="J638" s="106"/>
    </row>
    <row r="639" spans="1:10" x14ac:dyDescent="0.2">
      <c r="A639" s="106"/>
      <c r="B639" s="106"/>
      <c r="C639" s="106"/>
      <c r="D639" s="106"/>
      <c r="F639" s="106"/>
      <c r="G639" s="106"/>
      <c r="H639" s="106"/>
      <c r="I639" s="106"/>
      <c r="J639" s="106"/>
    </row>
    <row r="640" spans="1:10" x14ac:dyDescent="0.2">
      <c r="A640" s="106"/>
      <c r="B640" s="106"/>
      <c r="C640" s="106"/>
      <c r="D640" s="106"/>
      <c r="F640" s="106"/>
      <c r="G640" s="106"/>
      <c r="H640" s="106"/>
      <c r="I640" s="106"/>
      <c r="J640" s="106"/>
    </row>
    <row r="641" spans="1:10" x14ac:dyDescent="0.2">
      <c r="A641" s="106"/>
      <c r="B641" s="106"/>
      <c r="C641" s="106"/>
      <c r="D641" s="106"/>
      <c r="F641" s="106"/>
      <c r="G641" s="106"/>
      <c r="H641" s="106"/>
      <c r="I641" s="106"/>
      <c r="J641" s="106"/>
    </row>
    <row r="642" spans="1:10" x14ac:dyDescent="0.2">
      <c r="A642" s="106"/>
      <c r="B642" s="106"/>
      <c r="C642" s="106"/>
      <c r="D642" s="106"/>
      <c r="F642" s="106"/>
      <c r="G642" s="106"/>
      <c r="H642" s="106"/>
    </row>
    <row r="643" spans="1:10" x14ac:dyDescent="0.2">
      <c r="A643" s="106"/>
      <c r="B643" s="106"/>
      <c r="C643" s="106"/>
      <c r="D643" s="106"/>
      <c r="F643" s="106"/>
      <c r="G643" s="106"/>
      <c r="H643" s="106"/>
    </row>
    <row r="644" spans="1:10" x14ac:dyDescent="0.2">
      <c r="A644" s="106"/>
      <c r="B644" s="106"/>
      <c r="C644" s="106"/>
      <c r="D644" s="106"/>
      <c r="F644" s="106"/>
      <c r="G644" s="106"/>
      <c r="H644" s="106"/>
    </row>
    <row r="645" spans="1:10" x14ac:dyDescent="0.2">
      <c r="A645" s="106"/>
      <c r="B645" s="106"/>
      <c r="C645" s="106"/>
      <c r="D645" s="106"/>
      <c r="F645" s="106"/>
      <c r="G645" s="106"/>
      <c r="H645" s="106"/>
    </row>
    <row r="646" spans="1:10" x14ac:dyDescent="0.2">
      <c r="A646" s="106"/>
      <c r="B646" s="106"/>
      <c r="C646" s="106"/>
      <c r="D646" s="106"/>
      <c r="F646" s="106"/>
      <c r="G646" s="106"/>
      <c r="H646" s="106"/>
    </row>
    <row r="647" spans="1:10" x14ac:dyDescent="0.2">
      <c r="A647" s="106"/>
      <c r="B647" s="106"/>
      <c r="C647" s="106"/>
      <c r="D647" s="106"/>
      <c r="F647" s="106"/>
      <c r="G647" s="106"/>
      <c r="H647" s="106"/>
      <c r="I647" s="106"/>
      <c r="J647" s="106"/>
    </row>
    <row r="648" spans="1:10" x14ac:dyDescent="0.2">
      <c r="A648" s="106"/>
      <c r="B648" s="106"/>
      <c r="C648" s="106"/>
      <c r="D648" s="106"/>
      <c r="F648" s="106"/>
      <c r="G648" s="106"/>
      <c r="H648" s="106"/>
      <c r="I648" s="106"/>
      <c r="J648" s="106"/>
    </row>
    <row r="649" spans="1:10" x14ac:dyDescent="0.2">
      <c r="A649" s="106"/>
      <c r="B649" s="106"/>
      <c r="C649" s="106"/>
      <c r="D649" s="106"/>
      <c r="F649" s="106"/>
      <c r="G649" s="106"/>
      <c r="H649" s="106"/>
      <c r="I649" s="106"/>
      <c r="J649" s="106"/>
    </row>
    <row r="650" spans="1:10" x14ac:dyDescent="0.2">
      <c r="A650" s="106"/>
      <c r="B650" s="106"/>
      <c r="C650" s="106"/>
      <c r="D650" s="106"/>
      <c r="F650" s="106"/>
      <c r="G650" s="106"/>
      <c r="H650" s="106"/>
      <c r="I650" s="106"/>
      <c r="J650" s="106"/>
    </row>
    <row r="651" spans="1:10" x14ac:dyDescent="0.2">
      <c r="A651" s="106"/>
      <c r="B651" s="106"/>
      <c r="C651" s="106"/>
      <c r="D651" s="106"/>
      <c r="F651" s="106"/>
      <c r="G651" s="106"/>
      <c r="H651" s="106"/>
      <c r="I651" s="106"/>
      <c r="J651" s="106"/>
    </row>
    <row r="652" spans="1:10" x14ac:dyDescent="0.2">
      <c r="A652" s="106"/>
      <c r="B652" s="106"/>
      <c r="C652" s="106"/>
      <c r="D652" s="106"/>
      <c r="F652" s="106"/>
      <c r="G652" s="106"/>
      <c r="H652" s="106"/>
    </row>
    <row r="653" spans="1:10" x14ac:dyDescent="0.2">
      <c r="A653" s="106"/>
      <c r="B653" s="106"/>
      <c r="C653" s="106"/>
      <c r="D653" s="106"/>
      <c r="F653" s="106"/>
      <c r="G653" s="106"/>
      <c r="H653" s="106"/>
    </row>
    <row r="654" spans="1:10" x14ac:dyDescent="0.2">
      <c r="A654" s="106"/>
      <c r="B654" s="106"/>
      <c r="C654" s="106"/>
      <c r="D654" s="106"/>
      <c r="F654" s="106"/>
      <c r="G654" s="106"/>
      <c r="H654" s="106"/>
    </row>
    <row r="655" spans="1:10" x14ac:dyDescent="0.2">
      <c r="A655" s="106"/>
      <c r="B655" s="106"/>
      <c r="C655" s="106"/>
      <c r="D655" s="106"/>
      <c r="F655" s="106"/>
      <c r="G655" s="106"/>
      <c r="H655" s="106"/>
    </row>
    <row r="656" spans="1:10" x14ac:dyDescent="0.2">
      <c r="A656" s="106"/>
      <c r="B656" s="106"/>
      <c r="C656" s="106"/>
      <c r="D656" s="106"/>
      <c r="F656" s="106"/>
      <c r="G656" s="106"/>
      <c r="H656" s="106"/>
    </row>
    <row r="657" spans="1:10" x14ac:dyDescent="0.2">
      <c r="A657" s="106"/>
      <c r="B657" s="106"/>
      <c r="C657" s="106"/>
      <c r="D657" s="106"/>
      <c r="F657" s="106"/>
      <c r="G657" s="106"/>
      <c r="H657" s="106"/>
    </row>
    <row r="658" spans="1:10" x14ac:dyDescent="0.2">
      <c r="A658" s="106"/>
      <c r="B658" s="106"/>
      <c r="C658" s="106"/>
      <c r="D658" s="106"/>
      <c r="F658" s="106"/>
      <c r="G658" s="106"/>
      <c r="H658" s="106"/>
    </row>
    <row r="659" spans="1:10" x14ac:dyDescent="0.2">
      <c r="A659" s="106"/>
      <c r="B659" s="106"/>
      <c r="C659" s="106"/>
      <c r="D659" s="106"/>
      <c r="F659" s="106"/>
      <c r="G659" s="106"/>
      <c r="H659" s="106"/>
    </row>
    <row r="660" spans="1:10" x14ac:dyDescent="0.2">
      <c r="A660" s="106"/>
      <c r="B660" s="106"/>
      <c r="C660" s="106"/>
      <c r="D660" s="106"/>
      <c r="F660" s="106"/>
      <c r="G660" s="106"/>
      <c r="H660" s="106"/>
    </row>
    <row r="661" spans="1:10" x14ac:dyDescent="0.2">
      <c r="A661" s="106"/>
      <c r="B661" s="106"/>
      <c r="C661" s="106"/>
      <c r="D661" s="106"/>
      <c r="F661" s="106"/>
      <c r="G661" s="106"/>
      <c r="H661" s="106"/>
      <c r="I661" s="106"/>
      <c r="J661" s="106"/>
    </row>
    <row r="662" spans="1:10" x14ac:dyDescent="0.2">
      <c r="A662" s="106"/>
      <c r="B662" s="106"/>
      <c r="C662" s="106"/>
      <c r="D662" s="106"/>
      <c r="F662" s="106"/>
      <c r="G662" s="106"/>
      <c r="H662" s="106"/>
    </row>
    <row r="663" spans="1:10" x14ac:dyDescent="0.2">
      <c r="A663" s="106"/>
      <c r="B663" s="106"/>
      <c r="C663" s="106"/>
      <c r="D663" s="106"/>
      <c r="F663" s="106"/>
      <c r="G663" s="106"/>
      <c r="H663" s="106"/>
    </row>
    <row r="664" spans="1:10" x14ac:dyDescent="0.2">
      <c r="A664" s="106"/>
      <c r="B664" s="106"/>
      <c r="C664" s="106"/>
      <c r="D664" s="106"/>
      <c r="F664" s="106"/>
      <c r="G664" s="106"/>
      <c r="H664" s="106"/>
    </row>
    <row r="665" spans="1:10" x14ac:dyDescent="0.2">
      <c r="A665" s="106"/>
      <c r="B665" s="106"/>
      <c r="C665" s="106"/>
      <c r="D665" s="106"/>
      <c r="F665" s="106"/>
      <c r="G665" s="106"/>
      <c r="H665" s="106"/>
    </row>
    <row r="666" spans="1:10" x14ac:dyDescent="0.2">
      <c r="A666" s="106"/>
      <c r="B666" s="106"/>
      <c r="C666" s="106"/>
      <c r="D666" s="106"/>
      <c r="F666" s="106"/>
      <c r="G666" s="106"/>
      <c r="H666" s="106"/>
    </row>
    <row r="667" spans="1:10" x14ac:dyDescent="0.2">
      <c r="A667" s="106"/>
      <c r="B667" s="106"/>
      <c r="C667" s="106"/>
      <c r="D667" s="106"/>
      <c r="F667" s="106"/>
      <c r="G667" s="106"/>
      <c r="H667" s="106"/>
      <c r="I667" s="106"/>
      <c r="J667" s="106"/>
    </row>
    <row r="668" spans="1:10" x14ac:dyDescent="0.2">
      <c r="A668" s="106"/>
      <c r="B668" s="106"/>
      <c r="C668" s="106"/>
      <c r="D668" s="106"/>
      <c r="F668" s="106"/>
      <c r="G668" s="106"/>
      <c r="H668" s="106"/>
      <c r="I668" s="106"/>
      <c r="J668" s="106"/>
    </row>
    <row r="669" spans="1:10" x14ac:dyDescent="0.2">
      <c r="A669" s="106"/>
      <c r="B669" s="106"/>
      <c r="C669" s="106"/>
      <c r="D669" s="106"/>
      <c r="F669" s="106"/>
      <c r="G669" s="106"/>
      <c r="H669" s="106"/>
    </row>
    <row r="670" spans="1:10" x14ac:dyDescent="0.2">
      <c r="A670" s="106"/>
      <c r="B670" s="106"/>
      <c r="C670" s="106"/>
      <c r="D670" s="106"/>
      <c r="F670" s="106"/>
      <c r="G670" s="106"/>
      <c r="H670" s="106"/>
    </row>
    <row r="671" spans="1:10" x14ac:dyDescent="0.2">
      <c r="A671" s="106"/>
      <c r="B671" s="106"/>
      <c r="C671" s="106"/>
      <c r="D671" s="106"/>
      <c r="F671" s="106"/>
      <c r="G671" s="106"/>
      <c r="H671" s="106"/>
    </row>
    <row r="672" spans="1:10" x14ac:dyDescent="0.2">
      <c r="A672" s="106"/>
      <c r="B672" s="106"/>
      <c r="C672" s="106"/>
      <c r="D672" s="106"/>
      <c r="F672" s="106"/>
      <c r="G672" s="106"/>
      <c r="H672" s="106"/>
    </row>
    <row r="673" spans="1:10" x14ac:dyDescent="0.2">
      <c r="A673" s="106"/>
      <c r="B673" s="106"/>
      <c r="C673" s="106"/>
      <c r="D673" s="106"/>
      <c r="F673" s="106"/>
      <c r="G673" s="106"/>
      <c r="H673" s="106"/>
    </row>
    <row r="674" spans="1:10" x14ac:dyDescent="0.2">
      <c r="A674" s="106"/>
      <c r="B674" s="106"/>
      <c r="C674" s="106"/>
      <c r="D674" s="106"/>
      <c r="F674" s="106"/>
      <c r="G674" s="106"/>
      <c r="H674" s="106"/>
    </row>
    <row r="675" spans="1:10" x14ac:dyDescent="0.2">
      <c r="A675" s="106"/>
      <c r="B675" s="106"/>
      <c r="C675" s="106"/>
      <c r="D675" s="106"/>
      <c r="F675" s="106"/>
      <c r="G675" s="106"/>
      <c r="H675" s="106"/>
      <c r="I675" s="106"/>
      <c r="J675" s="106"/>
    </row>
    <row r="676" spans="1:10" x14ac:dyDescent="0.2">
      <c r="A676" s="106"/>
      <c r="B676" s="106"/>
      <c r="C676" s="106"/>
      <c r="D676" s="106"/>
      <c r="F676" s="106"/>
      <c r="G676" s="106"/>
      <c r="H676" s="106"/>
    </row>
    <row r="677" spans="1:10" x14ac:dyDescent="0.2">
      <c r="A677" s="106"/>
      <c r="B677" s="106"/>
      <c r="C677" s="106"/>
      <c r="D677" s="106"/>
      <c r="F677" s="106"/>
      <c r="G677" s="106"/>
      <c r="H677" s="106"/>
    </row>
    <row r="678" spans="1:10" x14ac:dyDescent="0.2">
      <c r="A678" s="106"/>
      <c r="B678" s="106"/>
      <c r="C678" s="106"/>
      <c r="D678" s="106"/>
      <c r="F678" s="106"/>
      <c r="G678" s="106"/>
      <c r="H678" s="106"/>
    </row>
    <row r="679" spans="1:10" x14ac:dyDescent="0.2">
      <c r="A679" s="106"/>
      <c r="B679" s="106"/>
      <c r="C679" s="106"/>
      <c r="D679" s="106"/>
      <c r="F679" s="106"/>
      <c r="G679" s="106"/>
      <c r="H679" s="106"/>
    </row>
    <row r="680" spans="1:10" x14ac:dyDescent="0.2">
      <c r="A680" s="106"/>
      <c r="B680" s="106"/>
      <c r="C680" s="106"/>
      <c r="D680" s="106"/>
      <c r="F680" s="106"/>
      <c r="G680" s="106"/>
      <c r="H680" s="106"/>
      <c r="I680" s="106"/>
      <c r="J680" s="106"/>
    </row>
    <row r="681" spans="1:10" x14ac:dyDescent="0.2">
      <c r="A681" s="106"/>
      <c r="B681" s="106"/>
      <c r="C681" s="106"/>
      <c r="D681" s="106"/>
      <c r="F681" s="106"/>
      <c r="G681" s="106"/>
      <c r="H681" s="106"/>
    </row>
    <row r="682" spans="1:10" x14ac:dyDescent="0.2">
      <c r="A682" s="106"/>
      <c r="B682" s="106"/>
      <c r="C682" s="106"/>
      <c r="D682" s="106"/>
      <c r="F682" s="106"/>
      <c r="G682" s="106"/>
      <c r="H682" s="106"/>
    </row>
    <row r="683" spans="1:10" x14ac:dyDescent="0.2">
      <c r="A683" s="106"/>
      <c r="B683" s="106"/>
      <c r="C683" s="106"/>
      <c r="D683" s="106"/>
      <c r="F683" s="106"/>
      <c r="G683" s="106"/>
      <c r="H683" s="106"/>
    </row>
    <row r="684" spans="1:10" x14ac:dyDescent="0.2">
      <c r="A684" s="106"/>
      <c r="B684" s="106"/>
      <c r="C684" s="106"/>
      <c r="D684" s="106"/>
      <c r="F684" s="106"/>
      <c r="G684" s="106"/>
      <c r="H684" s="106"/>
    </row>
    <row r="685" spans="1:10" x14ac:dyDescent="0.2">
      <c r="A685" s="106"/>
      <c r="B685" s="106"/>
      <c r="C685" s="106"/>
      <c r="D685" s="106"/>
      <c r="F685" s="106"/>
      <c r="G685" s="106"/>
      <c r="H685" s="106"/>
    </row>
    <row r="686" spans="1:10" x14ac:dyDescent="0.2">
      <c r="A686" s="106"/>
      <c r="B686" s="106"/>
      <c r="C686" s="106"/>
      <c r="D686" s="106"/>
      <c r="F686" s="106"/>
      <c r="G686" s="106"/>
      <c r="H686" s="106"/>
    </row>
    <row r="687" spans="1:10" x14ac:dyDescent="0.2">
      <c r="A687" s="106"/>
      <c r="B687" s="106"/>
      <c r="C687" s="106"/>
      <c r="D687" s="106"/>
      <c r="F687" s="106"/>
      <c r="G687" s="106"/>
      <c r="H687" s="106"/>
    </row>
    <row r="688" spans="1:10" x14ac:dyDescent="0.2">
      <c r="A688" s="106"/>
      <c r="B688" s="106"/>
      <c r="C688" s="106"/>
      <c r="D688" s="106"/>
      <c r="F688" s="106"/>
      <c r="G688" s="106"/>
      <c r="H688" s="106"/>
    </row>
    <row r="689" spans="1:10" x14ac:dyDescent="0.2">
      <c r="A689" s="106"/>
      <c r="B689" s="106"/>
      <c r="C689" s="106"/>
      <c r="D689" s="106"/>
      <c r="F689" s="106"/>
      <c r="G689" s="106"/>
      <c r="H689" s="106"/>
    </row>
    <row r="690" spans="1:10" x14ac:dyDescent="0.2">
      <c r="A690" s="106"/>
      <c r="B690" s="106"/>
      <c r="C690" s="106"/>
      <c r="D690" s="106"/>
      <c r="F690" s="106"/>
      <c r="G690" s="106"/>
      <c r="H690" s="106"/>
    </row>
    <row r="691" spans="1:10" x14ac:dyDescent="0.2">
      <c r="A691" s="106"/>
      <c r="B691" s="106"/>
      <c r="C691" s="106"/>
      <c r="D691" s="106"/>
      <c r="F691" s="106"/>
      <c r="G691" s="106"/>
      <c r="H691" s="106"/>
    </row>
    <row r="692" spans="1:10" x14ac:dyDescent="0.2">
      <c r="A692" s="106"/>
      <c r="B692" s="106"/>
      <c r="C692" s="106"/>
      <c r="D692" s="106"/>
      <c r="F692" s="106"/>
      <c r="G692" s="106"/>
      <c r="H692" s="106"/>
      <c r="I692" s="106"/>
      <c r="J692" s="106"/>
    </row>
    <row r="693" spans="1:10" x14ac:dyDescent="0.2">
      <c r="A693" s="106"/>
      <c r="B693" s="106"/>
      <c r="C693" s="106"/>
      <c r="D693" s="106"/>
      <c r="F693" s="106"/>
      <c r="G693" s="106"/>
      <c r="H693" s="106"/>
      <c r="I693" s="106"/>
      <c r="J693" s="106"/>
    </row>
    <row r="694" spans="1:10" x14ac:dyDescent="0.2">
      <c r="A694" s="106"/>
      <c r="B694" s="106"/>
      <c r="C694" s="106"/>
      <c r="D694" s="106"/>
      <c r="F694" s="106"/>
      <c r="G694" s="106"/>
      <c r="H694" s="106"/>
      <c r="I694" s="106"/>
      <c r="J694" s="106"/>
    </row>
    <row r="695" spans="1:10" x14ac:dyDescent="0.2">
      <c r="A695" s="106"/>
      <c r="B695" s="106"/>
      <c r="C695" s="106"/>
      <c r="D695" s="106"/>
      <c r="F695" s="106"/>
      <c r="G695" s="106"/>
      <c r="H695" s="106"/>
    </row>
    <row r="696" spans="1:10" x14ac:dyDescent="0.2">
      <c r="A696" s="106"/>
      <c r="B696" s="106"/>
      <c r="C696" s="106"/>
      <c r="D696" s="106"/>
      <c r="F696" s="106"/>
      <c r="G696" s="106"/>
      <c r="H696" s="106"/>
    </row>
    <row r="697" spans="1:10" x14ac:dyDescent="0.2">
      <c r="A697" s="106"/>
      <c r="B697" s="106"/>
      <c r="C697" s="106"/>
      <c r="D697" s="106"/>
      <c r="F697" s="106"/>
      <c r="G697" s="106"/>
      <c r="H697" s="106"/>
    </row>
    <row r="698" spans="1:10" x14ac:dyDescent="0.2">
      <c r="A698" s="106"/>
      <c r="B698" s="106"/>
      <c r="C698" s="106"/>
      <c r="D698" s="106"/>
      <c r="F698" s="106"/>
      <c r="G698" s="106"/>
      <c r="H698" s="106"/>
    </row>
    <row r="699" spans="1:10" x14ac:dyDescent="0.2">
      <c r="A699" s="106"/>
      <c r="B699" s="106"/>
      <c r="C699" s="106"/>
      <c r="D699" s="106"/>
      <c r="F699" s="106"/>
      <c r="G699" s="106"/>
      <c r="H699" s="106"/>
    </row>
    <row r="700" spans="1:10" x14ac:dyDescent="0.2">
      <c r="A700" s="106"/>
      <c r="B700" s="106"/>
      <c r="C700" s="106"/>
      <c r="D700" s="106"/>
      <c r="F700" s="106"/>
      <c r="G700" s="106"/>
      <c r="H700" s="106"/>
    </row>
    <row r="701" spans="1:10" x14ac:dyDescent="0.2">
      <c r="A701" s="106"/>
      <c r="B701" s="106"/>
      <c r="C701" s="106"/>
      <c r="D701" s="106"/>
      <c r="F701" s="106"/>
      <c r="G701" s="106"/>
      <c r="H701" s="106"/>
    </row>
    <row r="702" spans="1:10" x14ac:dyDescent="0.2">
      <c r="A702" s="106"/>
      <c r="B702" s="106"/>
      <c r="C702" s="106"/>
      <c r="D702" s="106"/>
      <c r="F702" s="106"/>
      <c r="G702" s="106"/>
      <c r="H702" s="106"/>
    </row>
    <row r="703" spans="1:10" x14ac:dyDescent="0.2">
      <c r="A703" s="106"/>
      <c r="B703" s="106"/>
      <c r="C703" s="106"/>
      <c r="D703" s="106"/>
      <c r="F703" s="106"/>
      <c r="G703" s="106"/>
      <c r="H703" s="106"/>
      <c r="I703" s="106"/>
      <c r="J703" s="106"/>
    </row>
    <row r="704" spans="1:10" x14ac:dyDescent="0.2">
      <c r="A704" s="106"/>
      <c r="B704" s="106"/>
      <c r="C704" s="106"/>
      <c r="D704" s="106"/>
      <c r="F704" s="106"/>
      <c r="G704" s="106"/>
      <c r="H704" s="106"/>
    </row>
    <row r="705" spans="1:10" x14ac:dyDescent="0.2">
      <c r="A705" s="106"/>
      <c r="B705" s="106"/>
      <c r="C705" s="106"/>
      <c r="D705" s="106"/>
      <c r="F705" s="106"/>
      <c r="G705" s="106"/>
      <c r="H705" s="106"/>
      <c r="I705" s="106"/>
      <c r="J705" s="106"/>
    </row>
    <row r="706" spans="1:10" x14ac:dyDescent="0.2">
      <c r="A706" s="106"/>
      <c r="B706" s="106"/>
      <c r="C706" s="106"/>
      <c r="D706" s="106"/>
      <c r="F706" s="106"/>
      <c r="G706" s="106"/>
      <c r="H706" s="106"/>
      <c r="I706" s="106"/>
      <c r="J706" s="106"/>
    </row>
    <row r="707" spans="1:10" x14ac:dyDescent="0.2">
      <c r="A707" s="106"/>
      <c r="B707" s="106"/>
      <c r="C707" s="106"/>
      <c r="D707" s="106"/>
      <c r="F707" s="106"/>
      <c r="G707" s="106"/>
      <c r="H707" s="106"/>
    </row>
    <row r="708" spans="1:10" x14ac:dyDescent="0.2">
      <c r="A708" s="106"/>
      <c r="B708" s="106"/>
      <c r="C708" s="106"/>
      <c r="D708" s="106"/>
      <c r="F708" s="106"/>
      <c r="G708" s="106"/>
      <c r="H708" s="106"/>
    </row>
    <row r="709" spans="1:10" x14ac:dyDescent="0.2">
      <c r="A709" s="106"/>
      <c r="B709" s="106"/>
      <c r="C709" s="106"/>
      <c r="D709" s="106"/>
      <c r="F709" s="106"/>
      <c r="G709" s="106"/>
      <c r="H709" s="106"/>
    </row>
    <row r="710" spans="1:10" x14ac:dyDescent="0.2">
      <c r="A710" s="106"/>
      <c r="B710" s="106"/>
      <c r="C710" s="106"/>
      <c r="D710" s="106"/>
      <c r="F710" s="106"/>
      <c r="G710" s="106"/>
      <c r="H710" s="106"/>
    </row>
    <row r="711" spans="1:10" x14ac:dyDescent="0.2">
      <c r="A711" s="106"/>
      <c r="B711" s="106"/>
      <c r="C711" s="106"/>
      <c r="D711" s="106"/>
      <c r="F711" s="106"/>
      <c r="G711" s="106"/>
      <c r="H711" s="106"/>
    </row>
    <row r="712" spans="1:10" x14ac:dyDescent="0.2">
      <c r="A712" s="106"/>
      <c r="B712" s="106"/>
      <c r="C712" s="106"/>
      <c r="D712" s="106"/>
      <c r="F712" s="106"/>
      <c r="G712" s="106"/>
      <c r="H712" s="106"/>
      <c r="I712" s="106"/>
      <c r="J712" s="106"/>
    </row>
    <row r="713" spans="1:10" x14ac:dyDescent="0.2">
      <c r="A713" s="106"/>
      <c r="B713" s="106"/>
      <c r="C713" s="106"/>
      <c r="D713" s="106"/>
      <c r="F713" s="106"/>
      <c r="G713" s="106"/>
      <c r="H713" s="106"/>
    </row>
    <row r="714" spans="1:10" x14ac:dyDescent="0.2">
      <c r="A714" s="106"/>
      <c r="B714" s="106"/>
      <c r="C714" s="106"/>
      <c r="D714" s="106"/>
      <c r="F714" s="106"/>
      <c r="G714" s="106"/>
      <c r="H714" s="106"/>
    </row>
    <row r="715" spans="1:10" x14ac:dyDescent="0.2">
      <c r="A715" s="106"/>
      <c r="B715" s="106"/>
      <c r="C715" s="106"/>
      <c r="D715" s="106"/>
      <c r="F715" s="106"/>
      <c r="G715" s="106"/>
      <c r="H715" s="106"/>
    </row>
    <row r="716" spans="1:10" x14ac:dyDescent="0.2">
      <c r="A716" s="106"/>
      <c r="B716" s="106"/>
      <c r="C716" s="106"/>
      <c r="D716" s="106"/>
      <c r="F716" s="106"/>
      <c r="G716" s="106"/>
      <c r="H716" s="106"/>
    </row>
    <row r="717" spans="1:10" x14ac:dyDescent="0.2">
      <c r="A717" s="106"/>
      <c r="B717" s="106"/>
      <c r="C717" s="106"/>
      <c r="D717" s="106"/>
      <c r="F717" s="106"/>
      <c r="G717" s="106"/>
      <c r="H717" s="106"/>
    </row>
    <row r="718" spans="1:10" x14ac:dyDescent="0.2">
      <c r="A718" s="106"/>
      <c r="B718" s="106"/>
      <c r="C718" s="106"/>
      <c r="D718" s="106"/>
      <c r="F718" s="106"/>
      <c r="G718" s="106"/>
      <c r="H718" s="106"/>
    </row>
    <row r="719" spans="1:10" x14ac:dyDescent="0.2">
      <c r="A719" s="106"/>
      <c r="B719" s="106"/>
      <c r="C719" s="106"/>
      <c r="D719" s="106"/>
      <c r="F719" s="106"/>
      <c r="G719" s="106"/>
      <c r="H719" s="106"/>
    </row>
    <row r="720" spans="1:10" x14ac:dyDescent="0.2">
      <c r="A720" s="106"/>
      <c r="B720" s="106"/>
      <c r="C720" s="106"/>
      <c r="D720" s="106"/>
      <c r="F720" s="106"/>
      <c r="G720" s="106"/>
      <c r="H720" s="106"/>
    </row>
    <row r="721" spans="1:10" x14ac:dyDescent="0.2">
      <c r="A721" s="106"/>
      <c r="B721" s="106"/>
      <c r="C721" s="106"/>
      <c r="D721" s="106"/>
      <c r="F721" s="106"/>
      <c r="G721" s="106"/>
      <c r="H721" s="106"/>
      <c r="I721" s="106"/>
      <c r="J721" s="106"/>
    </row>
    <row r="722" spans="1:10" x14ac:dyDescent="0.2">
      <c r="A722" s="106"/>
      <c r="B722" s="106"/>
      <c r="C722" s="106"/>
      <c r="D722" s="106"/>
      <c r="F722" s="106"/>
      <c r="G722" s="106"/>
      <c r="H722" s="106"/>
    </row>
    <row r="723" spans="1:10" x14ac:dyDescent="0.2">
      <c r="A723" s="106"/>
      <c r="B723" s="106"/>
      <c r="C723" s="106"/>
      <c r="D723" s="106"/>
      <c r="F723" s="106"/>
      <c r="G723" s="106"/>
      <c r="H723" s="106"/>
    </row>
    <row r="724" spans="1:10" x14ac:dyDescent="0.2">
      <c r="A724" s="106"/>
      <c r="B724" s="106"/>
      <c r="C724" s="106"/>
      <c r="D724" s="106"/>
      <c r="F724" s="106"/>
      <c r="G724" s="106"/>
      <c r="H724" s="106"/>
    </row>
    <row r="725" spans="1:10" x14ac:dyDescent="0.2">
      <c r="A725" s="106"/>
      <c r="B725" s="106"/>
      <c r="C725" s="106"/>
      <c r="D725" s="106"/>
      <c r="F725" s="106"/>
      <c r="G725" s="106"/>
      <c r="H725" s="106"/>
    </row>
    <row r="726" spans="1:10" x14ac:dyDescent="0.2">
      <c r="A726" s="106"/>
      <c r="B726" s="106"/>
      <c r="C726" s="106"/>
      <c r="D726" s="106"/>
      <c r="F726" s="106"/>
      <c r="G726" s="106"/>
      <c r="H726" s="106"/>
    </row>
    <row r="727" spans="1:10" x14ac:dyDescent="0.2">
      <c r="A727" s="106"/>
      <c r="B727" s="106"/>
      <c r="C727" s="106"/>
      <c r="D727" s="106"/>
      <c r="F727" s="106"/>
      <c r="G727" s="106"/>
      <c r="H727" s="106"/>
    </row>
    <row r="728" spans="1:10" x14ac:dyDescent="0.2">
      <c r="A728" s="106"/>
      <c r="B728" s="106"/>
      <c r="C728" s="106"/>
      <c r="D728" s="106"/>
      <c r="F728" s="106"/>
      <c r="G728" s="106"/>
      <c r="H728" s="106"/>
    </row>
    <row r="729" spans="1:10" x14ac:dyDescent="0.2">
      <c r="A729" s="106"/>
      <c r="B729" s="106"/>
      <c r="C729" s="106"/>
      <c r="D729" s="106"/>
      <c r="F729" s="106"/>
      <c r="G729" s="106"/>
      <c r="H729" s="106"/>
    </row>
    <row r="730" spans="1:10" x14ac:dyDescent="0.2">
      <c r="A730" s="106"/>
      <c r="B730" s="106"/>
      <c r="C730" s="106"/>
      <c r="D730" s="106"/>
      <c r="F730" s="106"/>
      <c r="G730" s="106"/>
      <c r="H730" s="106"/>
    </row>
    <row r="731" spans="1:10" x14ac:dyDescent="0.2">
      <c r="A731" s="106"/>
      <c r="B731" s="106"/>
      <c r="C731" s="106"/>
      <c r="D731" s="106"/>
      <c r="F731" s="106"/>
      <c r="G731" s="106"/>
      <c r="H731" s="106"/>
    </row>
    <row r="732" spans="1:10" x14ac:dyDescent="0.2">
      <c r="A732" s="106"/>
      <c r="B732" s="106"/>
      <c r="C732" s="106"/>
      <c r="D732" s="106"/>
      <c r="F732" s="106"/>
      <c r="G732" s="106"/>
      <c r="H732" s="106"/>
    </row>
    <row r="733" spans="1:10" x14ac:dyDescent="0.2">
      <c r="A733" s="106"/>
      <c r="B733" s="106"/>
      <c r="C733" s="106"/>
      <c r="D733" s="106"/>
      <c r="F733" s="106"/>
      <c r="G733" s="106"/>
      <c r="H733" s="106"/>
    </row>
    <row r="734" spans="1:10" x14ac:dyDescent="0.2">
      <c r="A734" s="106"/>
      <c r="B734" s="106"/>
      <c r="C734" s="106"/>
      <c r="D734" s="106"/>
      <c r="F734" s="106"/>
      <c r="G734" s="106"/>
      <c r="H734" s="106"/>
    </row>
    <row r="735" spans="1:10" x14ac:dyDescent="0.2">
      <c r="A735" s="106"/>
      <c r="B735" s="106"/>
      <c r="C735" s="106"/>
      <c r="D735" s="106"/>
      <c r="F735" s="106"/>
      <c r="G735" s="106"/>
      <c r="H735" s="106"/>
    </row>
    <row r="736" spans="1:10" x14ac:dyDescent="0.2">
      <c r="A736" s="106"/>
      <c r="B736" s="106"/>
      <c r="C736" s="106"/>
      <c r="D736" s="106"/>
      <c r="F736" s="106"/>
      <c r="G736" s="106"/>
      <c r="H736" s="106"/>
    </row>
    <row r="737" spans="1:10" x14ac:dyDescent="0.2">
      <c r="A737" s="106"/>
      <c r="B737" s="106"/>
      <c r="C737" s="106"/>
      <c r="D737" s="106"/>
      <c r="F737" s="106"/>
      <c r="G737" s="106"/>
      <c r="H737" s="106"/>
    </row>
    <row r="738" spans="1:10" x14ac:dyDescent="0.2">
      <c r="A738" s="106"/>
      <c r="B738" s="106"/>
      <c r="C738" s="106"/>
      <c r="D738" s="106"/>
      <c r="F738" s="106"/>
      <c r="G738" s="106"/>
      <c r="H738" s="106"/>
    </row>
    <row r="739" spans="1:10" x14ac:dyDescent="0.2">
      <c r="A739" s="106"/>
      <c r="B739" s="106"/>
      <c r="C739" s="106"/>
      <c r="D739" s="106"/>
      <c r="F739" s="106"/>
      <c r="G739" s="106"/>
      <c r="H739" s="106"/>
    </row>
    <row r="740" spans="1:10" x14ac:dyDescent="0.2">
      <c r="A740" s="106"/>
      <c r="B740" s="106"/>
      <c r="C740" s="106"/>
      <c r="D740" s="106"/>
      <c r="F740" s="106"/>
      <c r="G740" s="106"/>
      <c r="H740" s="106"/>
    </row>
    <row r="741" spans="1:10" x14ac:dyDescent="0.2">
      <c r="A741" s="106"/>
      <c r="B741" s="106"/>
      <c r="C741" s="106"/>
      <c r="D741" s="106"/>
      <c r="F741" s="106"/>
      <c r="G741" s="106"/>
      <c r="H741" s="106"/>
    </row>
    <row r="742" spans="1:10" x14ac:dyDescent="0.2">
      <c r="A742" s="106"/>
      <c r="B742" s="106"/>
      <c r="C742" s="106"/>
      <c r="D742" s="106"/>
      <c r="F742" s="106"/>
      <c r="G742" s="106"/>
      <c r="H742" s="106"/>
    </row>
    <row r="743" spans="1:10" x14ac:dyDescent="0.2">
      <c r="A743" s="106"/>
      <c r="B743" s="106"/>
      <c r="C743" s="106"/>
      <c r="D743" s="106"/>
      <c r="F743" s="106"/>
      <c r="G743" s="106"/>
      <c r="H743" s="106"/>
      <c r="I743" s="106"/>
      <c r="J743" s="106"/>
    </row>
    <row r="744" spans="1:10" x14ac:dyDescent="0.2">
      <c r="A744" s="106"/>
      <c r="B744" s="106"/>
      <c r="C744" s="106"/>
      <c r="D744" s="106"/>
      <c r="F744" s="106"/>
      <c r="G744" s="106"/>
      <c r="H744" s="106"/>
    </row>
    <row r="745" spans="1:10" x14ac:dyDescent="0.2">
      <c r="A745" s="106"/>
      <c r="B745" s="106"/>
      <c r="C745" s="106"/>
      <c r="D745" s="106"/>
      <c r="F745" s="106"/>
      <c r="G745" s="106"/>
      <c r="H745" s="106"/>
    </row>
    <row r="746" spans="1:10" x14ac:dyDescent="0.2">
      <c r="A746" s="106"/>
      <c r="B746" s="106"/>
      <c r="C746" s="106"/>
      <c r="D746" s="106"/>
      <c r="F746" s="106"/>
      <c r="G746" s="106"/>
      <c r="H746" s="106"/>
    </row>
    <row r="747" spans="1:10" x14ac:dyDescent="0.2">
      <c r="A747" s="106"/>
      <c r="B747" s="106"/>
      <c r="C747" s="106"/>
      <c r="D747" s="106"/>
      <c r="F747" s="106"/>
      <c r="G747" s="106"/>
      <c r="H747" s="106"/>
    </row>
    <row r="748" spans="1:10" x14ac:dyDescent="0.2">
      <c r="A748" s="106"/>
      <c r="B748" s="106"/>
      <c r="C748" s="106"/>
      <c r="D748" s="106"/>
      <c r="F748" s="106"/>
      <c r="G748" s="106"/>
      <c r="H748" s="106"/>
    </row>
    <row r="749" spans="1:10" x14ac:dyDescent="0.2">
      <c r="A749" s="106"/>
      <c r="B749" s="106"/>
      <c r="C749" s="106"/>
      <c r="D749" s="106"/>
      <c r="F749" s="106"/>
      <c r="G749" s="106"/>
      <c r="H749" s="106"/>
    </row>
    <row r="750" spans="1:10" x14ac:dyDescent="0.2">
      <c r="A750" s="106"/>
      <c r="B750" s="106"/>
      <c r="C750" s="106"/>
      <c r="D750" s="106"/>
      <c r="F750" s="106"/>
      <c r="G750" s="106"/>
      <c r="H750" s="106"/>
    </row>
    <row r="751" spans="1:10" x14ac:dyDescent="0.2">
      <c r="A751" s="106"/>
      <c r="B751" s="106"/>
      <c r="C751" s="106"/>
      <c r="D751" s="106"/>
      <c r="F751" s="106"/>
      <c r="G751" s="106"/>
      <c r="H751" s="106"/>
    </row>
    <row r="752" spans="1:10" x14ac:dyDescent="0.2">
      <c r="A752" s="106"/>
      <c r="B752" s="106"/>
      <c r="C752" s="106"/>
      <c r="D752" s="106"/>
      <c r="F752" s="106"/>
      <c r="G752" s="106"/>
      <c r="H752" s="106"/>
    </row>
    <row r="753" spans="1:8" x14ac:dyDescent="0.2">
      <c r="A753" s="106"/>
      <c r="B753" s="106"/>
      <c r="C753" s="106"/>
      <c r="D753" s="106"/>
      <c r="F753" s="106"/>
      <c r="G753" s="106"/>
      <c r="H753" s="106"/>
    </row>
    <row r="754" spans="1:8" x14ac:dyDescent="0.2">
      <c r="A754" s="106"/>
      <c r="B754" s="106"/>
      <c r="C754" s="106"/>
      <c r="D754" s="106"/>
      <c r="F754" s="106"/>
      <c r="G754" s="106"/>
      <c r="H754" s="106"/>
    </row>
    <row r="755" spans="1:8" x14ac:dyDescent="0.2">
      <c r="A755" s="106"/>
      <c r="B755" s="106"/>
      <c r="C755" s="106"/>
      <c r="D755" s="106"/>
      <c r="F755" s="106"/>
      <c r="G755" s="106"/>
      <c r="H755" s="106"/>
    </row>
    <row r="756" spans="1:8" x14ac:dyDescent="0.2">
      <c r="A756" s="106"/>
      <c r="B756" s="106"/>
      <c r="C756" s="106"/>
      <c r="D756" s="106"/>
      <c r="F756" s="106"/>
      <c r="G756" s="106"/>
      <c r="H756" s="106"/>
    </row>
    <row r="757" spans="1:8" x14ac:dyDescent="0.2">
      <c r="A757" s="106"/>
      <c r="B757" s="106"/>
      <c r="C757" s="106"/>
      <c r="D757" s="106"/>
      <c r="F757" s="106"/>
      <c r="G757" s="106"/>
      <c r="H757" s="106"/>
    </row>
    <row r="758" spans="1:8" x14ac:dyDescent="0.2">
      <c r="A758" s="106"/>
      <c r="B758" s="106"/>
      <c r="C758" s="106"/>
      <c r="D758" s="106"/>
      <c r="F758" s="106"/>
      <c r="G758" s="106"/>
      <c r="H758" s="106"/>
    </row>
    <row r="759" spans="1:8" x14ac:dyDescent="0.2">
      <c r="A759" s="106"/>
      <c r="B759" s="106"/>
      <c r="C759" s="106"/>
      <c r="D759" s="106"/>
      <c r="F759" s="106"/>
      <c r="G759" s="106"/>
      <c r="H759" s="106"/>
    </row>
    <row r="760" spans="1:8" x14ac:dyDescent="0.2">
      <c r="A760" s="106"/>
      <c r="B760" s="106"/>
      <c r="C760" s="106"/>
      <c r="D760" s="106"/>
      <c r="F760" s="106"/>
      <c r="G760" s="106"/>
      <c r="H760" s="106"/>
    </row>
    <row r="761" spans="1:8" x14ac:dyDescent="0.2">
      <c r="A761" s="106"/>
      <c r="B761" s="106"/>
      <c r="C761" s="106"/>
      <c r="D761" s="106"/>
      <c r="F761" s="106"/>
      <c r="G761" s="106"/>
      <c r="H761" s="106"/>
    </row>
    <row r="762" spans="1:8" x14ac:dyDescent="0.2">
      <c r="A762" s="106"/>
      <c r="B762" s="106"/>
      <c r="C762" s="106"/>
      <c r="D762" s="106"/>
      <c r="F762" s="106"/>
      <c r="G762" s="106"/>
      <c r="H762" s="106"/>
    </row>
    <row r="763" spans="1:8" x14ac:dyDescent="0.2">
      <c r="A763" s="106"/>
      <c r="B763" s="106"/>
      <c r="C763" s="106"/>
      <c r="D763" s="106"/>
      <c r="F763" s="106"/>
      <c r="G763" s="106"/>
      <c r="H763" s="106"/>
    </row>
    <row r="764" spans="1:8" x14ac:dyDescent="0.2">
      <c r="A764" s="106"/>
      <c r="B764" s="106"/>
      <c r="C764" s="106"/>
      <c r="D764" s="106"/>
      <c r="F764" s="106"/>
      <c r="G764" s="106"/>
      <c r="H764" s="106"/>
    </row>
    <row r="765" spans="1:8" x14ac:dyDescent="0.2">
      <c r="A765" s="106"/>
      <c r="B765" s="106"/>
      <c r="C765" s="106"/>
      <c r="D765" s="106"/>
      <c r="F765" s="106"/>
      <c r="G765" s="106"/>
      <c r="H765" s="106"/>
    </row>
    <row r="766" spans="1:8" x14ac:dyDescent="0.2">
      <c r="A766" s="106"/>
      <c r="B766" s="106"/>
      <c r="C766" s="106"/>
      <c r="D766" s="106"/>
      <c r="F766" s="106"/>
      <c r="G766" s="106"/>
      <c r="H766" s="106"/>
    </row>
    <row r="767" spans="1:8" x14ac:dyDescent="0.2">
      <c r="A767" s="106"/>
      <c r="B767" s="106"/>
      <c r="C767" s="106"/>
      <c r="D767" s="106"/>
      <c r="F767" s="106"/>
      <c r="G767" s="106"/>
      <c r="H767" s="106"/>
    </row>
    <row r="768" spans="1:8" x14ac:dyDescent="0.2">
      <c r="A768" s="106"/>
      <c r="B768" s="106"/>
      <c r="C768" s="106"/>
      <c r="D768" s="106"/>
      <c r="F768" s="106"/>
      <c r="G768" s="106"/>
      <c r="H768" s="106"/>
    </row>
    <row r="769" spans="1:10" x14ac:dyDescent="0.2">
      <c r="A769" s="106"/>
      <c r="B769" s="106"/>
      <c r="C769" s="106"/>
      <c r="D769" s="106"/>
      <c r="F769" s="106"/>
      <c r="G769" s="106"/>
      <c r="H769" s="106"/>
    </row>
    <row r="770" spans="1:10" x14ac:dyDescent="0.2">
      <c r="A770" s="106"/>
      <c r="B770" s="106"/>
      <c r="C770" s="106"/>
      <c r="D770" s="106"/>
      <c r="F770" s="106"/>
      <c r="G770" s="106"/>
      <c r="H770" s="106"/>
    </row>
    <row r="771" spans="1:10" x14ac:dyDescent="0.2">
      <c r="A771" s="106"/>
      <c r="B771" s="106"/>
      <c r="C771" s="106"/>
      <c r="D771" s="106"/>
      <c r="F771" s="106"/>
      <c r="G771" s="106"/>
      <c r="H771" s="106"/>
    </row>
    <row r="772" spans="1:10" x14ac:dyDescent="0.2">
      <c r="A772" s="106"/>
      <c r="B772" s="106"/>
      <c r="C772" s="106"/>
      <c r="D772" s="106"/>
      <c r="F772" s="106"/>
      <c r="G772" s="106"/>
      <c r="H772" s="106"/>
    </row>
    <row r="773" spans="1:10" x14ac:dyDescent="0.2">
      <c r="A773" s="106"/>
      <c r="B773" s="106"/>
      <c r="C773" s="106"/>
      <c r="D773" s="106"/>
      <c r="F773" s="106"/>
      <c r="G773" s="106"/>
      <c r="H773" s="106"/>
    </row>
    <row r="774" spans="1:10" x14ac:dyDescent="0.2">
      <c r="A774" s="106"/>
      <c r="B774" s="106"/>
      <c r="C774" s="106"/>
      <c r="D774" s="106"/>
      <c r="F774" s="106"/>
      <c r="G774" s="106"/>
      <c r="H774" s="106"/>
    </row>
    <row r="775" spans="1:10" x14ac:dyDescent="0.2">
      <c r="A775" s="106"/>
      <c r="B775" s="106"/>
      <c r="C775" s="106"/>
      <c r="D775" s="106"/>
      <c r="F775" s="106"/>
      <c r="G775" s="106"/>
      <c r="H775" s="106"/>
    </row>
    <row r="776" spans="1:10" x14ac:dyDescent="0.2">
      <c r="A776" s="106"/>
      <c r="B776" s="106"/>
      <c r="C776" s="106"/>
      <c r="D776" s="106"/>
      <c r="F776" s="106"/>
      <c r="G776" s="106"/>
      <c r="H776" s="106"/>
      <c r="I776" s="106"/>
      <c r="J776" s="106"/>
    </row>
    <row r="777" spans="1:10" x14ac:dyDescent="0.2">
      <c r="A777" s="106"/>
      <c r="B777" s="106"/>
      <c r="C777" s="106"/>
      <c r="D777" s="106"/>
      <c r="F777" s="106"/>
      <c r="G777" s="106"/>
      <c r="H777" s="106"/>
    </row>
    <row r="778" spans="1:10" x14ac:dyDescent="0.2">
      <c r="A778" s="106"/>
      <c r="B778" s="106"/>
      <c r="C778" s="106"/>
      <c r="D778" s="106"/>
      <c r="F778" s="106"/>
      <c r="G778" s="106"/>
      <c r="H778" s="106"/>
    </row>
    <row r="779" spans="1:10" x14ac:dyDescent="0.2">
      <c r="A779" s="106"/>
      <c r="B779" s="106"/>
      <c r="C779" s="106"/>
      <c r="D779" s="106"/>
      <c r="F779" s="106"/>
      <c r="G779" s="106"/>
      <c r="H779" s="106"/>
    </row>
    <row r="780" spans="1:10" x14ac:dyDescent="0.2">
      <c r="A780" s="106"/>
      <c r="B780" s="106"/>
      <c r="C780" s="106"/>
      <c r="D780" s="106"/>
      <c r="F780" s="106"/>
      <c r="G780" s="106"/>
      <c r="H780" s="106"/>
    </row>
    <row r="781" spans="1:10" x14ac:dyDescent="0.2">
      <c r="A781" s="106"/>
      <c r="B781" s="106"/>
      <c r="C781" s="106"/>
      <c r="D781" s="106"/>
      <c r="F781" s="106"/>
      <c r="G781" s="106"/>
      <c r="H781" s="106"/>
    </row>
    <row r="782" spans="1:10" x14ac:dyDescent="0.2">
      <c r="A782" s="106"/>
      <c r="B782" s="106"/>
      <c r="C782" s="106"/>
      <c r="D782" s="106"/>
      <c r="F782" s="106"/>
      <c r="G782" s="106"/>
      <c r="H782" s="106"/>
      <c r="I782" s="106"/>
      <c r="J782" s="106"/>
    </row>
    <row r="783" spans="1:10" x14ac:dyDescent="0.2">
      <c r="A783" s="106"/>
      <c r="B783" s="106"/>
      <c r="C783" s="106"/>
      <c r="D783" s="106"/>
      <c r="F783" s="106"/>
      <c r="G783" s="106"/>
      <c r="H783" s="106"/>
    </row>
    <row r="784" spans="1:10" x14ac:dyDescent="0.2">
      <c r="A784" s="106"/>
      <c r="B784" s="106"/>
      <c r="C784" s="106"/>
      <c r="D784" s="106"/>
      <c r="F784" s="106"/>
      <c r="G784" s="106"/>
      <c r="H784" s="106"/>
    </row>
    <row r="785" spans="1:10" x14ac:dyDescent="0.2">
      <c r="A785" s="106"/>
      <c r="B785" s="106"/>
      <c r="C785" s="106"/>
      <c r="D785" s="106"/>
      <c r="F785" s="106"/>
      <c r="G785" s="106"/>
      <c r="H785" s="106"/>
    </row>
    <row r="786" spans="1:10" x14ac:dyDescent="0.2">
      <c r="A786" s="106"/>
      <c r="B786" s="106"/>
      <c r="C786" s="106"/>
      <c r="D786" s="106"/>
      <c r="F786" s="106"/>
      <c r="G786" s="106"/>
      <c r="H786" s="106"/>
    </row>
    <row r="787" spans="1:10" x14ac:dyDescent="0.2">
      <c r="A787" s="106"/>
      <c r="B787" s="106"/>
      <c r="C787" s="106"/>
      <c r="D787" s="106"/>
      <c r="F787" s="106"/>
      <c r="G787" s="106"/>
      <c r="H787" s="106"/>
    </row>
    <row r="788" spans="1:10" x14ac:dyDescent="0.2">
      <c r="A788" s="106"/>
      <c r="B788" s="106"/>
      <c r="C788" s="106"/>
      <c r="D788" s="106"/>
      <c r="F788" s="106"/>
      <c r="G788" s="106"/>
      <c r="H788" s="106"/>
    </row>
    <row r="789" spans="1:10" x14ac:dyDescent="0.2">
      <c r="A789" s="106"/>
      <c r="B789" s="106"/>
      <c r="C789" s="106"/>
      <c r="D789" s="106"/>
      <c r="F789" s="106"/>
      <c r="G789" s="106"/>
      <c r="H789" s="106"/>
    </row>
    <row r="790" spans="1:10" x14ac:dyDescent="0.2">
      <c r="A790" s="106"/>
      <c r="B790" s="106"/>
      <c r="C790" s="106"/>
      <c r="D790" s="106"/>
      <c r="F790" s="106"/>
      <c r="G790" s="106"/>
      <c r="H790" s="106"/>
    </row>
    <row r="791" spans="1:10" x14ac:dyDescent="0.2">
      <c r="A791" s="106"/>
      <c r="B791" s="106"/>
      <c r="C791" s="106"/>
      <c r="D791" s="106"/>
      <c r="F791" s="106"/>
      <c r="G791" s="106"/>
      <c r="H791" s="106"/>
    </row>
    <row r="792" spans="1:10" x14ac:dyDescent="0.2">
      <c r="A792" s="106"/>
      <c r="B792" s="106"/>
      <c r="C792" s="106"/>
      <c r="D792" s="106"/>
      <c r="F792" s="106"/>
      <c r="G792" s="106"/>
      <c r="H792" s="106"/>
      <c r="I792" s="106"/>
      <c r="J792" s="106"/>
    </row>
    <row r="793" spans="1:10" x14ac:dyDescent="0.2">
      <c r="A793" s="106"/>
      <c r="B793" s="106"/>
      <c r="C793" s="106"/>
      <c r="D793" s="106"/>
      <c r="F793" s="106"/>
      <c r="G793" s="106"/>
      <c r="H793" s="106"/>
      <c r="I793" s="106"/>
      <c r="J793" s="106"/>
    </row>
    <row r="794" spans="1:10" x14ac:dyDescent="0.2">
      <c r="A794" s="106"/>
      <c r="B794" s="106"/>
      <c r="C794" s="106"/>
      <c r="D794" s="106"/>
      <c r="F794" s="106"/>
      <c r="G794" s="106"/>
      <c r="H794" s="106"/>
    </row>
    <row r="795" spans="1:10" x14ac:dyDescent="0.2">
      <c r="A795" s="106"/>
      <c r="B795" s="106"/>
      <c r="C795" s="106"/>
      <c r="D795" s="106"/>
      <c r="F795" s="106"/>
      <c r="G795" s="106"/>
      <c r="H795" s="106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557</v>
      </c>
      <c r="B1" s="106" t="s">
        <v>558</v>
      </c>
      <c r="C1" s="183">
        <v>43881</v>
      </c>
      <c r="D1" s="183">
        <v>43880</v>
      </c>
      <c r="E1" s="183">
        <v>43879</v>
      </c>
      <c r="F1" s="183">
        <v>43878</v>
      </c>
      <c r="G1" s="183">
        <v>43875</v>
      </c>
    </row>
    <row r="2" spans="1:7" x14ac:dyDescent="0.2">
      <c r="A2" s="106">
        <v>1301</v>
      </c>
      <c r="B2" s="106" t="s">
        <v>559</v>
      </c>
      <c r="C2" s="183">
        <v>0</v>
      </c>
      <c r="D2" s="183">
        <v>0</v>
      </c>
      <c r="E2" s="183">
        <v>0</v>
      </c>
      <c r="F2" s="183">
        <v>0</v>
      </c>
      <c r="G2" s="183">
        <v>0</v>
      </c>
    </row>
    <row r="3" spans="1:7" x14ac:dyDescent="0.2">
      <c r="A3">
        <v>1379</v>
      </c>
      <c r="B3" s="106" t="s">
        <v>560</v>
      </c>
      <c r="C3">
        <v>0.05</v>
      </c>
      <c r="D3">
        <v>0.2</v>
      </c>
      <c r="E3">
        <v>0.05</v>
      </c>
      <c r="F3">
        <v>0.05</v>
      </c>
      <c r="G3">
        <v>0.05</v>
      </c>
    </row>
    <row r="4" spans="1:7" x14ac:dyDescent="0.2">
      <c r="A4">
        <v>1414</v>
      </c>
      <c r="B4" s="106" t="s">
        <v>1427</v>
      </c>
      <c r="C4">
        <v>0</v>
      </c>
      <c r="D4">
        <v>0</v>
      </c>
      <c r="E4" t="s">
        <v>155</v>
      </c>
      <c r="F4" t="s">
        <v>155</v>
      </c>
      <c r="G4" t="s">
        <v>155</v>
      </c>
    </row>
    <row r="5" spans="1:7" x14ac:dyDescent="0.2">
      <c r="A5">
        <v>1420</v>
      </c>
      <c r="B5" s="106" t="s">
        <v>561</v>
      </c>
      <c r="C5">
        <v>0.05</v>
      </c>
      <c r="D5">
        <v>0.2</v>
      </c>
      <c r="E5">
        <v>0.05</v>
      </c>
      <c r="F5">
        <v>0.05</v>
      </c>
      <c r="G5">
        <v>0.05</v>
      </c>
    </row>
    <row r="6" spans="1:7" x14ac:dyDescent="0.2">
      <c r="A6">
        <v>1430</v>
      </c>
      <c r="B6" s="106" t="s">
        <v>562</v>
      </c>
      <c r="C6">
        <v>0</v>
      </c>
      <c r="D6">
        <v>0</v>
      </c>
      <c r="E6">
        <v>0</v>
      </c>
      <c r="F6">
        <v>0</v>
      </c>
      <c r="G6">
        <v>0.05</v>
      </c>
    </row>
    <row r="7" spans="1:7" x14ac:dyDescent="0.2">
      <c r="A7">
        <v>1433</v>
      </c>
      <c r="B7" s="106" t="s">
        <v>563</v>
      </c>
      <c r="C7">
        <v>0</v>
      </c>
      <c r="D7">
        <v>0</v>
      </c>
      <c r="E7">
        <v>0</v>
      </c>
      <c r="F7">
        <v>0</v>
      </c>
      <c r="G7">
        <v>0.05</v>
      </c>
    </row>
    <row r="8" spans="1:7" x14ac:dyDescent="0.2">
      <c r="A8">
        <v>1514</v>
      </c>
      <c r="B8" s="106" t="s">
        <v>2067</v>
      </c>
      <c r="C8">
        <v>0</v>
      </c>
      <c r="D8" s="106">
        <v>0</v>
      </c>
      <c r="E8">
        <v>0</v>
      </c>
      <c r="F8" t="s">
        <v>155</v>
      </c>
      <c r="G8" s="106">
        <v>0</v>
      </c>
    </row>
    <row r="9" spans="1:7" x14ac:dyDescent="0.2">
      <c r="A9">
        <v>1518</v>
      </c>
      <c r="B9" s="106" t="s">
        <v>2250</v>
      </c>
      <c r="C9">
        <v>0</v>
      </c>
      <c r="D9" t="s">
        <v>155</v>
      </c>
      <c r="E9">
        <v>0</v>
      </c>
      <c r="F9" t="s">
        <v>155</v>
      </c>
      <c r="G9">
        <v>0</v>
      </c>
    </row>
    <row r="10" spans="1:7" x14ac:dyDescent="0.2">
      <c r="A10">
        <v>1605</v>
      </c>
      <c r="B10" s="106" t="s">
        <v>1477</v>
      </c>
      <c r="C10">
        <v>0</v>
      </c>
      <c r="D10" t="s">
        <v>155</v>
      </c>
      <c r="E10" t="s">
        <v>155</v>
      </c>
      <c r="F10">
        <v>0</v>
      </c>
      <c r="G10">
        <v>0</v>
      </c>
    </row>
    <row r="11" spans="1:7" x14ac:dyDescent="0.2">
      <c r="A11">
        <v>1716</v>
      </c>
      <c r="B11" s="106" t="s">
        <v>2251</v>
      </c>
      <c r="C11">
        <v>0</v>
      </c>
      <c r="D11" t="s">
        <v>155</v>
      </c>
      <c r="E11" t="s">
        <v>155</v>
      </c>
      <c r="F11" t="s">
        <v>155</v>
      </c>
      <c r="G11" t="s">
        <v>155</v>
      </c>
    </row>
    <row r="12" spans="1:7" x14ac:dyDescent="0.2">
      <c r="A12">
        <v>1719</v>
      </c>
      <c r="B12" s="106" t="s">
        <v>545</v>
      </c>
      <c r="C12">
        <v>0</v>
      </c>
      <c r="D12">
        <v>0</v>
      </c>
      <c r="E12" t="s">
        <v>155</v>
      </c>
      <c r="F12">
        <v>0</v>
      </c>
      <c r="G12" t="s">
        <v>155</v>
      </c>
    </row>
    <row r="13" spans="1:7" x14ac:dyDescent="0.2">
      <c r="A13">
        <v>1766</v>
      </c>
      <c r="B13" s="106" t="s">
        <v>565</v>
      </c>
      <c r="C13">
        <v>0.2</v>
      </c>
      <c r="D13">
        <v>0.8</v>
      </c>
      <c r="E13">
        <v>0.15</v>
      </c>
      <c r="F13">
        <v>0.2</v>
      </c>
      <c r="G13">
        <v>0.15</v>
      </c>
    </row>
    <row r="14" spans="1:7" x14ac:dyDescent="0.2">
      <c r="A14">
        <v>1768</v>
      </c>
      <c r="B14" s="106" t="s">
        <v>1887</v>
      </c>
      <c r="C14">
        <v>0</v>
      </c>
      <c r="D14">
        <v>0</v>
      </c>
      <c r="E14" s="106">
        <v>0</v>
      </c>
      <c r="F14">
        <v>0</v>
      </c>
      <c r="G14" s="106">
        <v>0</v>
      </c>
    </row>
    <row r="15" spans="1:7" x14ac:dyDescent="0.2">
      <c r="A15">
        <v>1780</v>
      </c>
      <c r="B15" s="106" t="s">
        <v>566</v>
      </c>
      <c r="C15">
        <v>0</v>
      </c>
      <c r="D15">
        <v>0.2</v>
      </c>
      <c r="E15">
        <v>0.05</v>
      </c>
      <c r="F15">
        <v>0.05</v>
      </c>
      <c r="G15">
        <v>0.05</v>
      </c>
    </row>
    <row r="16" spans="1:7" x14ac:dyDescent="0.2">
      <c r="A16">
        <v>1802</v>
      </c>
      <c r="B16" s="106" t="s">
        <v>1455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1808</v>
      </c>
      <c r="B17" s="106" t="s">
        <v>567</v>
      </c>
      <c r="C17">
        <v>0.05</v>
      </c>
      <c r="D17" s="106">
        <v>0.2</v>
      </c>
      <c r="E17" s="106">
        <v>0.05</v>
      </c>
      <c r="F17" s="106">
        <v>0.05</v>
      </c>
      <c r="G17" s="106">
        <v>0.05</v>
      </c>
    </row>
    <row r="18" spans="1:7" x14ac:dyDescent="0.2">
      <c r="A18">
        <v>1810</v>
      </c>
      <c r="B18" s="106" t="s">
        <v>568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1813</v>
      </c>
      <c r="B19" s="106" t="s">
        <v>2252</v>
      </c>
      <c r="C19">
        <v>0</v>
      </c>
      <c r="D19" s="106" t="s">
        <v>155</v>
      </c>
      <c r="E19" s="106" t="s">
        <v>155</v>
      </c>
      <c r="F19">
        <v>0</v>
      </c>
      <c r="G19">
        <v>0</v>
      </c>
    </row>
    <row r="20" spans="1:7" x14ac:dyDescent="0.2">
      <c r="A20">
        <v>1814</v>
      </c>
      <c r="B20" s="106" t="s">
        <v>1560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1820</v>
      </c>
      <c r="B21" s="106" t="s">
        <v>59</v>
      </c>
      <c r="C21">
        <v>0</v>
      </c>
      <c r="D21" s="106">
        <v>0</v>
      </c>
      <c r="E21" s="106">
        <v>0</v>
      </c>
      <c r="F21" s="106">
        <v>0</v>
      </c>
      <c r="G21" s="106" t="s">
        <v>155</v>
      </c>
    </row>
    <row r="22" spans="1:7" x14ac:dyDescent="0.2">
      <c r="A22">
        <v>1848</v>
      </c>
      <c r="B22" s="106" t="s">
        <v>569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1860</v>
      </c>
      <c r="B23" s="106" t="s">
        <v>54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1870</v>
      </c>
      <c r="B24" s="106" t="s">
        <v>1147</v>
      </c>
      <c r="C24">
        <v>0.05</v>
      </c>
      <c r="D24">
        <v>0.2</v>
      </c>
      <c r="E24">
        <v>0.05</v>
      </c>
      <c r="F24" s="106">
        <v>0.05</v>
      </c>
      <c r="G24" s="106">
        <v>0.05</v>
      </c>
    </row>
    <row r="25" spans="1:7" x14ac:dyDescent="0.2">
      <c r="A25">
        <v>1878</v>
      </c>
      <c r="B25" s="106" t="s">
        <v>2253</v>
      </c>
      <c r="C25">
        <v>0</v>
      </c>
      <c r="D25" t="s">
        <v>155</v>
      </c>
      <c r="E25" s="106" t="s">
        <v>155</v>
      </c>
      <c r="F25" s="106" t="s">
        <v>155</v>
      </c>
      <c r="G25" s="106">
        <v>0.25</v>
      </c>
    </row>
    <row r="26" spans="1:7" x14ac:dyDescent="0.2">
      <c r="A26">
        <v>1881</v>
      </c>
      <c r="B26" s="106" t="s">
        <v>570</v>
      </c>
      <c r="C26">
        <v>0</v>
      </c>
      <c r="D26" s="106">
        <v>0.2</v>
      </c>
      <c r="E26" s="106">
        <v>0</v>
      </c>
      <c r="F26" s="106">
        <v>0.05</v>
      </c>
      <c r="G26" s="106">
        <v>0.05</v>
      </c>
    </row>
    <row r="27" spans="1:7" x14ac:dyDescent="0.2">
      <c r="A27">
        <v>1884</v>
      </c>
      <c r="B27" s="106" t="s">
        <v>1207</v>
      </c>
      <c r="C27">
        <v>0.15</v>
      </c>
      <c r="D27" s="106">
        <v>0.6</v>
      </c>
      <c r="E27">
        <v>0.15</v>
      </c>
      <c r="F27" s="106">
        <v>0.15</v>
      </c>
      <c r="G27">
        <v>0.15</v>
      </c>
    </row>
    <row r="28" spans="1:7" x14ac:dyDescent="0.2">
      <c r="A28">
        <v>1885</v>
      </c>
      <c r="B28" s="106" t="s">
        <v>1070</v>
      </c>
      <c r="C28">
        <v>0</v>
      </c>
      <c r="D28" s="106">
        <v>0.2</v>
      </c>
      <c r="E28">
        <v>0.05</v>
      </c>
      <c r="F28" s="106">
        <v>0.05</v>
      </c>
      <c r="G28" s="106">
        <v>0.05</v>
      </c>
    </row>
    <row r="29" spans="1:7" x14ac:dyDescent="0.2">
      <c r="A29">
        <v>1911</v>
      </c>
      <c r="B29" s="106" t="s">
        <v>50</v>
      </c>
      <c r="C29">
        <v>0.05</v>
      </c>
      <c r="D29">
        <v>0.2</v>
      </c>
      <c r="E29">
        <v>0.05</v>
      </c>
      <c r="F29">
        <v>0.05</v>
      </c>
      <c r="G29" s="106">
        <v>0.05</v>
      </c>
    </row>
    <row r="30" spans="1:7" x14ac:dyDescent="0.2">
      <c r="A30">
        <v>1914</v>
      </c>
      <c r="B30" s="106" t="s">
        <v>1858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">
      <c r="A31">
        <v>1928</v>
      </c>
      <c r="B31" s="106" t="s">
        <v>217</v>
      </c>
      <c r="C31">
        <v>0.05</v>
      </c>
      <c r="D31">
        <v>0.2</v>
      </c>
      <c r="E31" s="106">
        <v>0.05</v>
      </c>
      <c r="F31">
        <v>0.05</v>
      </c>
      <c r="G31" s="106">
        <v>0.05</v>
      </c>
    </row>
    <row r="32" spans="1:7" x14ac:dyDescent="0.2">
      <c r="A32">
        <v>1934</v>
      </c>
      <c r="B32" s="106" t="s">
        <v>2096</v>
      </c>
      <c r="C32">
        <v>0</v>
      </c>
      <c r="D32">
        <v>0</v>
      </c>
      <c r="E32" t="s">
        <v>155</v>
      </c>
      <c r="F32" t="s">
        <v>155</v>
      </c>
      <c r="G32" s="106" t="s">
        <v>155</v>
      </c>
    </row>
    <row r="33" spans="1:7" x14ac:dyDescent="0.2">
      <c r="A33">
        <v>1949</v>
      </c>
      <c r="B33" s="106" t="s">
        <v>2254</v>
      </c>
      <c r="C33">
        <v>0</v>
      </c>
      <c r="D33" s="106" t="s">
        <v>155</v>
      </c>
      <c r="E33" s="106" t="s">
        <v>155</v>
      </c>
      <c r="F33" s="106" t="s">
        <v>155</v>
      </c>
      <c r="G33">
        <v>0</v>
      </c>
    </row>
    <row r="34" spans="1:7" x14ac:dyDescent="0.2">
      <c r="A34">
        <v>1950</v>
      </c>
      <c r="B34" s="106" t="s">
        <v>1395</v>
      </c>
      <c r="C34">
        <v>0</v>
      </c>
      <c r="D34" s="106">
        <v>0</v>
      </c>
      <c r="E34">
        <v>0</v>
      </c>
      <c r="F34" s="106">
        <v>0</v>
      </c>
      <c r="G34">
        <v>0</v>
      </c>
    </row>
    <row r="35" spans="1:7" x14ac:dyDescent="0.2">
      <c r="A35">
        <v>1952</v>
      </c>
      <c r="B35" s="106" t="s">
        <v>571</v>
      </c>
      <c r="C35">
        <v>0.05</v>
      </c>
      <c r="D35" s="106">
        <v>0.2</v>
      </c>
      <c r="E35">
        <v>0.05</v>
      </c>
      <c r="F35" s="106">
        <v>0.05</v>
      </c>
      <c r="G35" s="106">
        <v>0.05</v>
      </c>
    </row>
    <row r="36" spans="1:7" x14ac:dyDescent="0.2">
      <c r="A36">
        <v>1954</v>
      </c>
      <c r="B36" s="106" t="s">
        <v>572</v>
      </c>
      <c r="C36">
        <v>0.05</v>
      </c>
      <c r="D36" s="106">
        <v>0.4</v>
      </c>
      <c r="E36">
        <v>0.1</v>
      </c>
      <c r="F36" s="106">
        <v>0.1</v>
      </c>
      <c r="G36" s="106">
        <v>0.1</v>
      </c>
    </row>
    <row r="37" spans="1:7" x14ac:dyDescent="0.2">
      <c r="A37">
        <v>1961</v>
      </c>
      <c r="B37" s="106" t="s">
        <v>573</v>
      </c>
      <c r="C37">
        <v>0</v>
      </c>
      <c r="D37" s="106">
        <v>0</v>
      </c>
      <c r="E37" s="106">
        <v>0</v>
      </c>
      <c r="F37" s="106">
        <v>0</v>
      </c>
      <c r="G37">
        <v>0.05</v>
      </c>
    </row>
    <row r="38" spans="1:7" x14ac:dyDescent="0.2">
      <c r="A38">
        <v>1963</v>
      </c>
      <c r="B38" s="106" t="s">
        <v>2068</v>
      </c>
      <c r="C38">
        <v>0</v>
      </c>
      <c r="D38" s="106">
        <v>0</v>
      </c>
      <c r="E38" s="106">
        <v>0</v>
      </c>
      <c r="F38" t="s">
        <v>155</v>
      </c>
      <c r="G38">
        <v>0</v>
      </c>
    </row>
    <row r="39" spans="1:7" x14ac:dyDescent="0.2">
      <c r="A39">
        <v>1964</v>
      </c>
      <c r="B39" s="106" t="s">
        <v>574</v>
      </c>
      <c r="C39">
        <v>0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1968</v>
      </c>
      <c r="B40" s="106" t="s">
        <v>2255</v>
      </c>
      <c r="C40">
        <v>0</v>
      </c>
      <c r="D40" t="s">
        <v>155</v>
      </c>
      <c r="E40">
        <v>0</v>
      </c>
      <c r="F40" t="s">
        <v>155</v>
      </c>
      <c r="G40">
        <v>0</v>
      </c>
    </row>
    <row r="41" spans="1:7" x14ac:dyDescent="0.2">
      <c r="A41">
        <v>1975</v>
      </c>
      <c r="B41" s="106" t="s">
        <v>1071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1976</v>
      </c>
      <c r="B42" s="106" t="s">
        <v>575</v>
      </c>
      <c r="C42">
        <v>0</v>
      </c>
      <c r="D42">
        <v>0</v>
      </c>
      <c r="E42" s="106">
        <v>0</v>
      </c>
      <c r="F42">
        <v>0</v>
      </c>
      <c r="G42">
        <v>0</v>
      </c>
    </row>
    <row r="43" spans="1:7" x14ac:dyDescent="0.2">
      <c r="A43">
        <v>2001</v>
      </c>
      <c r="B43" s="106" t="s">
        <v>1167</v>
      </c>
      <c r="C43">
        <v>0.05</v>
      </c>
      <c r="D43">
        <v>0.2</v>
      </c>
      <c r="E43">
        <v>0.05</v>
      </c>
      <c r="F43">
        <v>0.05</v>
      </c>
      <c r="G43">
        <v>0</v>
      </c>
    </row>
    <row r="44" spans="1:7" x14ac:dyDescent="0.2">
      <c r="A44">
        <v>2004</v>
      </c>
      <c r="B44" s="106" t="s">
        <v>576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2053</v>
      </c>
      <c r="B45" s="106" t="s">
        <v>1148</v>
      </c>
      <c r="C45">
        <v>0.05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2127</v>
      </c>
      <c r="B46" s="106" t="s">
        <v>1429</v>
      </c>
      <c r="C46">
        <v>0.1</v>
      </c>
      <c r="D46">
        <v>0</v>
      </c>
      <c r="E46" s="106">
        <v>0.1</v>
      </c>
      <c r="F46" s="106">
        <v>0</v>
      </c>
      <c r="G46">
        <v>0</v>
      </c>
    </row>
    <row r="47" spans="1:7" x14ac:dyDescent="0.2">
      <c r="A47">
        <v>2139</v>
      </c>
      <c r="B47" s="106" t="s">
        <v>577</v>
      </c>
      <c r="C47">
        <v>0</v>
      </c>
      <c r="D47">
        <v>0</v>
      </c>
      <c r="E47" s="106">
        <v>0</v>
      </c>
      <c r="F47">
        <v>0</v>
      </c>
      <c r="G47">
        <v>0</v>
      </c>
    </row>
    <row r="48" spans="1:7" x14ac:dyDescent="0.2">
      <c r="A48">
        <v>2146</v>
      </c>
      <c r="B48" s="106" t="s">
        <v>578</v>
      </c>
      <c r="C48">
        <v>0.05</v>
      </c>
      <c r="D48" s="106">
        <v>0.2</v>
      </c>
      <c r="E48" s="106">
        <v>0.05</v>
      </c>
      <c r="F48" s="106">
        <v>0.05</v>
      </c>
      <c r="G48">
        <v>0.05</v>
      </c>
    </row>
    <row r="49" spans="1:7" x14ac:dyDescent="0.2">
      <c r="A49">
        <v>2168</v>
      </c>
      <c r="B49" s="106" t="s">
        <v>2256</v>
      </c>
      <c r="C49">
        <v>0</v>
      </c>
      <c r="D49" t="s">
        <v>155</v>
      </c>
      <c r="E49">
        <v>0</v>
      </c>
      <c r="F49">
        <v>0</v>
      </c>
      <c r="G49" t="s">
        <v>155</v>
      </c>
    </row>
    <row r="50" spans="1:7" x14ac:dyDescent="0.2">
      <c r="A50">
        <v>2170</v>
      </c>
      <c r="B50" s="106" t="s">
        <v>579</v>
      </c>
      <c r="C50">
        <v>0</v>
      </c>
      <c r="D50" s="106">
        <v>0</v>
      </c>
      <c r="E50" s="106">
        <v>0</v>
      </c>
      <c r="F50" s="106">
        <v>0</v>
      </c>
      <c r="G50" s="106">
        <v>0</v>
      </c>
    </row>
    <row r="51" spans="1:7" x14ac:dyDescent="0.2">
      <c r="A51">
        <v>2193</v>
      </c>
      <c r="B51" s="106" t="s">
        <v>1611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2204</v>
      </c>
      <c r="B52" s="106" t="s">
        <v>581</v>
      </c>
      <c r="C52">
        <v>0.1</v>
      </c>
      <c r="D52" s="106">
        <v>0.4</v>
      </c>
      <c r="E52">
        <v>0.1</v>
      </c>
      <c r="F52" s="106">
        <v>0.1</v>
      </c>
      <c r="G52" s="106">
        <v>0.1</v>
      </c>
    </row>
    <row r="53" spans="1:7" x14ac:dyDescent="0.2">
      <c r="A53">
        <v>2206</v>
      </c>
      <c r="B53" s="106" t="s">
        <v>582</v>
      </c>
      <c r="C53">
        <v>0</v>
      </c>
      <c r="D53" s="106">
        <v>0</v>
      </c>
      <c r="E53" s="106">
        <v>0</v>
      </c>
      <c r="F53" s="106">
        <v>0</v>
      </c>
      <c r="G53" s="106">
        <v>0</v>
      </c>
    </row>
    <row r="54" spans="1:7" x14ac:dyDescent="0.2">
      <c r="A54">
        <v>2211</v>
      </c>
      <c r="B54" s="106" t="s">
        <v>1722</v>
      </c>
      <c r="C54">
        <v>0.05</v>
      </c>
      <c r="D54">
        <v>0.2</v>
      </c>
      <c r="E54">
        <v>0.05</v>
      </c>
      <c r="F54">
        <v>0.05</v>
      </c>
      <c r="G54">
        <v>0.05</v>
      </c>
    </row>
    <row r="55" spans="1:7" x14ac:dyDescent="0.2">
      <c r="A55">
        <v>2212</v>
      </c>
      <c r="B55" s="106" t="s">
        <v>583</v>
      </c>
      <c r="C55">
        <v>0.05</v>
      </c>
      <c r="D55">
        <v>0.2</v>
      </c>
      <c r="E55">
        <v>0.05</v>
      </c>
      <c r="F55">
        <v>0.05</v>
      </c>
      <c r="G55">
        <v>0.05</v>
      </c>
    </row>
    <row r="56" spans="1:7" x14ac:dyDescent="0.2">
      <c r="A56">
        <v>2215</v>
      </c>
      <c r="B56" s="106" t="s">
        <v>584</v>
      </c>
      <c r="C56">
        <v>0</v>
      </c>
      <c r="D56" s="106">
        <v>0</v>
      </c>
      <c r="E56" s="106">
        <v>0</v>
      </c>
      <c r="F56" s="106">
        <v>0</v>
      </c>
      <c r="G56">
        <v>0.05</v>
      </c>
    </row>
    <row r="57" spans="1:7" x14ac:dyDescent="0.2">
      <c r="A57">
        <v>2217</v>
      </c>
      <c r="B57" s="106" t="s">
        <v>585</v>
      </c>
      <c r="C57">
        <v>0.1</v>
      </c>
      <c r="D57">
        <v>0.4</v>
      </c>
      <c r="E57">
        <v>0.1</v>
      </c>
      <c r="F57" s="106">
        <v>0.1</v>
      </c>
      <c r="G57">
        <v>0.1</v>
      </c>
    </row>
    <row r="58" spans="1:7" x14ac:dyDescent="0.2">
      <c r="A58">
        <v>2220</v>
      </c>
      <c r="B58" s="106" t="s">
        <v>1562</v>
      </c>
      <c r="C58">
        <v>0</v>
      </c>
      <c r="D58">
        <v>0</v>
      </c>
      <c r="E58" t="s">
        <v>155</v>
      </c>
      <c r="F58" s="106" t="s">
        <v>155</v>
      </c>
      <c r="G58" t="s">
        <v>155</v>
      </c>
    </row>
    <row r="59" spans="1:7" x14ac:dyDescent="0.2">
      <c r="A59">
        <v>2222</v>
      </c>
      <c r="B59" s="106" t="s">
        <v>586</v>
      </c>
      <c r="C59">
        <v>0.1</v>
      </c>
      <c r="D59">
        <v>0.6</v>
      </c>
      <c r="E59">
        <v>0.1</v>
      </c>
      <c r="F59">
        <v>0.1</v>
      </c>
      <c r="G59">
        <v>0.05</v>
      </c>
    </row>
    <row r="60" spans="1:7" x14ac:dyDescent="0.2">
      <c r="A60">
        <v>2266</v>
      </c>
      <c r="B60" s="106" t="s">
        <v>587</v>
      </c>
      <c r="C60">
        <v>0.05</v>
      </c>
      <c r="D60">
        <v>0.2</v>
      </c>
      <c r="E60">
        <v>0.05</v>
      </c>
      <c r="F60" s="106">
        <v>0.05</v>
      </c>
      <c r="G60" s="106">
        <v>0.05</v>
      </c>
    </row>
    <row r="61" spans="1:7" x14ac:dyDescent="0.2">
      <c r="A61">
        <v>2281</v>
      </c>
      <c r="B61" s="106" t="s">
        <v>1096</v>
      </c>
      <c r="C61">
        <v>0.05</v>
      </c>
      <c r="D61">
        <v>0.2</v>
      </c>
      <c r="E61">
        <v>0.05</v>
      </c>
      <c r="F61" s="106">
        <v>0.05</v>
      </c>
      <c r="G61" s="106">
        <v>0.05</v>
      </c>
    </row>
    <row r="62" spans="1:7" x14ac:dyDescent="0.2">
      <c r="A62">
        <v>2282</v>
      </c>
      <c r="B62" s="106" t="s">
        <v>588</v>
      </c>
      <c r="C62">
        <v>0.1</v>
      </c>
      <c r="D62" s="106">
        <v>0</v>
      </c>
      <c r="E62">
        <v>0.1</v>
      </c>
      <c r="F62" s="106">
        <v>0</v>
      </c>
      <c r="G62">
        <v>0.1</v>
      </c>
    </row>
    <row r="63" spans="1:7" x14ac:dyDescent="0.2">
      <c r="A63">
        <v>2288</v>
      </c>
      <c r="B63" s="106" t="s">
        <v>1208</v>
      </c>
      <c r="C63">
        <v>0</v>
      </c>
      <c r="D63">
        <v>0</v>
      </c>
      <c r="E63">
        <v>0</v>
      </c>
      <c r="F63">
        <v>0.05</v>
      </c>
      <c r="G63">
        <v>0</v>
      </c>
    </row>
    <row r="64" spans="1:7" x14ac:dyDescent="0.2">
      <c r="A64">
        <v>2294</v>
      </c>
      <c r="B64" s="106" t="s">
        <v>589</v>
      </c>
      <c r="C64">
        <v>0.1</v>
      </c>
      <c r="D64">
        <v>0.4</v>
      </c>
      <c r="E64">
        <v>0.1</v>
      </c>
      <c r="F64">
        <v>0.1</v>
      </c>
      <c r="G64">
        <v>0.1</v>
      </c>
    </row>
    <row r="65" spans="1:7" x14ac:dyDescent="0.2">
      <c r="A65">
        <v>2301</v>
      </c>
      <c r="B65" s="106" t="s">
        <v>590</v>
      </c>
      <c r="C65">
        <v>0.05</v>
      </c>
      <c r="D65">
        <v>0.4</v>
      </c>
      <c r="E65">
        <v>0.05</v>
      </c>
      <c r="F65">
        <v>0.05</v>
      </c>
      <c r="G65">
        <v>0.05</v>
      </c>
    </row>
    <row r="66" spans="1:7" x14ac:dyDescent="0.2">
      <c r="A66">
        <v>2305</v>
      </c>
      <c r="B66" s="106" t="s">
        <v>1959</v>
      </c>
      <c r="C66">
        <v>0</v>
      </c>
      <c r="D66" s="106">
        <v>0.2</v>
      </c>
      <c r="E66">
        <v>0.05</v>
      </c>
      <c r="F66" s="106">
        <v>0.05</v>
      </c>
      <c r="G66">
        <v>0</v>
      </c>
    </row>
    <row r="67" spans="1:7" x14ac:dyDescent="0.2">
      <c r="A67">
        <v>2325</v>
      </c>
      <c r="B67" s="106" t="s">
        <v>1888</v>
      </c>
      <c r="C67">
        <v>0.05</v>
      </c>
      <c r="D67" s="106">
        <v>0.2</v>
      </c>
      <c r="E67">
        <v>0.05</v>
      </c>
      <c r="F67" s="106">
        <v>0</v>
      </c>
      <c r="G67">
        <v>0</v>
      </c>
    </row>
    <row r="68" spans="1:7" x14ac:dyDescent="0.2">
      <c r="A68">
        <v>2331</v>
      </c>
      <c r="B68" s="106" t="s">
        <v>1396</v>
      </c>
      <c r="C68">
        <v>0</v>
      </c>
      <c r="D68" t="s">
        <v>155</v>
      </c>
      <c r="E68" t="s">
        <v>155</v>
      </c>
      <c r="F68">
        <v>0</v>
      </c>
      <c r="G68">
        <v>0</v>
      </c>
    </row>
    <row r="69" spans="1:7" x14ac:dyDescent="0.2">
      <c r="A69">
        <v>2371</v>
      </c>
      <c r="B69" s="106" t="s">
        <v>591</v>
      </c>
      <c r="C69">
        <v>0.05</v>
      </c>
      <c r="D69">
        <v>0.2</v>
      </c>
      <c r="E69">
        <v>0.05</v>
      </c>
      <c r="F69">
        <v>0.05</v>
      </c>
      <c r="G69">
        <v>0.05</v>
      </c>
    </row>
    <row r="70" spans="1:7" x14ac:dyDescent="0.2">
      <c r="A70">
        <v>2379</v>
      </c>
      <c r="B70" s="106" t="s">
        <v>468</v>
      </c>
      <c r="C70">
        <v>0.05</v>
      </c>
      <c r="D70">
        <v>0.4</v>
      </c>
      <c r="E70">
        <v>0.1</v>
      </c>
      <c r="F70" s="106">
        <v>0.05</v>
      </c>
      <c r="G70" s="106">
        <v>0.1</v>
      </c>
    </row>
    <row r="71" spans="1:7" x14ac:dyDescent="0.2">
      <c r="A71">
        <v>2389</v>
      </c>
      <c r="B71" s="106" t="s">
        <v>1072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2398</v>
      </c>
      <c r="B72" s="106" t="s">
        <v>1889</v>
      </c>
      <c r="C72">
        <v>0.05</v>
      </c>
      <c r="D72">
        <v>0.2</v>
      </c>
      <c r="E72">
        <v>0.05</v>
      </c>
      <c r="F72" s="106">
        <v>0.05</v>
      </c>
      <c r="G72">
        <v>0.05</v>
      </c>
    </row>
    <row r="73" spans="1:7" x14ac:dyDescent="0.2">
      <c r="A73">
        <v>2410</v>
      </c>
      <c r="B73" s="106" t="s">
        <v>2097</v>
      </c>
      <c r="C73">
        <v>0</v>
      </c>
      <c r="D73">
        <v>0</v>
      </c>
      <c r="E73" s="106" t="s">
        <v>155</v>
      </c>
      <c r="F73" s="106" t="s">
        <v>155</v>
      </c>
      <c r="G73" t="s">
        <v>155</v>
      </c>
    </row>
    <row r="74" spans="1:7" x14ac:dyDescent="0.2">
      <c r="A74">
        <v>2433</v>
      </c>
      <c r="B74" s="106" t="s">
        <v>1702</v>
      </c>
      <c r="C74">
        <v>0</v>
      </c>
      <c r="D74" s="106" t="s">
        <v>155</v>
      </c>
      <c r="E74" s="106" t="s">
        <v>155</v>
      </c>
      <c r="F74" s="106" t="s">
        <v>155</v>
      </c>
      <c r="G74" t="s">
        <v>155</v>
      </c>
    </row>
    <row r="75" spans="1:7" x14ac:dyDescent="0.2">
      <c r="A75">
        <v>2440</v>
      </c>
      <c r="B75" s="106" t="s">
        <v>1859</v>
      </c>
      <c r="C75">
        <v>0</v>
      </c>
      <c r="D75" s="106">
        <v>0</v>
      </c>
      <c r="E75" s="106">
        <v>0</v>
      </c>
      <c r="F75" s="106">
        <v>0</v>
      </c>
      <c r="G75">
        <v>0</v>
      </c>
    </row>
    <row r="76" spans="1:7" x14ac:dyDescent="0.2">
      <c r="A76">
        <v>2462</v>
      </c>
      <c r="B76" s="106" t="s">
        <v>592</v>
      </c>
      <c r="C76">
        <v>0.05</v>
      </c>
      <c r="D76" s="106">
        <v>0.2</v>
      </c>
      <c r="E76" s="106">
        <v>0.05</v>
      </c>
      <c r="F76" s="106">
        <v>0.05</v>
      </c>
      <c r="G76" s="106">
        <v>0.05</v>
      </c>
    </row>
    <row r="77" spans="1:7" x14ac:dyDescent="0.2">
      <c r="A77">
        <v>2471</v>
      </c>
      <c r="B77" s="106" t="s">
        <v>2069</v>
      </c>
      <c r="C77">
        <v>0</v>
      </c>
      <c r="D77" s="106">
        <v>0</v>
      </c>
      <c r="E77">
        <v>0</v>
      </c>
      <c r="F77" s="106" t="s">
        <v>155</v>
      </c>
      <c r="G77">
        <v>0</v>
      </c>
    </row>
    <row r="78" spans="1:7" x14ac:dyDescent="0.2">
      <c r="A78">
        <v>2475</v>
      </c>
      <c r="B78" s="106" t="s">
        <v>1097</v>
      </c>
      <c r="C78">
        <v>0.05</v>
      </c>
      <c r="D78" s="106">
        <v>0.2</v>
      </c>
      <c r="E78">
        <v>0.05</v>
      </c>
      <c r="F78" s="106">
        <v>0.05</v>
      </c>
      <c r="G78">
        <v>0.05</v>
      </c>
    </row>
    <row r="79" spans="1:7" x14ac:dyDescent="0.2">
      <c r="A79">
        <v>2487</v>
      </c>
      <c r="B79" s="106" t="s">
        <v>593</v>
      </c>
      <c r="C79">
        <v>0.05</v>
      </c>
      <c r="D79">
        <v>0.2</v>
      </c>
      <c r="E79">
        <v>0.05</v>
      </c>
      <c r="F79">
        <v>0.05</v>
      </c>
      <c r="G79">
        <v>0.05</v>
      </c>
    </row>
    <row r="80" spans="1:7" x14ac:dyDescent="0.2">
      <c r="A80">
        <v>2491</v>
      </c>
      <c r="B80" s="106" t="s">
        <v>1397</v>
      </c>
      <c r="C80">
        <v>0</v>
      </c>
      <c r="D80">
        <v>0</v>
      </c>
      <c r="E80">
        <v>0</v>
      </c>
      <c r="F80">
        <v>0.05</v>
      </c>
      <c r="G80">
        <v>0.05</v>
      </c>
    </row>
    <row r="81" spans="1:7" x14ac:dyDescent="0.2">
      <c r="A81">
        <v>2492</v>
      </c>
      <c r="B81" s="106" t="s">
        <v>594</v>
      </c>
      <c r="C81">
        <v>0.05</v>
      </c>
      <c r="D81">
        <v>0.2</v>
      </c>
      <c r="E81">
        <v>0.05</v>
      </c>
      <c r="F81">
        <v>0.05</v>
      </c>
      <c r="G81">
        <v>0.05</v>
      </c>
    </row>
    <row r="82" spans="1:7" x14ac:dyDescent="0.2">
      <c r="A82">
        <v>2501</v>
      </c>
      <c r="B82" s="106" t="s">
        <v>595</v>
      </c>
      <c r="C82">
        <v>0</v>
      </c>
      <c r="D82" s="106">
        <v>0.2</v>
      </c>
      <c r="E82" s="106">
        <v>0.05</v>
      </c>
      <c r="F82" s="106">
        <v>0.05</v>
      </c>
      <c r="G82" s="106">
        <v>0.05</v>
      </c>
    </row>
    <row r="83" spans="1:7" x14ac:dyDescent="0.2">
      <c r="A83">
        <v>2533</v>
      </c>
      <c r="B83" s="106" t="s">
        <v>1723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2587</v>
      </c>
      <c r="B84" s="106" t="s">
        <v>1877</v>
      </c>
      <c r="C84">
        <v>0</v>
      </c>
      <c r="D84" s="106">
        <v>0</v>
      </c>
      <c r="E84">
        <v>0</v>
      </c>
      <c r="F84" s="106">
        <v>0</v>
      </c>
      <c r="G84" t="s">
        <v>155</v>
      </c>
    </row>
    <row r="85" spans="1:7" x14ac:dyDescent="0.2">
      <c r="A85">
        <v>2593</v>
      </c>
      <c r="B85" s="106" t="s">
        <v>596</v>
      </c>
      <c r="C85">
        <v>0.1</v>
      </c>
      <c r="D85">
        <v>0.4</v>
      </c>
      <c r="E85">
        <v>0.1</v>
      </c>
      <c r="F85">
        <v>0.1</v>
      </c>
      <c r="G85">
        <v>0.1</v>
      </c>
    </row>
    <row r="86" spans="1:7" x14ac:dyDescent="0.2">
      <c r="A86">
        <v>2594</v>
      </c>
      <c r="B86" s="106" t="s">
        <v>597</v>
      </c>
      <c r="C86">
        <v>0.05</v>
      </c>
      <c r="D86">
        <v>0.2</v>
      </c>
      <c r="E86">
        <v>0.05</v>
      </c>
      <c r="F86">
        <v>0.05</v>
      </c>
      <c r="G86" s="106">
        <v>0.05</v>
      </c>
    </row>
    <row r="87" spans="1:7" x14ac:dyDescent="0.2">
      <c r="A87">
        <v>2599</v>
      </c>
      <c r="B87" s="106" t="s">
        <v>1612</v>
      </c>
      <c r="C87">
        <v>0.05</v>
      </c>
      <c r="D87" s="106">
        <v>0.2</v>
      </c>
      <c r="E87">
        <v>0.05</v>
      </c>
      <c r="F87" s="106">
        <v>0</v>
      </c>
      <c r="G87">
        <v>0</v>
      </c>
    </row>
    <row r="88" spans="1:7" x14ac:dyDescent="0.2">
      <c r="A88">
        <v>2613</v>
      </c>
      <c r="B88" s="106" t="s">
        <v>2098</v>
      </c>
      <c r="C88">
        <v>0</v>
      </c>
      <c r="D88" s="106">
        <v>0</v>
      </c>
      <c r="E88" t="s">
        <v>155</v>
      </c>
      <c r="F88" s="106" t="s">
        <v>155</v>
      </c>
      <c r="G88">
        <v>0</v>
      </c>
    </row>
    <row r="89" spans="1:7" x14ac:dyDescent="0.2">
      <c r="A89">
        <v>2651</v>
      </c>
      <c r="B89" s="106" t="s">
        <v>598</v>
      </c>
      <c r="C89">
        <v>0.15</v>
      </c>
      <c r="D89" s="106">
        <v>0.6</v>
      </c>
      <c r="E89">
        <v>0.15</v>
      </c>
      <c r="F89" s="106">
        <v>0.15</v>
      </c>
      <c r="G89">
        <v>0.15</v>
      </c>
    </row>
    <row r="90" spans="1:7" x14ac:dyDescent="0.2">
      <c r="A90">
        <v>2659</v>
      </c>
      <c r="B90" s="106" t="s">
        <v>599</v>
      </c>
      <c r="C90">
        <v>0.1</v>
      </c>
      <c r="D90">
        <v>0.4</v>
      </c>
      <c r="E90">
        <v>0.1</v>
      </c>
      <c r="F90">
        <v>0.1</v>
      </c>
      <c r="G90">
        <v>0.1</v>
      </c>
    </row>
    <row r="91" spans="1:7" x14ac:dyDescent="0.2">
      <c r="A91">
        <v>2664</v>
      </c>
      <c r="B91" s="106" t="s">
        <v>600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">
      <c r="A92">
        <v>2670</v>
      </c>
      <c r="B92" s="106" t="s">
        <v>1196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">
      <c r="A93">
        <v>2676</v>
      </c>
      <c r="B93" s="106" t="s">
        <v>2099</v>
      </c>
      <c r="C93">
        <v>0</v>
      </c>
      <c r="D93">
        <v>0</v>
      </c>
      <c r="E93" t="s">
        <v>155</v>
      </c>
      <c r="F93" t="s">
        <v>155</v>
      </c>
      <c r="G93">
        <v>0</v>
      </c>
    </row>
    <row r="94" spans="1:7" x14ac:dyDescent="0.2">
      <c r="A94">
        <v>2678</v>
      </c>
      <c r="B94" s="106" t="s">
        <v>601</v>
      </c>
      <c r="C94">
        <v>0.05</v>
      </c>
      <c r="D94">
        <v>0.2</v>
      </c>
      <c r="E94">
        <v>0.05</v>
      </c>
      <c r="F94">
        <v>0.05</v>
      </c>
      <c r="G94">
        <v>0.05</v>
      </c>
    </row>
    <row r="95" spans="1:7" x14ac:dyDescent="0.2">
      <c r="A95">
        <v>2687</v>
      </c>
      <c r="B95" s="106" t="s">
        <v>2257</v>
      </c>
      <c r="C95">
        <v>0</v>
      </c>
      <c r="D95" s="106" t="s">
        <v>155</v>
      </c>
      <c r="E95" s="106" t="s">
        <v>155</v>
      </c>
      <c r="F95" t="s">
        <v>155</v>
      </c>
      <c r="G95" t="s">
        <v>155</v>
      </c>
    </row>
    <row r="96" spans="1:7" x14ac:dyDescent="0.2">
      <c r="A96">
        <v>2692</v>
      </c>
      <c r="B96" s="106" t="s">
        <v>602</v>
      </c>
      <c r="C96">
        <v>0.1</v>
      </c>
      <c r="D96">
        <v>0.4</v>
      </c>
      <c r="E96">
        <v>0.1</v>
      </c>
      <c r="F96">
        <v>0.1</v>
      </c>
      <c r="G96">
        <v>0.1</v>
      </c>
    </row>
    <row r="97" spans="1:7" x14ac:dyDescent="0.2">
      <c r="A97">
        <v>2695</v>
      </c>
      <c r="B97" s="106" t="s">
        <v>1326</v>
      </c>
      <c r="C97">
        <v>0.1</v>
      </c>
      <c r="D97">
        <v>0.4</v>
      </c>
      <c r="E97">
        <v>0.1</v>
      </c>
      <c r="F97">
        <v>0.1</v>
      </c>
      <c r="G97">
        <v>0.1</v>
      </c>
    </row>
    <row r="98" spans="1:7" x14ac:dyDescent="0.2">
      <c r="A98">
        <v>2698</v>
      </c>
      <c r="B98" s="106" t="s">
        <v>603</v>
      </c>
      <c r="C98">
        <v>0.05</v>
      </c>
      <c r="D98">
        <v>0.2</v>
      </c>
      <c r="E98">
        <v>0.05</v>
      </c>
      <c r="F98">
        <v>0.05</v>
      </c>
      <c r="G98">
        <v>0.05</v>
      </c>
    </row>
    <row r="99" spans="1:7" x14ac:dyDescent="0.2">
      <c r="A99">
        <v>2715</v>
      </c>
      <c r="B99" s="106" t="s">
        <v>1052</v>
      </c>
      <c r="C99">
        <v>0.05</v>
      </c>
      <c r="D99">
        <v>0</v>
      </c>
      <c r="E99">
        <v>0</v>
      </c>
      <c r="F99">
        <v>0</v>
      </c>
      <c r="G99">
        <v>0</v>
      </c>
    </row>
    <row r="100" spans="1:7" x14ac:dyDescent="0.2">
      <c r="A100">
        <v>2729</v>
      </c>
      <c r="B100" s="106" t="s">
        <v>1960</v>
      </c>
      <c r="C100">
        <v>0.05</v>
      </c>
      <c r="D100">
        <v>0.2</v>
      </c>
      <c r="E100">
        <v>0.05</v>
      </c>
      <c r="F100">
        <v>0.05</v>
      </c>
      <c r="G100">
        <v>0.05</v>
      </c>
    </row>
    <row r="101" spans="1:7" x14ac:dyDescent="0.2">
      <c r="A101">
        <v>2730</v>
      </c>
      <c r="B101" s="106" t="s">
        <v>604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2733</v>
      </c>
      <c r="B102" s="106" t="s">
        <v>1327</v>
      </c>
      <c r="C102">
        <v>0.1</v>
      </c>
      <c r="D102">
        <v>0.4</v>
      </c>
      <c r="E102">
        <v>0.1</v>
      </c>
      <c r="F102">
        <v>0.1</v>
      </c>
      <c r="G102">
        <v>0.1</v>
      </c>
    </row>
    <row r="103" spans="1:7" x14ac:dyDescent="0.2">
      <c r="A103">
        <v>2749</v>
      </c>
      <c r="B103" s="106" t="s">
        <v>2258</v>
      </c>
      <c r="C103">
        <v>0</v>
      </c>
      <c r="D103" t="s">
        <v>155</v>
      </c>
      <c r="E103">
        <v>0</v>
      </c>
      <c r="F103">
        <v>0</v>
      </c>
      <c r="G103">
        <v>0</v>
      </c>
    </row>
    <row r="104" spans="1:7" x14ac:dyDescent="0.2">
      <c r="A104">
        <v>2784</v>
      </c>
      <c r="B104" s="106" t="s">
        <v>1020</v>
      </c>
      <c r="C104">
        <v>0</v>
      </c>
      <c r="D104" t="s">
        <v>155</v>
      </c>
      <c r="E104">
        <v>0</v>
      </c>
      <c r="F104">
        <v>0</v>
      </c>
      <c r="G104">
        <v>0</v>
      </c>
    </row>
    <row r="105" spans="1:7" x14ac:dyDescent="0.2">
      <c r="A105">
        <v>2791</v>
      </c>
      <c r="B105" s="106" t="s">
        <v>1149</v>
      </c>
      <c r="C105">
        <v>0</v>
      </c>
      <c r="D105">
        <v>0</v>
      </c>
      <c r="E105" s="106">
        <v>0</v>
      </c>
      <c r="F105" s="106">
        <v>0</v>
      </c>
      <c r="G105" s="106">
        <v>0</v>
      </c>
    </row>
    <row r="106" spans="1:7" x14ac:dyDescent="0.2">
      <c r="A106">
        <v>2796</v>
      </c>
      <c r="B106" s="106" t="s">
        <v>1053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">
      <c r="A107">
        <v>2801</v>
      </c>
      <c r="B107" s="106" t="s">
        <v>605</v>
      </c>
      <c r="C107">
        <v>0.1</v>
      </c>
      <c r="D107">
        <v>0.4</v>
      </c>
      <c r="E107">
        <v>0.1</v>
      </c>
      <c r="F107">
        <v>0.1</v>
      </c>
      <c r="G107">
        <v>0.1</v>
      </c>
    </row>
    <row r="108" spans="1:7" x14ac:dyDescent="0.2">
      <c r="A108">
        <v>2802</v>
      </c>
      <c r="B108" s="106" t="s">
        <v>2259</v>
      </c>
      <c r="C108">
        <v>0</v>
      </c>
      <c r="D108" t="s">
        <v>155</v>
      </c>
      <c r="E108">
        <v>0</v>
      </c>
      <c r="F108">
        <v>0</v>
      </c>
      <c r="G108" t="s">
        <v>155</v>
      </c>
    </row>
    <row r="109" spans="1:7" x14ac:dyDescent="0.2">
      <c r="A109">
        <v>2811</v>
      </c>
      <c r="B109" s="106" t="s">
        <v>1613</v>
      </c>
      <c r="C109">
        <v>0</v>
      </c>
      <c r="D109">
        <v>0.2</v>
      </c>
      <c r="E109">
        <v>0.05</v>
      </c>
      <c r="F109">
        <v>0.05</v>
      </c>
      <c r="G109">
        <v>0.05</v>
      </c>
    </row>
    <row r="110" spans="1:7" x14ac:dyDescent="0.2">
      <c r="A110">
        <v>2819</v>
      </c>
      <c r="B110" s="106" t="s">
        <v>1860</v>
      </c>
      <c r="C110">
        <v>0.05</v>
      </c>
      <c r="D110" s="106">
        <v>0.2</v>
      </c>
      <c r="E110" s="106">
        <v>0.05</v>
      </c>
      <c r="F110">
        <v>0.05</v>
      </c>
      <c r="G110">
        <v>0.05</v>
      </c>
    </row>
    <row r="111" spans="1:7" x14ac:dyDescent="0.2">
      <c r="A111">
        <v>2871</v>
      </c>
      <c r="B111" s="106" t="s">
        <v>1595</v>
      </c>
      <c r="C111">
        <v>0</v>
      </c>
      <c r="D111" s="106">
        <v>0.2</v>
      </c>
      <c r="E111" s="106">
        <v>0.05</v>
      </c>
      <c r="F111">
        <v>0</v>
      </c>
      <c r="G111">
        <v>0</v>
      </c>
    </row>
    <row r="112" spans="1:7" x14ac:dyDescent="0.2">
      <c r="A112">
        <v>2874</v>
      </c>
      <c r="B112" s="106" t="s">
        <v>1150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">
      <c r="A113">
        <v>2875</v>
      </c>
      <c r="B113" s="106" t="s">
        <v>606</v>
      </c>
      <c r="C113">
        <v>0.1</v>
      </c>
      <c r="D113">
        <v>0.4</v>
      </c>
      <c r="E113">
        <v>0.1</v>
      </c>
      <c r="F113">
        <v>0.1</v>
      </c>
      <c r="G113">
        <v>0.1</v>
      </c>
    </row>
    <row r="114" spans="1:7" x14ac:dyDescent="0.2">
      <c r="A114">
        <v>2882</v>
      </c>
      <c r="B114" s="106" t="s">
        <v>607</v>
      </c>
      <c r="C114">
        <v>0.05</v>
      </c>
      <c r="D114">
        <v>0.2</v>
      </c>
      <c r="E114">
        <v>0.05</v>
      </c>
      <c r="F114">
        <v>0.05</v>
      </c>
      <c r="G114" s="106">
        <v>0.05</v>
      </c>
    </row>
    <row r="115" spans="1:7" x14ac:dyDescent="0.2">
      <c r="A115">
        <v>2884</v>
      </c>
      <c r="B115" s="106" t="s">
        <v>608</v>
      </c>
      <c r="C115">
        <v>0.05</v>
      </c>
      <c r="D115">
        <v>0.2</v>
      </c>
      <c r="E115">
        <v>0.05</v>
      </c>
      <c r="F115" s="106">
        <v>0.05</v>
      </c>
      <c r="G115" s="106">
        <v>0.05</v>
      </c>
    </row>
    <row r="116" spans="1:7" x14ac:dyDescent="0.2">
      <c r="A116">
        <v>2897</v>
      </c>
      <c r="B116" s="106" t="s">
        <v>609</v>
      </c>
      <c r="C116">
        <v>0.15</v>
      </c>
      <c r="D116">
        <v>0.6</v>
      </c>
      <c r="E116" s="106">
        <v>0.15</v>
      </c>
      <c r="F116" s="106">
        <v>0.15</v>
      </c>
      <c r="G116" s="106">
        <v>0.15</v>
      </c>
    </row>
    <row r="117" spans="1:7" x14ac:dyDescent="0.2">
      <c r="A117">
        <v>2904</v>
      </c>
      <c r="B117" s="106" t="s">
        <v>1563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">
      <c r="A118">
        <v>2910</v>
      </c>
      <c r="B118" s="106" t="s">
        <v>610</v>
      </c>
      <c r="C118">
        <v>0.05</v>
      </c>
      <c r="D118">
        <v>0</v>
      </c>
      <c r="E118">
        <v>0</v>
      </c>
      <c r="F118">
        <v>0</v>
      </c>
      <c r="G118">
        <v>0</v>
      </c>
    </row>
    <row r="119" spans="1:7" x14ac:dyDescent="0.2">
      <c r="A119">
        <v>2915</v>
      </c>
      <c r="B119" s="106" t="s">
        <v>2260</v>
      </c>
      <c r="C119">
        <v>0</v>
      </c>
      <c r="D119" t="s">
        <v>155</v>
      </c>
      <c r="E119" s="106">
        <v>0</v>
      </c>
      <c r="F119" t="s">
        <v>155</v>
      </c>
      <c r="G119">
        <v>0</v>
      </c>
    </row>
    <row r="120" spans="1:7" x14ac:dyDescent="0.2">
      <c r="A120">
        <v>2918</v>
      </c>
      <c r="B120" s="106" t="s">
        <v>1346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">
      <c r="A121">
        <v>2922</v>
      </c>
      <c r="B121" s="106" t="s">
        <v>611</v>
      </c>
      <c r="C121">
        <v>0.05</v>
      </c>
      <c r="D121">
        <v>0.2</v>
      </c>
      <c r="E121">
        <v>0.05</v>
      </c>
      <c r="F121">
        <v>0.05</v>
      </c>
      <c r="G121" s="106">
        <v>0.05</v>
      </c>
    </row>
    <row r="122" spans="1:7" x14ac:dyDescent="0.2">
      <c r="A122">
        <v>2924</v>
      </c>
      <c r="B122" s="106" t="s">
        <v>1961</v>
      </c>
      <c r="C122">
        <v>0.05</v>
      </c>
      <c r="D122">
        <v>0</v>
      </c>
      <c r="E122">
        <v>0.05</v>
      </c>
      <c r="F122">
        <v>0.05</v>
      </c>
      <c r="G122">
        <v>0.05</v>
      </c>
    </row>
    <row r="123" spans="1:7" x14ac:dyDescent="0.2">
      <c r="A123">
        <v>2930</v>
      </c>
      <c r="B123" s="106" t="s">
        <v>612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">
      <c r="A124">
        <v>2931</v>
      </c>
      <c r="B124" s="106" t="s">
        <v>613</v>
      </c>
      <c r="C124">
        <v>0.05</v>
      </c>
      <c r="D124">
        <v>0.2</v>
      </c>
      <c r="E124">
        <v>0.05</v>
      </c>
      <c r="F124">
        <v>0.05</v>
      </c>
      <c r="G124">
        <v>0.05</v>
      </c>
    </row>
    <row r="125" spans="1:7" x14ac:dyDescent="0.2">
      <c r="A125">
        <v>2975</v>
      </c>
      <c r="B125" s="106" t="s">
        <v>614</v>
      </c>
      <c r="C125">
        <v>0.05</v>
      </c>
      <c r="D125">
        <v>0.2</v>
      </c>
      <c r="E125">
        <v>0.05</v>
      </c>
      <c r="F125">
        <v>0.05</v>
      </c>
      <c r="G125">
        <v>0.05</v>
      </c>
    </row>
    <row r="126" spans="1:7" x14ac:dyDescent="0.2">
      <c r="A126">
        <v>3003</v>
      </c>
      <c r="B126" s="106" t="s">
        <v>549</v>
      </c>
      <c r="C126">
        <v>0.05</v>
      </c>
      <c r="D126">
        <v>0.2</v>
      </c>
      <c r="E126">
        <v>0.05</v>
      </c>
      <c r="F126">
        <v>0.05</v>
      </c>
      <c r="G126">
        <v>0.05</v>
      </c>
    </row>
    <row r="127" spans="1:7" x14ac:dyDescent="0.2">
      <c r="A127">
        <v>3004</v>
      </c>
      <c r="B127" s="106" t="s">
        <v>615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3028</v>
      </c>
      <c r="B128" s="106" t="s">
        <v>1638</v>
      </c>
      <c r="C128">
        <v>0.05</v>
      </c>
      <c r="D128">
        <v>0.2</v>
      </c>
      <c r="E128">
        <v>0.05</v>
      </c>
      <c r="F128">
        <v>0.05</v>
      </c>
      <c r="G128">
        <v>0.05</v>
      </c>
    </row>
    <row r="129" spans="1:7" x14ac:dyDescent="0.2">
      <c r="A129">
        <v>3031</v>
      </c>
      <c r="B129" s="106" t="s">
        <v>2261</v>
      </c>
      <c r="C129">
        <v>0</v>
      </c>
      <c r="D129" s="106" t="s">
        <v>155</v>
      </c>
      <c r="E129" t="s">
        <v>155</v>
      </c>
      <c r="F129" s="106" t="s">
        <v>155</v>
      </c>
      <c r="G129" t="s">
        <v>155</v>
      </c>
    </row>
    <row r="130" spans="1:7" x14ac:dyDescent="0.2">
      <c r="A130">
        <v>3038</v>
      </c>
      <c r="B130" s="106" t="s">
        <v>1078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">
      <c r="A131">
        <v>3046</v>
      </c>
      <c r="B131" s="106" t="s">
        <v>616</v>
      </c>
      <c r="C131">
        <v>0.15</v>
      </c>
      <c r="D131" s="106">
        <v>0.6</v>
      </c>
      <c r="E131">
        <v>0.15</v>
      </c>
      <c r="F131" s="106">
        <v>0.15</v>
      </c>
      <c r="G131" s="106">
        <v>0.15</v>
      </c>
    </row>
    <row r="132" spans="1:7" x14ac:dyDescent="0.2">
      <c r="A132">
        <v>3048</v>
      </c>
      <c r="B132" s="106" t="s">
        <v>1564</v>
      </c>
      <c r="C132">
        <v>0</v>
      </c>
      <c r="D132" s="106">
        <v>0</v>
      </c>
      <c r="E132">
        <v>0</v>
      </c>
      <c r="F132" s="106">
        <v>0</v>
      </c>
      <c r="G132" s="106">
        <v>0</v>
      </c>
    </row>
    <row r="133" spans="1:7" x14ac:dyDescent="0.2">
      <c r="A133">
        <v>3050</v>
      </c>
      <c r="B133" s="106" t="s">
        <v>1283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">
      <c r="A134">
        <v>3067</v>
      </c>
      <c r="B134" s="106" t="s">
        <v>617</v>
      </c>
      <c r="C134">
        <v>0.05</v>
      </c>
      <c r="D134">
        <v>0.2</v>
      </c>
      <c r="E134">
        <v>0.05</v>
      </c>
      <c r="F134">
        <v>0.05</v>
      </c>
      <c r="G134">
        <v>0.05</v>
      </c>
    </row>
    <row r="135" spans="1:7" x14ac:dyDescent="0.2">
      <c r="A135">
        <v>3079</v>
      </c>
      <c r="B135" s="106" t="s">
        <v>1054</v>
      </c>
      <c r="C135">
        <v>0</v>
      </c>
      <c r="D135" s="106">
        <v>0</v>
      </c>
      <c r="E135">
        <v>0</v>
      </c>
      <c r="F135">
        <v>0</v>
      </c>
      <c r="G135" s="106">
        <v>0</v>
      </c>
    </row>
    <row r="136" spans="1:7" x14ac:dyDescent="0.2">
      <c r="A136">
        <v>3082</v>
      </c>
      <c r="B136" s="106" t="s">
        <v>618</v>
      </c>
      <c r="C136">
        <v>0.05</v>
      </c>
      <c r="D136" s="106">
        <v>0.2</v>
      </c>
      <c r="E136">
        <v>0.05</v>
      </c>
      <c r="F136" s="106">
        <v>0</v>
      </c>
      <c r="G136" s="106">
        <v>0.05</v>
      </c>
    </row>
    <row r="137" spans="1:7" x14ac:dyDescent="0.2">
      <c r="A137">
        <v>3085</v>
      </c>
      <c r="B137" s="106" t="s">
        <v>1890</v>
      </c>
      <c r="C137">
        <v>0</v>
      </c>
      <c r="D137" s="106">
        <v>0</v>
      </c>
      <c r="E137">
        <v>0</v>
      </c>
      <c r="F137">
        <v>0</v>
      </c>
      <c r="G137">
        <v>0</v>
      </c>
    </row>
    <row r="138" spans="1:7" x14ac:dyDescent="0.2">
      <c r="A138">
        <v>3086</v>
      </c>
      <c r="B138" s="106" t="s">
        <v>619</v>
      </c>
      <c r="C138">
        <v>0.05</v>
      </c>
      <c r="D138">
        <v>0.2</v>
      </c>
      <c r="E138">
        <v>0.05</v>
      </c>
      <c r="F138">
        <v>0.05</v>
      </c>
      <c r="G138">
        <v>0.05</v>
      </c>
    </row>
    <row r="139" spans="1:7" x14ac:dyDescent="0.2">
      <c r="A139">
        <v>3088</v>
      </c>
      <c r="B139" s="106" t="s">
        <v>620</v>
      </c>
      <c r="C139">
        <v>0</v>
      </c>
      <c r="D139" s="106">
        <v>0</v>
      </c>
      <c r="E139">
        <v>0</v>
      </c>
      <c r="F139">
        <v>0.05</v>
      </c>
      <c r="G139" s="106">
        <v>0.05</v>
      </c>
    </row>
    <row r="140" spans="1:7" x14ac:dyDescent="0.2">
      <c r="A140">
        <v>3092</v>
      </c>
      <c r="B140" s="106" t="s">
        <v>1639</v>
      </c>
      <c r="C140">
        <v>0</v>
      </c>
      <c r="D140" s="106">
        <v>0</v>
      </c>
      <c r="E140">
        <v>0</v>
      </c>
      <c r="F140">
        <v>0</v>
      </c>
      <c r="G140" s="106">
        <v>0</v>
      </c>
    </row>
    <row r="141" spans="1:7" x14ac:dyDescent="0.2">
      <c r="A141">
        <v>3098</v>
      </c>
      <c r="B141" s="106" t="s">
        <v>1948</v>
      </c>
      <c r="C141">
        <v>0</v>
      </c>
      <c r="D141" t="s">
        <v>155</v>
      </c>
      <c r="E141" t="s">
        <v>155</v>
      </c>
      <c r="F141" s="106" t="s">
        <v>155</v>
      </c>
      <c r="G141" t="s">
        <v>155</v>
      </c>
    </row>
    <row r="142" spans="1:7" x14ac:dyDescent="0.2">
      <c r="A142">
        <v>3099</v>
      </c>
      <c r="B142" s="106" t="s">
        <v>34</v>
      </c>
      <c r="C142">
        <v>0.05</v>
      </c>
      <c r="D142">
        <v>0.2</v>
      </c>
      <c r="E142">
        <v>0.05</v>
      </c>
      <c r="F142">
        <v>0.05</v>
      </c>
      <c r="G142">
        <v>0.05</v>
      </c>
    </row>
    <row r="143" spans="1:7" x14ac:dyDescent="0.2">
      <c r="A143">
        <v>3105</v>
      </c>
      <c r="B143" s="106" t="s">
        <v>47</v>
      </c>
      <c r="C143">
        <v>0</v>
      </c>
      <c r="D143">
        <v>0</v>
      </c>
      <c r="E143" s="106">
        <v>0</v>
      </c>
      <c r="F143" s="106">
        <v>0</v>
      </c>
      <c r="G143" s="106">
        <v>0</v>
      </c>
    </row>
    <row r="144" spans="1:7" x14ac:dyDescent="0.2">
      <c r="A144">
        <v>3106</v>
      </c>
      <c r="B144" s="106" t="s">
        <v>621</v>
      </c>
      <c r="C144">
        <v>0</v>
      </c>
      <c r="D144">
        <v>0.2</v>
      </c>
      <c r="E144" s="106">
        <v>0.05</v>
      </c>
      <c r="F144" s="106">
        <v>0</v>
      </c>
      <c r="G144" s="106">
        <v>0.05</v>
      </c>
    </row>
    <row r="145" spans="1:7" x14ac:dyDescent="0.2">
      <c r="A145">
        <v>3110</v>
      </c>
      <c r="B145" s="106" t="s">
        <v>540</v>
      </c>
      <c r="C145">
        <v>0.1</v>
      </c>
      <c r="D145">
        <v>0.4</v>
      </c>
      <c r="E145">
        <v>0.1</v>
      </c>
      <c r="F145">
        <v>0.1</v>
      </c>
      <c r="G145">
        <v>0.1</v>
      </c>
    </row>
    <row r="146" spans="1:7" x14ac:dyDescent="0.2">
      <c r="A146">
        <v>3116</v>
      </c>
      <c r="B146" s="106" t="s">
        <v>1436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">
      <c r="A147">
        <v>3132</v>
      </c>
      <c r="B147" s="106" t="s">
        <v>1566</v>
      </c>
      <c r="C147">
        <v>0</v>
      </c>
      <c r="D147" s="106">
        <v>0</v>
      </c>
      <c r="E147" s="106">
        <v>0</v>
      </c>
      <c r="F147" s="106">
        <v>0</v>
      </c>
      <c r="G147" s="106">
        <v>0</v>
      </c>
    </row>
    <row r="148" spans="1:7" x14ac:dyDescent="0.2">
      <c r="A148">
        <v>3134</v>
      </c>
      <c r="B148" s="106" t="s">
        <v>1021</v>
      </c>
      <c r="C148">
        <v>0.05</v>
      </c>
      <c r="D148">
        <v>0</v>
      </c>
      <c r="E148">
        <v>0</v>
      </c>
      <c r="F148">
        <v>0.05</v>
      </c>
      <c r="G148">
        <v>0.05</v>
      </c>
    </row>
    <row r="149" spans="1:7" x14ac:dyDescent="0.2">
      <c r="A149">
        <v>3139</v>
      </c>
      <c r="B149" s="106" t="s">
        <v>1151</v>
      </c>
      <c r="C149">
        <v>0.1</v>
      </c>
      <c r="D149">
        <v>0.4</v>
      </c>
      <c r="E149">
        <v>0.1</v>
      </c>
      <c r="F149">
        <v>0.1</v>
      </c>
      <c r="G149">
        <v>0.1</v>
      </c>
    </row>
    <row r="150" spans="1:7" x14ac:dyDescent="0.2">
      <c r="A150">
        <v>3141</v>
      </c>
      <c r="B150" s="106" t="s">
        <v>1399</v>
      </c>
      <c r="C150">
        <v>0.1</v>
      </c>
      <c r="D150">
        <v>0.4</v>
      </c>
      <c r="E150">
        <v>0</v>
      </c>
      <c r="F150">
        <v>0</v>
      </c>
      <c r="G150">
        <v>0</v>
      </c>
    </row>
    <row r="151" spans="1:7" x14ac:dyDescent="0.2">
      <c r="A151">
        <v>3148</v>
      </c>
      <c r="B151" s="106" t="s">
        <v>622</v>
      </c>
      <c r="C151">
        <v>0.05</v>
      </c>
      <c r="D151">
        <v>0.2</v>
      </c>
      <c r="E151">
        <v>0.05</v>
      </c>
      <c r="F151">
        <v>0.05</v>
      </c>
      <c r="G151">
        <v>0.05</v>
      </c>
    </row>
    <row r="152" spans="1:7" x14ac:dyDescent="0.2">
      <c r="A152">
        <v>3151</v>
      </c>
      <c r="B152" s="106" t="s">
        <v>623</v>
      </c>
      <c r="C152">
        <v>0.05</v>
      </c>
      <c r="D152">
        <v>0.2</v>
      </c>
      <c r="E152">
        <v>0.05</v>
      </c>
      <c r="F152">
        <v>0.05</v>
      </c>
      <c r="G152">
        <v>0.05</v>
      </c>
    </row>
    <row r="153" spans="1:7" x14ac:dyDescent="0.2">
      <c r="A153">
        <v>3154</v>
      </c>
      <c r="B153" s="106" t="s">
        <v>2262</v>
      </c>
      <c r="C153">
        <v>0</v>
      </c>
      <c r="D153" t="s">
        <v>155</v>
      </c>
      <c r="E153" t="s">
        <v>155</v>
      </c>
      <c r="F153">
        <v>0</v>
      </c>
      <c r="G153">
        <v>0</v>
      </c>
    </row>
    <row r="154" spans="1:7" x14ac:dyDescent="0.2">
      <c r="A154">
        <v>3156</v>
      </c>
      <c r="B154" s="106" t="s">
        <v>1891</v>
      </c>
      <c r="C154">
        <v>0</v>
      </c>
      <c r="D154" s="106">
        <v>0</v>
      </c>
      <c r="E154">
        <v>0</v>
      </c>
      <c r="F154" s="106">
        <v>0</v>
      </c>
      <c r="G154" s="106">
        <v>0</v>
      </c>
    </row>
    <row r="155" spans="1:7" x14ac:dyDescent="0.2">
      <c r="A155">
        <v>3159</v>
      </c>
      <c r="B155" s="106" t="s">
        <v>624</v>
      </c>
      <c r="C155">
        <v>0.05</v>
      </c>
      <c r="D155">
        <v>0.2</v>
      </c>
      <c r="E155" s="106">
        <v>0.05</v>
      </c>
      <c r="F155" s="106">
        <v>0.05</v>
      </c>
      <c r="G155">
        <v>0.05</v>
      </c>
    </row>
    <row r="156" spans="1:7" x14ac:dyDescent="0.2">
      <c r="A156">
        <v>3160</v>
      </c>
      <c r="B156" s="106" t="s">
        <v>1962</v>
      </c>
      <c r="C156">
        <v>0</v>
      </c>
      <c r="D156">
        <v>0</v>
      </c>
      <c r="E156" s="106">
        <v>0</v>
      </c>
      <c r="F156" s="106">
        <v>0</v>
      </c>
      <c r="G156">
        <v>0</v>
      </c>
    </row>
    <row r="157" spans="1:7" x14ac:dyDescent="0.2">
      <c r="A157">
        <v>3166</v>
      </c>
      <c r="B157" s="106" t="s">
        <v>625</v>
      </c>
      <c r="C157">
        <v>0.05</v>
      </c>
      <c r="D157">
        <v>0.2</v>
      </c>
      <c r="E157">
        <v>0.05</v>
      </c>
      <c r="F157">
        <v>0.05</v>
      </c>
      <c r="G157">
        <v>0.05</v>
      </c>
    </row>
    <row r="158" spans="1:7" x14ac:dyDescent="0.2">
      <c r="A158">
        <v>3168</v>
      </c>
      <c r="B158" s="106" t="s">
        <v>2263</v>
      </c>
      <c r="C158">
        <v>0.05</v>
      </c>
      <c r="D158" s="106" t="s">
        <v>155</v>
      </c>
      <c r="E158" s="106">
        <v>0.05</v>
      </c>
      <c r="F158" s="106">
        <v>0.05</v>
      </c>
      <c r="G158" s="106">
        <v>0.05</v>
      </c>
    </row>
    <row r="159" spans="1:7" x14ac:dyDescent="0.2">
      <c r="A159">
        <v>3176</v>
      </c>
      <c r="B159" s="106" t="s">
        <v>1152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">
      <c r="A160">
        <v>3178</v>
      </c>
      <c r="B160" s="106" t="s">
        <v>626</v>
      </c>
      <c r="C160">
        <v>0.05</v>
      </c>
      <c r="D160">
        <v>0.2</v>
      </c>
      <c r="E160">
        <v>0.05</v>
      </c>
      <c r="F160">
        <v>0</v>
      </c>
      <c r="G160">
        <v>0</v>
      </c>
    </row>
    <row r="161" spans="1:7" x14ac:dyDescent="0.2">
      <c r="A161">
        <v>3180</v>
      </c>
      <c r="B161" s="106" t="s">
        <v>1181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">
      <c r="A162">
        <v>3183</v>
      </c>
      <c r="B162" s="106" t="s">
        <v>627</v>
      </c>
      <c r="C162">
        <v>0</v>
      </c>
      <c r="D162">
        <v>0.2</v>
      </c>
      <c r="E162">
        <v>0</v>
      </c>
      <c r="F162">
        <v>0.05</v>
      </c>
      <c r="G162">
        <v>0.05</v>
      </c>
    </row>
    <row r="163" spans="1:7" x14ac:dyDescent="0.2">
      <c r="A163">
        <v>3186</v>
      </c>
      <c r="B163" s="106" t="s">
        <v>1174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">
      <c r="A164">
        <v>3191</v>
      </c>
      <c r="B164" s="106" t="s">
        <v>1614</v>
      </c>
      <c r="C164">
        <v>0</v>
      </c>
      <c r="D164" s="106">
        <v>0</v>
      </c>
      <c r="E164">
        <v>0</v>
      </c>
      <c r="F164">
        <v>0</v>
      </c>
      <c r="G164">
        <v>0</v>
      </c>
    </row>
    <row r="165" spans="1:7" x14ac:dyDescent="0.2">
      <c r="A165">
        <v>3193</v>
      </c>
      <c r="B165" s="106" t="s">
        <v>628</v>
      </c>
      <c r="C165">
        <v>0.5</v>
      </c>
      <c r="D165">
        <v>2.2000000000000002</v>
      </c>
      <c r="E165">
        <v>0.1</v>
      </c>
      <c r="F165">
        <v>0.95</v>
      </c>
      <c r="G165">
        <v>0.5</v>
      </c>
    </row>
    <row r="166" spans="1:7" x14ac:dyDescent="0.2">
      <c r="A166">
        <v>3204</v>
      </c>
      <c r="B166" s="106" t="s">
        <v>1963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">
      <c r="A167">
        <v>3205</v>
      </c>
      <c r="B167" s="106" t="s">
        <v>630</v>
      </c>
      <c r="C167">
        <v>0.05</v>
      </c>
      <c r="D167">
        <v>0.2</v>
      </c>
      <c r="E167">
        <v>0.05</v>
      </c>
      <c r="F167">
        <v>0.05</v>
      </c>
      <c r="G167">
        <v>0.05</v>
      </c>
    </row>
    <row r="168" spans="1:7" x14ac:dyDescent="0.2">
      <c r="A168">
        <v>3222</v>
      </c>
      <c r="B168" s="106" t="s">
        <v>631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">
      <c r="A169">
        <v>3231</v>
      </c>
      <c r="B169" s="106" t="s">
        <v>440</v>
      </c>
      <c r="C169">
        <v>0.05</v>
      </c>
      <c r="D169" s="106">
        <v>0.2</v>
      </c>
      <c r="E169">
        <v>0.05</v>
      </c>
      <c r="F169" s="106">
        <v>0.05</v>
      </c>
      <c r="G169" s="106">
        <v>0.05</v>
      </c>
    </row>
    <row r="170" spans="1:7" x14ac:dyDescent="0.2">
      <c r="A170">
        <v>3232</v>
      </c>
      <c r="B170" s="106" t="s">
        <v>1724</v>
      </c>
      <c r="C170">
        <v>0</v>
      </c>
      <c r="D170" s="106">
        <v>0.2</v>
      </c>
      <c r="E170">
        <v>0</v>
      </c>
      <c r="F170" s="106">
        <v>0</v>
      </c>
      <c r="G170" s="106">
        <v>0.05</v>
      </c>
    </row>
    <row r="171" spans="1:7" x14ac:dyDescent="0.2">
      <c r="A171">
        <v>3252</v>
      </c>
      <c r="B171" s="106" t="s">
        <v>2033</v>
      </c>
      <c r="C171">
        <v>0</v>
      </c>
      <c r="D171">
        <v>0</v>
      </c>
      <c r="E171">
        <v>0</v>
      </c>
      <c r="F171">
        <v>0</v>
      </c>
      <c r="G171" s="106" t="s">
        <v>155</v>
      </c>
    </row>
    <row r="172" spans="1:7" x14ac:dyDescent="0.2">
      <c r="A172">
        <v>3271</v>
      </c>
      <c r="B172" s="106" t="s">
        <v>632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3280</v>
      </c>
      <c r="B173" s="106" t="s">
        <v>1153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3288</v>
      </c>
      <c r="B174" s="106" t="s">
        <v>1284</v>
      </c>
      <c r="C174">
        <v>0.1</v>
      </c>
      <c r="D174">
        <v>0.4</v>
      </c>
      <c r="E174">
        <v>0.05</v>
      </c>
      <c r="F174">
        <v>0.05</v>
      </c>
      <c r="G174" t="s">
        <v>155</v>
      </c>
    </row>
    <row r="175" spans="1:7" x14ac:dyDescent="0.2">
      <c r="A175">
        <v>3289</v>
      </c>
      <c r="B175" s="106" t="s">
        <v>633</v>
      </c>
      <c r="C175">
        <v>0</v>
      </c>
      <c r="D175" s="106">
        <v>0.2</v>
      </c>
      <c r="E175" s="106">
        <v>0</v>
      </c>
      <c r="F175" s="106">
        <v>0.05</v>
      </c>
      <c r="G175" s="106">
        <v>0</v>
      </c>
    </row>
    <row r="176" spans="1:7" x14ac:dyDescent="0.2">
      <c r="A176">
        <v>3299</v>
      </c>
      <c r="B176" s="106" t="s">
        <v>634</v>
      </c>
      <c r="C176">
        <v>0.05</v>
      </c>
      <c r="D176">
        <v>0.2</v>
      </c>
      <c r="E176">
        <v>0.05</v>
      </c>
      <c r="F176">
        <v>0.05</v>
      </c>
      <c r="G176">
        <v>0.05</v>
      </c>
    </row>
    <row r="177" spans="1:7" x14ac:dyDescent="0.2">
      <c r="A177">
        <v>3349</v>
      </c>
      <c r="B177" s="106" t="s">
        <v>635</v>
      </c>
      <c r="C177">
        <v>0.4</v>
      </c>
      <c r="D177">
        <v>1.6</v>
      </c>
      <c r="E177">
        <v>0.4</v>
      </c>
      <c r="F177">
        <v>0.4</v>
      </c>
      <c r="G177">
        <v>0.4</v>
      </c>
    </row>
    <row r="178" spans="1:7" x14ac:dyDescent="0.2">
      <c r="A178">
        <v>3387</v>
      </c>
      <c r="B178" s="106" t="s">
        <v>636</v>
      </c>
      <c r="C178">
        <v>0.05</v>
      </c>
      <c r="D178">
        <v>0.2</v>
      </c>
      <c r="E178" s="106">
        <v>0.05</v>
      </c>
      <c r="F178">
        <v>0.05</v>
      </c>
      <c r="G178">
        <v>0.05</v>
      </c>
    </row>
    <row r="179" spans="1:7" x14ac:dyDescent="0.2">
      <c r="A179">
        <v>3391</v>
      </c>
      <c r="B179" s="106" t="s">
        <v>637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">
      <c r="A180">
        <v>3397</v>
      </c>
      <c r="B180" s="106" t="s">
        <v>638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">
      <c r="A181">
        <v>3401</v>
      </c>
      <c r="B181" s="106" t="s">
        <v>639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3436</v>
      </c>
      <c r="B182" s="106" t="s">
        <v>1502</v>
      </c>
      <c r="C182">
        <v>0</v>
      </c>
      <c r="D182">
        <v>0.2</v>
      </c>
      <c r="E182" t="s">
        <v>155</v>
      </c>
      <c r="F182">
        <v>0.05</v>
      </c>
      <c r="G182">
        <v>0.05</v>
      </c>
    </row>
    <row r="183" spans="1:7" x14ac:dyDescent="0.2">
      <c r="A183">
        <v>3445</v>
      </c>
      <c r="B183" s="106" t="s">
        <v>1861</v>
      </c>
      <c r="C183">
        <v>0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3457</v>
      </c>
      <c r="B184" s="106" t="s">
        <v>640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3475</v>
      </c>
      <c r="B185" s="106" t="s">
        <v>1191</v>
      </c>
      <c r="C185">
        <v>0</v>
      </c>
      <c r="D185" s="106">
        <v>0</v>
      </c>
      <c r="E185">
        <v>0</v>
      </c>
      <c r="F185">
        <v>0</v>
      </c>
      <c r="G185">
        <v>0</v>
      </c>
    </row>
    <row r="186" spans="1:7" x14ac:dyDescent="0.2">
      <c r="A186">
        <v>3526</v>
      </c>
      <c r="B186" s="106" t="s">
        <v>2264</v>
      </c>
      <c r="C186">
        <v>0</v>
      </c>
      <c r="D186" t="s">
        <v>155</v>
      </c>
      <c r="E186" t="s">
        <v>155</v>
      </c>
      <c r="F186" t="s">
        <v>155</v>
      </c>
      <c r="G186">
        <v>0</v>
      </c>
    </row>
    <row r="187" spans="1:7" x14ac:dyDescent="0.2">
      <c r="A187">
        <v>3539</v>
      </c>
      <c r="B187" s="106" t="s">
        <v>1596</v>
      </c>
      <c r="C187">
        <v>0.05</v>
      </c>
      <c r="D187">
        <v>0.2</v>
      </c>
      <c r="E187">
        <v>0.05</v>
      </c>
      <c r="F187">
        <v>0.05</v>
      </c>
      <c r="G187" s="106">
        <v>0.05</v>
      </c>
    </row>
    <row r="188" spans="1:7" x14ac:dyDescent="0.2">
      <c r="A188">
        <v>3544</v>
      </c>
      <c r="B188" s="106" t="s">
        <v>641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3547</v>
      </c>
      <c r="B189" s="106" t="s">
        <v>642</v>
      </c>
      <c r="C189">
        <v>0.05</v>
      </c>
      <c r="D189">
        <v>0.2</v>
      </c>
      <c r="E189">
        <v>0.05</v>
      </c>
      <c r="F189">
        <v>0.05</v>
      </c>
      <c r="G189">
        <v>0.05</v>
      </c>
    </row>
    <row r="190" spans="1:7" x14ac:dyDescent="0.2">
      <c r="A190">
        <v>3553</v>
      </c>
      <c r="B190" s="106" t="s">
        <v>2265</v>
      </c>
      <c r="C190">
        <v>0</v>
      </c>
      <c r="D190" t="s">
        <v>155</v>
      </c>
      <c r="E190" t="s">
        <v>155</v>
      </c>
      <c r="F190" t="s">
        <v>155</v>
      </c>
      <c r="G190" t="s">
        <v>155</v>
      </c>
    </row>
    <row r="191" spans="1:7" x14ac:dyDescent="0.2">
      <c r="A191">
        <v>3561</v>
      </c>
      <c r="B191" s="106" t="s">
        <v>2266</v>
      </c>
      <c r="C191">
        <v>0</v>
      </c>
      <c r="D191" s="106" t="s">
        <v>155</v>
      </c>
      <c r="E191" s="106" t="s">
        <v>155</v>
      </c>
      <c r="F191" s="106" t="s">
        <v>155</v>
      </c>
      <c r="G191" s="106">
        <v>0</v>
      </c>
    </row>
    <row r="192" spans="1:7" x14ac:dyDescent="0.2">
      <c r="A192">
        <v>3569</v>
      </c>
      <c r="B192" s="106" t="s">
        <v>1400</v>
      </c>
      <c r="C192">
        <v>0.05</v>
      </c>
      <c r="D192" s="106">
        <v>0.2</v>
      </c>
      <c r="E192">
        <v>0.05</v>
      </c>
      <c r="F192" s="106">
        <v>0.05</v>
      </c>
      <c r="G192">
        <v>0.05</v>
      </c>
    </row>
    <row r="193" spans="1:7" x14ac:dyDescent="0.2">
      <c r="A193">
        <v>3580</v>
      </c>
      <c r="B193" s="106" t="s">
        <v>643</v>
      </c>
      <c r="C193">
        <v>0.05</v>
      </c>
      <c r="D193" s="106">
        <v>0.2</v>
      </c>
      <c r="E193" s="106">
        <v>0.05</v>
      </c>
      <c r="F193" s="106">
        <v>0.05</v>
      </c>
      <c r="G193" s="106">
        <v>0.05</v>
      </c>
    </row>
    <row r="194" spans="1:7" x14ac:dyDescent="0.2">
      <c r="A194">
        <v>3591</v>
      </c>
      <c r="B194" s="106" t="s">
        <v>644</v>
      </c>
      <c r="C194">
        <v>0</v>
      </c>
      <c r="D194" s="106">
        <v>0.2</v>
      </c>
      <c r="E194" s="106">
        <v>0</v>
      </c>
      <c r="F194">
        <v>0.05</v>
      </c>
      <c r="G194" s="106">
        <v>0.05</v>
      </c>
    </row>
    <row r="195" spans="1:7" x14ac:dyDescent="0.2">
      <c r="A195">
        <v>3593</v>
      </c>
      <c r="B195" s="106" t="s">
        <v>2161</v>
      </c>
      <c r="C195">
        <v>0</v>
      </c>
      <c r="D195" t="s">
        <v>155</v>
      </c>
      <c r="E195" s="106" t="s">
        <v>155</v>
      </c>
      <c r="F195" t="s">
        <v>155</v>
      </c>
      <c r="G195" s="106" t="s">
        <v>155</v>
      </c>
    </row>
    <row r="196" spans="1:7" x14ac:dyDescent="0.2">
      <c r="A196">
        <v>3606</v>
      </c>
      <c r="B196" s="106" t="s">
        <v>645</v>
      </c>
      <c r="C196">
        <v>0</v>
      </c>
      <c r="D196">
        <v>0</v>
      </c>
      <c r="E196" s="106">
        <v>0</v>
      </c>
      <c r="F196" s="106">
        <v>0</v>
      </c>
      <c r="G196" s="106">
        <v>0</v>
      </c>
    </row>
    <row r="197" spans="1:7" x14ac:dyDescent="0.2">
      <c r="A197">
        <v>3611</v>
      </c>
      <c r="B197" s="106" t="s">
        <v>1915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">
      <c r="A198">
        <v>3626</v>
      </c>
      <c r="B198" s="106" t="s">
        <v>1430</v>
      </c>
      <c r="C198">
        <v>0</v>
      </c>
      <c r="D198" s="106" t="s">
        <v>155</v>
      </c>
      <c r="E198" s="106" t="s">
        <v>155</v>
      </c>
      <c r="F198" s="106">
        <v>0</v>
      </c>
      <c r="G198" s="106" t="s">
        <v>155</v>
      </c>
    </row>
    <row r="199" spans="1:7" x14ac:dyDescent="0.2">
      <c r="A199">
        <v>3627</v>
      </c>
      <c r="B199" s="106" t="s">
        <v>646</v>
      </c>
      <c r="C199">
        <v>0</v>
      </c>
      <c r="D199" s="106">
        <v>0</v>
      </c>
      <c r="E199" s="106">
        <v>0</v>
      </c>
      <c r="F199" s="106">
        <v>0</v>
      </c>
      <c r="G199" s="106">
        <v>0</v>
      </c>
    </row>
    <row r="200" spans="1:7" x14ac:dyDescent="0.2">
      <c r="A200">
        <v>3635</v>
      </c>
      <c r="B200" s="106" t="s">
        <v>44</v>
      </c>
      <c r="C200">
        <v>0.1</v>
      </c>
      <c r="D200">
        <v>0.4</v>
      </c>
      <c r="E200">
        <v>0.1</v>
      </c>
      <c r="F200">
        <v>0.1</v>
      </c>
      <c r="G200">
        <v>0.1</v>
      </c>
    </row>
    <row r="201" spans="1:7" x14ac:dyDescent="0.2">
      <c r="A201">
        <v>3636</v>
      </c>
      <c r="B201" s="106" t="s">
        <v>2267</v>
      </c>
      <c r="C201">
        <v>0</v>
      </c>
      <c r="D201" t="s">
        <v>155</v>
      </c>
      <c r="E201" t="s">
        <v>155</v>
      </c>
      <c r="F201" t="s">
        <v>155</v>
      </c>
      <c r="G201" s="106">
        <v>0</v>
      </c>
    </row>
    <row r="202" spans="1:7" x14ac:dyDescent="0.2">
      <c r="A202">
        <v>3640</v>
      </c>
      <c r="B202" s="106" t="s">
        <v>647</v>
      </c>
      <c r="C202">
        <v>0.05</v>
      </c>
      <c r="D202">
        <v>0.2</v>
      </c>
      <c r="E202">
        <v>0.05</v>
      </c>
      <c r="F202">
        <v>0.05</v>
      </c>
      <c r="G202" s="106">
        <v>0.05</v>
      </c>
    </row>
    <row r="203" spans="1:7" x14ac:dyDescent="0.2">
      <c r="A203">
        <v>3648</v>
      </c>
      <c r="B203" s="106" t="s">
        <v>648</v>
      </c>
      <c r="C203">
        <v>0.05</v>
      </c>
      <c r="D203">
        <v>0.2</v>
      </c>
      <c r="E203">
        <v>0.05</v>
      </c>
      <c r="F203">
        <v>0.05</v>
      </c>
      <c r="G203">
        <v>0.05</v>
      </c>
    </row>
    <row r="204" spans="1:7" x14ac:dyDescent="0.2">
      <c r="A204">
        <v>3655</v>
      </c>
      <c r="B204" s="106" t="s">
        <v>649</v>
      </c>
      <c r="C204">
        <v>1.8</v>
      </c>
      <c r="D204">
        <v>0.4</v>
      </c>
      <c r="E204" s="106">
        <v>0.1</v>
      </c>
      <c r="F204">
        <v>0.1</v>
      </c>
      <c r="G204" s="106">
        <v>0.1</v>
      </c>
    </row>
    <row r="205" spans="1:7" x14ac:dyDescent="0.2">
      <c r="A205">
        <v>3656</v>
      </c>
      <c r="B205" s="106" t="s">
        <v>650</v>
      </c>
      <c r="C205">
        <v>0</v>
      </c>
      <c r="D205">
        <v>0</v>
      </c>
      <c r="E205" s="106">
        <v>0</v>
      </c>
      <c r="F205">
        <v>0</v>
      </c>
      <c r="G205" s="106">
        <v>0</v>
      </c>
    </row>
    <row r="206" spans="1:7" x14ac:dyDescent="0.2">
      <c r="A206">
        <v>3659</v>
      </c>
      <c r="B206" s="106" t="s">
        <v>651</v>
      </c>
      <c r="C206">
        <v>0.05</v>
      </c>
      <c r="D206" s="106">
        <v>0.2</v>
      </c>
      <c r="E206" s="106">
        <v>0.05</v>
      </c>
      <c r="F206" s="106">
        <v>0.05</v>
      </c>
      <c r="G206" s="106">
        <v>0.05</v>
      </c>
    </row>
    <row r="207" spans="1:7" x14ac:dyDescent="0.2">
      <c r="A207">
        <v>3660</v>
      </c>
      <c r="B207" s="106" t="s">
        <v>1916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3661</v>
      </c>
      <c r="B208" s="106" t="s">
        <v>652</v>
      </c>
      <c r="C208">
        <v>0.05</v>
      </c>
      <c r="D208">
        <v>0.4</v>
      </c>
      <c r="E208">
        <v>0.05</v>
      </c>
      <c r="F208">
        <v>0.1</v>
      </c>
      <c r="G208">
        <v>0.1</v>
      </c>
    </row>
    <row r="209" spans="1:7" x14ac:dyDescent="0.2">
      <c r="A209">
        <v>3662</v>
      </c>
      <c r="B209" s="106" t="s">
        <v>653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">
      <c r="A210">
        <v>3667</v>
      </c>
      <c r="B210" s="106" t="s">
        <v>1209</v>
      </c>
      <c r="C210">
        <v>0.05</v>
      </c>
      <c r="D210">
        <v>0.2</v>
      </c>
      <c r="E210">
        <v>0.05</v>
      </c>
      <c r="F210" s="106">
        <v>0.05</v>
      </c>
      <c r="G210" s="106">
        <v>0.05</v>
      </c>
    </row>
    <row r="211" spans="1:7" x14ac:dyDescent="0.2">
      <c r="A211">
        <v>3668</v>
      </c>
      <c r="B211" s="106" t="s">
        <v>654</v>
      </c>
      <c r="C211">
        <v>0.05</v>
      </c>
      <c r="D211">
        <v>0</v>
      </c>
      <c r="E211" s="106">
        <v>0</v>
      </c>
      <c r="F211">
        <v>0</v>
      </c>
      <c r="G211">
        <v>0</v>
      </c>
    </row>
    <row r="212" spans="1:7" x14ac:dyDescent="0.2">
      <c r="A212">
        <v>3678</v>
      </c>
      <c r="B212" s="106" t="s">
        <v>1725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">
      <c r="A213">
        <v>3681</v>
      </c>
      <c r="B213" s="106" t="s">
        <v>2100</v>
      </c>
      <c r="C213">
        <v>0.05</v>
      </c>
      <c r="D213">
        <v>0</v>
      </c>
      <c r="E213" t="s">
        <v>155</v>
      </c>
      <c r="F213" t="s">
        <v>155</v>
      </c>
      <c r="G213" t="s">
        <v>155</v>
      </c>
    </row>
    <row r="214" spans="1:7" x14ac:dyDescent="0.2">
      <c r="A214">
        <v>3683</v>
      </c>
      <c r="B214" s="106" t="s">
        <v>2268</v>
      </c>
      <c r="C214">
        <v>0</v>
      </c>
      <c r="D214" t="s">
        <v>155</v>
      </c>
      <c r="E214" t="s">
        <v>155</v>
      </c>
      <c r="F214">
        <v>0</v>
      </c>
      <c r="G214">
        <v>0</v>
      </c>
    </row>
    <row r="215" spans="1:7" x14ac:dyDescent="0.2">
      <c r="A215">
        <v>3694</v>
      </c>
      <c r="B215" s="106" t="s">
        <v>655</v>
      </c>
      <c r="C215">
        <v>0.1</v>
      </c>
      <c r="D215">
        <v>0.4</v>
      </c>
      <c r="E215">
        <v>0.1</v>
      </c>
      <c r="F215">
        <v>0.1</v>
      </c>
      <c r="G215">
        <v>0.1</v>
      </c>
    </row>
    <row r="216" spans="1:7" x14ac:dyDescent="0.2">
      <c r="A216">
        <v>3708</v>
      </c>
      <c r="B216" s="106" t="s">
        <v>656</v>
      </c>
      <c r="C216">
        <v>0.1</v>
      </c>
      <c r="D216">
        <v>0.4</v>
      </c>
      <c r="E216">
        <v>0.1</v>
      </c>
      <c r="F216">
        <v>0.1</v>
      </c>
      <c r="G216">
        <v>0.1</v>
      </c>
    </row>
    <row r="217" spans="1:7" x14ac:dyDescent="0.2">
      <c r="A217">
        <v>3738</v>
      </c>
      <c r="B217" s="106" t="s">
        <v>1964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">
      <c r="A218">
        <v>3762</v>
      </c>
      <c r="B218" s="106" t="s">
        <v>1347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">
      <c r="A219">
        <v>3774</v>
      </c>
      <c r="B219" s="106" t="s">
        <v>657</v>
      </c>
      <c r="C219">
        <v>0.1</v>
      </c>
      <c r="D219">
        <v>0.2</v>
      </c>
      <c r="E219">
        <v>0.05</v>
      </c>
      <c r="F219">
        <v>0.05</v>
      </c>
      <c r="G219">
        <v>0.05</v>
      </c>
    </row>
    <row r="220" spans="1:7" x14ac:dyDescent="0.2">
      <c r="A220">
        <v>3826</v>
      </c>
      <c r="B220" s="106" t="s">
        <v>2101</v>
      </c>
      <c r="C220">
        <v>0</v>
      </c>
      <c r="D220">
        <v>0</v>
      </c>
      <c r="E220" t="s">
        <v>155</v>
      </c>
      <c r="F220" t="s">
        <v>155</v>
      </c>
      <c r="G220" s="106" t="s">
        <v>155</v>
      </c>
    </row>
    <row r="221" spans="1:7" x14ac:dyDescent="0.2">
      <c r="A221">
        <v>3834</v>
      </c>
      <c r="B221" s="106" t="s">
        <v>2269</v>
      </c>
      <c r="C221">
        <v>0</v>
      </c>
      <c r="D221" t="s">
        <v>155</v>
      </c>
      <c r="E221" t="s">
        <v>155</v>
      </c>
      <c r="F221" t="s">
        <v>155</v>
      </c>
      <c r="G221" s="106">
        <v>0</v>
      </c>
    </row>
    <row r="222" spans="1:7" x14ac:dyDescent="0.2">
      <c r="A222">
        <v>3843</v>
      </c>
      <c r="B222" s="106" t="s">
        <v>1022</v>
      </c>
      <c r="C222">
        <v>0</v>
      </c>
      <c r="D222">
        <v>0</v>
      </c>
      <c r="E222">
        <v>0</v>
      </c>
      <c r="F222">
        <v>0</v>
      </c>
      <c r="G222" s="106">
        <v>0</v>
      </c>
    </row>
    <row r="223" spans="1:7" x14ac:dyDescent="0.2">
      <c r="A223">
        <v>3861</v>
      </c>
      <c r="B223" s="106" t="s">
        <v>35</v>
      </c>
      <c r="C223">
        <v>0</v>
      </c>
      <c r="D223" t="s">
        <v>155</v>
      </c>
      <c r="E223" t="s">
        <v>155</v>
      </c>
      <c r="F223" t="s">
        <v>155</v>
      </c>
      <c r="G223" t="s">
        <v>155</v>
      </c>
    </row>
    <row r="224" spans="1:7" x14ac:dyDescent="0.2">
      <c r="A224">
        <v>3878</v>
      </c>
      <c r="B224" s="106" t="s">
        <v>658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3912</v>
      </c>
      <c r="B225" s="106" t="s">
        <v>1917</v>
      </c>
      <c r="C225">
        <v>0.05</v>
      </c>
      <c r="D225" s="106">
        <v>0.2</v>
      </c>
      <c r="E225">
        <v>0.05</v>
      </c>
      <c r="F225">
        <v>0.05</v>
      </c>
      <c r="G225" s="106">
        <v>0.05</v>
      </c>
    </row>
    <row r="226" spans="1:7" x14ac:dyDescent="0.2">
      <c r="A226">
        <v>3916</v>
      </c>
      <c r="B226" s="106" t="s">
        <v>1726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3919</v>
      </c>
      <c r="B227" s="106" t="s">
        <v>1328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3928</v>
      </c>
      <c r="B228" s="106" t="s">
        <v>2102</v>
      </c>
      <c r="C228">
        <v>0</v>
      </c>
      <c r="D228">
        <v>0</v>
      </c>
      <c r="E228" t="s">
        <v>155</v>
      </c>
      <c r="F228">
        <v>0</v>
      </c>
      <c r="G228">
        <v>0</v>
      </c>
    </row>
    <row r="229" spans="1:7" x14ac:dyDescent="0.2">
      <c r="A229">
        <v>3950</v>
      </c>
      <c r="B229" s="106" t="s">
        <v>1023</v>
      </c>
      <c r="C229">
        <v>0.1</v>
      </c>
      <c r="D229">
        <v>0.4</v>
      </c>
      <c r="E229">
        <v>0.1</v>
      </c>
      <c r="F229">
        <v>0.1</v>
      </c>
      <c r="G229">
        <v>0.1</v>
      </c>
    </row>
    <row r="230" spans="1:7" x14ac:dyDescent="0.2">
      <c r="A230">
        <v>3964</v>
      </c>
      <c r="B230" s="106" t="s">
        <v>659</v>
      </c>
      <c r="C230">
        <v>0.05</v>
      </c>
      <c r="D230">
        <v>0.2</v>
      </c>
      <c r="E230">
        <v>0.05</v>
      </c>
      <c r="F230">
        <v>0.05</v>
      </c>
      <c r="G230">
        <v>0.05</v>
      </c>
    </row>
    <row r="231" spans="1:7" x14ac:dyDescent="0.2">
      <c r="A231">
        <v>3983</v>
      </c>
      <c r="B231" s="106" t="s">
        <v>660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">
      <c r="A232">
        <v>3996</v>
      </c>
      <c r="B232" s="106" t="s">
        <v>661</v>
      </c>
      <c r="C232">
        <v>0.05</v>
      </c>
      <c r="D232">
        <v>0.2</v>
      </c>
      <c r="E232">
        <v>0.05</v>
      </c>
      <c r="F232">
        <v>0.05</v>
      </c>
      <c r="G232">
        <v>0.05</v>
      </c>
    </row>
    <row r="233" spans="1:7" x14ac:dyDescent="0.2">
      <c r="A233">
        <v>4021</v>
      </c>
      <c r="B233" s="106" t="s">
        <v>1348</v>
      </c>
      <c r="C233">
        <v>0.1</v>
      </c>
      <c r="D233" s="106">
        <v>0.4</v>
      </c>
      <c r="E233">
        <v>0.1</v>
      </c>
      <c r="F233">
        <v>0.1</v>
      </c>
      <c r="G233">
        <v>0.1</v>
      </c>
    </row>
    <row r="234" spans="1:7" x14ac:dyDescent="0.2">
      <c r="A234">
        <v>4025</v>
      </c>
      <c r="B234" s="106" t="s">
        <v>662</v>
      </c>
      <c r="C234">
        <v>0.1</v>
      </c>
      <c r="D234" s="106">
        <v>0.4</v>
      </c>
      <c r="E234">
        <v>0.1</v>
      </c>
      <c r="F234">
        <v>0.1</v>
      </c>
      <c r="G234">
        <v>0.1</v>
      </c>
    </row>
    <row r="235" spans="1:7" x14ac:dyDescent="0.2">
      <c r="A235">
        <v>4031</v>
      </c>
      <c r="B235" s="106" t="s">
        <v>1154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4041</v>
      </c>
      <c r="B236" s="106" t="s">
        <v>663</v>
      </c>
      <c r="C236">
        <v>0</v>
      </c>
      <c r="D236" s="106">
        <v>0</v>
      </c>
      <c r="E236" s="106">
        <v>0</v>
      </c>
      <c r="F236" s="106">
        <v>0.05</v>
      </c>
      <c r="G236" s="106">
        <v>0</v>
      </c>
    </row>
    <row r="237" spans="1:7" x14ac:dyDescent="0.2">
      <c r="A237">
        <v>4042</v>
      </c>
      <c r="B237" s="106" t="s">
        <v>1535</v>
      </c>
      <c r="C237">
        <v>0.05</v>
      </c>
      <c r="D237" s="106">
        <v>0</v>
      </c>
      <c r="E237">
        <v>0.05</v>
      </c>
      <c r="F237" s="106">
        <v>0.05</v>
      </c>
      <c r="G237" s="106">
        <v>0.05</v>
      </c>
    </row>
    <row r="238" spans="1:7" x14ac:dyDescent="0.2">
      <c r="A238">
        <v>4045</v>
      </c>
      <c r="B238" s="106" t="s">
        <v>1567</v>
      </c>
      <c r="C238">
        <v>0.05</v>
      </c>
      <c r="D238" s="106">
        <v>0.2</v>
      </c>
      <c r="E238">
        <v>0.05</v>
      </c>
      <c r="F238" s="106">
        <v>0.05</v>
      </c>
      <c r="G238" s="106">
        <v>0.05</v>
      </c>
    </row>
    <row r="239" spans="1:7" x14ac:dyDescent="0.2">
      <c r="A239">
        <v>4047</v>
      </c>
      <c r="B239" s="106" t="s">
        <v>1615</v>
      </c>
      <c r="C239">
        <v>0</v>
      </c>
      <c r="D239">
        <v>0</v>
      </c>
      <c r="E239">
        <v>0.05</v>
      </c>
      <c r="F239">
        <v>0</v>
      </c>
      <c r="G239">
        <v>0</v>
      </c>
    </row>
    <row r="240" spans="1:7" x14ac:dyDescent="0.2">
      <c r="A240">
        <v>4062</v>
      </c>
      <c r="B240" s="106" t="s">
        <v>229</v>
      </c>
      <c r="C240">
        <v>0.05</v>
      </c>
      <c r="D240" s="106">
        <v>0</v>
      </c>
      <c r="E240">
        <v>0</v>
      </c>
      <c r="F240" s="106">
        <v>0</v>
      </c>
      <c r="G240">
        <v>0</v>
      </c>
    </row>
    <row r="241" spans="1:7" x14ac:dyDescent="0.2">
      <c r="A241">
        <v>4063</v>
      </c>
      <c r="B241" s="106" t="s">
        <v>1568</v>
      </c>
      <c r="C241">
        <v>0.25</v>
      </c>
      <c r="D241">
        <v>1</v>
      </c>
      <c r="E241">
        <v>0</v>
      </c>
      <c r="F241">
        <v>0.25</v>
      </c>
      <c r="G241">
        <v>0.25</v>
      </c>
    </row>
    <row r="242" spans="1:7" x14ac:dyDescent="0.2">
      <c r="A242">
        <v>4092</v>
      </c>
      <c r="B242" s="106" t="s">
        <v>2270</v>
      </c>
      <c r="C242">
        <v>0</v>
      </c>
      <c r="D242" t="s">
        <v>155</v>
      </c>
      <c r="E242">
        <v>0</v>
      </c>
      <c r="F242">
        <v>0</v>
      </c>
      <c r="G242">
        <v>0</v>
      </c>
    </row>
    <row r="243" spans="1:7" x14ac:dyDescent="0.2">
      <c r="A243">
        <v>4095</v>
      </c>
      <c r="B243" s="106" t="s">
        <v>1965</v>
      </c>
      <c r="C243">
        <v>0</v>
      </c>
      <c r="D243">
        <v>0.2</v>
      </c>
      <c r="E243">
        <v>0</v>
      </c>
      <c r="F243">
        <v>0.05</v>
      </c>
      <c r="G243">
        <v>0</v>
      </c>
    </row>
    <row r="244" spans="1:7" x14ac:dyDescent="0.2">
      <c r="A244">
        <v>4099</v>
      </c>
      <c r="B244" s="106" t="s">
        <v>2271</v>
      </c>
      <c r="C244">
        <v>0</v>
      </c>
      <c r="D244" t="s">
        <v>155</v>
      </c>
      <c r="E244">
        <v>0.05</v>
      </c>
      <c r="F244">
        <v>0</v>
      </c>
      <c r="G244" t="s">
        <v>155</v>
      </c>
    </row>
    <row r="245" spans="1:7" x14ac:dyDescent="0.2">
      <c r="A245">
        <v>4100</v>
      </c>
      <c r="B245" s="106" t="s">
        <v>664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4112</v>
      </c>
      <c r="B246" s="106" t="s">
        <v>665</v>
      </c>
      <c r="C246">
        <v>0.1</v>
      </c>
      <c r="D246" s="106">
        <v>0.4</v>
      </c>
      <c r="E246" s="106">
        <v>0.1</v>
      </c>
      <c r="F246" s="106">
        <v>0.1</v>
      </c>
      <c r="G246" s="106">
        <v>0.1</v>
      </c>
    </row>
    <row r="247" spans="1:7" x14ac:dyDescent="0.2">
      <c r="A247">
        <v>4151</v>
      </c>
      <c r="B247" s="106" t="s">
        <v>1175</v>
      </c>
      <c r="C247">
        <v>0</v>
      </c>
      <c r="D247">
        <v>0</v>
      </c>
      <c r="E247">
        <v>0.05</v>
      </c>
      <c r="F247">
        <v>0</v>
      </c>
      <c r="G247" s="106">
        <v>0</v>
      </c>
    </row>
    <row r="248" spans="1:7" x14ac:dyDescent="0.2">
      <c r="A248">
        <v>4182</v>
      </c>
      <c r="B248" s="106" t="s">
        <v>45</v>
      </c>
      <c r="C248">
        <v>0</v>
      </c>
      <c r="D248">
        <v>0</v>
      </c>
      <c r="E248">
        <v>0.05</v>
      </c>
      <c r="F248">
        <v>0</v>
      </c>
      <c r="G248" s="106">
        <v>0.05</v>
      </c>
    </row>
    <row r="249" spans="1:7" x14ac:dyDescent="0.2">
      <c r="A249">
        <v>4185</v>
      </c>
      <c r="B249" s="106" t="s">
        <v>1662</v>
      </c>
      <c r="C249">
        <v>0</v>
      </c>
      <c r="D249">
        <v>0</v>
      </c>
      <c r="E249" s="106" t="s">
        <v>155</v>
      </c>
      <c r="F249">
        <v>0</v>
      </c>
      <c r="G249" s="106">
        <v>0</v>
      </c>
    </row>
    <row r="250" spans="1:7" x14ac:dyDescent="0.2">
      <c r="A250">
        <v>4186</v>
      </c>
      <c r="B250" s="106" t="s">
        <v>666</v>
      </c>
      <c r="C250">
        <v>0</v>
      </c>
      <c r="D250" s="106">
        <v>0</v>
      </c>
      <c r="E250" s="106">
        <v>0</v>
      </c>
      <c r="F250" s="106">
        <v>0.05</v>
      </c>
      <c r="G250" s="106">
        <v>0.1</v>
      </c>
    </row>
    <row r="251" spans="1:7" x14ac:dyDescent="0.2">
      <c r="A251">
        <v>4187</v>
      </c>
      <c r="B251" s="106" t="s">
        <v>1024</v>
      </c>
      <c r="C251">
        <v>0</v>
      </c>
      <c r="D251" s="106">
        <v>0</v>
      </c>
      <c r="E251" s="106">
        <v>0</v>
      </c>
      <c r="F251" s="106">
        <v>0</v>
      </c>
      <c r="G251" s="106">
        <v>0</v>
      </c>
    </row>
    <row r="252" spans="1:7" x14ac:dyDescent="0.2">
      <c r="A252">
        <v>4189</v>
      </c>
      <c r="B252" s="106" t="s">
        <v>1892</v>
      </c>
      <c r="C252">
        <v>0</v>
      </c>
      <c r="D252">
        <v>0</v>
      </c>
      <c r="E252" s="106">
        <v>0</v>
      </c>
      <c r="F252">
        <v>0</v>
      </c>
      <c r="G252" s="106">
        <v>0.05</v>
      </c>
    </row>
    <row r="253" spans="1:7" x14ac:dyDescent="0.2">
      <c r="A253">
        <v>4202</v>
      </c>
      <c r="B253" s="106" t="s">
        <v>46</v>
      </c>
      <c r="C253">
        <v>0.05</v>
      </c>
      <c r="D253">
        <v>0.2</v>
      </c>
      <c r="E253">
        <v>0.05</v>
      </c>
      <c r="F253">
        <v>0.05</v>
      </c>
      <c r="G253">
        <v>0.05</v>
      </c>
    </row>
    <row r="254" spans="1:7" x14ac:dyDescent="0.2">
      <c r="A254">
        <v>4204</v>
      </c>
      <c r="B254" s="106" t="s">
        <v>227</v>
      </c>
      <c r="C254">
        <v>0.05</v>
      </c>
      <c r="D254">
        <v>0.2</v>
      </c>
      <c r="E254" s="106">
        <v>0.05</v>
      </c>
      <c r="F254" s="106">
        <v>0.05</v>
      </c>
      <c r="G254" s="106">
        <v>0.05</v>
      </c>
    </row>
    <row r="255" spans="1:7" x14ac:dyDescent="0.2">
      <c r="A255">
        <v>4205</v>
      </c>
      <c r="B255" s="106" t="s">
        <v>1402</v>
      </c>
      <c r="C255">
        <v>0.05</v>
      </c>
      <c r="D255" s="106">
        <v>0</v>
      </c>
      <c r="E255">
        <v>0</v>
      </c>
      <c r="F255" s="106">
        <v>0</v>
      </c>
      <c r="G255">
        <v>0</v>
      </c>
    </row>
    <row r="256" spans="1:7" x14ac:dyDescent="0.2">
      <c r="A256">
        <v>4212</v>
      </c>
      <c r="B256" s="106" t="s">
        <v>668</v>
      </c>
      <c r="C256">
        <v>0</v>
      </c>
      <c r="D256">
        <v>0</v>
      </c>
      <c r="E256">
        <v>0</v>
      </c>
      <c r="F256" s="106">
        <v>0</v>
      </c>
      <c r="G256" s="106">
        <v>0</v>
      </c>
    </row>
    <row r="257" spans="1:7" x14ac:dyDescent="0.2">
      <c r="A257">
        <v>4216</v>
      </c>
      <c r="B257" s="106" t="s">
        <v>1616</v>
      </c>
      <c r="C257">
        <v>0</v>
      </c>
      <c r="D257" s="106">
        <v>0</v>
      </c>
      <c r="E257" s="106">
        <v>0</v>
      </c>
      <c r="F257" s="106">
        <v>0</v>
      </c>
      <c r="G257" s="106">
        <v>0</v>
      </c>
    </row>
    <row r="258" spans="1:7" x14ac:dyDescent="0.2">
      <c r="A258">
        <v>4218</v>
      </c>
      <c r="B258" s="106" t="s">
        <v>1640</v>
      </c>
      <c r="C258">
        <v>0.05</v>
      </c>
      <c r="D258">
        <v>0.2</v>
      </c>
      <c r="E258">
        <v>0.05</v>
      </c>
      <c r="F258">
        <v>0.05</v>
      </c>
      <c r="G258">
        <v>0.05</v>
      </c>
    </row>
    <row r="259" spans="1:7" x14ac:dyDescent="0.2">
      <c r="A259">
        <v>4272</v>
      </c>
      <c r="B259" s="106" t="s">
        <v>1285</v>
      </c>
      <c r="C259">
        <v>0.05</v>
      </c>
      <c r="D259">
        <v>0</v>
      </c>
      <c r="E259" s="106">
        <v>0.05</v>
      </c>
      <c r="F259" s="106">
        <v>0</v>
      </c>
      <c r="G259" s="106">
        <v>0.05</v>
      </c>
    </row>
    <row r="260" spans="1:7" x14ac:dyDescent="0.2">
      <c r="A260">
        <v>4286</v>
      </c>
      <c r="B260" s="106" t="s">
        <v>669</v>
      </c>
      <c r="C260">
        <v>0</v>
      </c>
      <c r="D260">
        <v>0</v>
      </c>
      <c r="E260" s="106">
        <v>0</v>
      </c>
      <c r="F260" s="106">
        <v>0</v>
      </c>
      <c r="G260" s="106">
        <v>0</v>
      </c>
    </row>
    <row r="261" spans="1:7" x14ac:dyDescent="0.2">
      <c r="A261">
        <v>4298</v>
      </c>
      <c r="B261" s="106" t="s">
        <v>1286</v>
      </c>
      <c r="C261">
        <v>0.05</v>
      </c>
      <c r="D261">
        <v>0.2</v>
      </c>
      <c r="E261">
        <v>0.05</v>
      </c>
      <c r="F261">
        <v>0.05</v>
      </c>
      <c r="G261">
        <v>0.05</v>
      </c>
    </row>
    <row r="262" spans="1:7" x14ac:dyDescent="0.2">
      <c r="A262">
        <v>4299</v>
      </c>
      <c r="B262" s="106" t="s">
        <v>670</v>
      </c>
      <c r="C262">
        <v>0</v>
      </c>
      <c r="D262">
        <v>0.2</v>
      </c>
      <c r="E262">
        <v>0</v>
      </c>
      <c r="F262">
        <v>0.05</v>
      </c>
      <c r="G262">
        <v>0</v>
      </c>
    </row>
    <row r="263" spans="1:7" x14ac:dyDescent="0.2">
      <c r="A263">
        <v>4307</v>
      </c>
      <c r="B263" s="106" t="s">
        <v>1569</v>
      </c>
      <c r="C263">
        <v>0</v>
      </c>
      <c r="D263" s="106">
        <v>0</v>
      </c>
      <c r="E263" s="106">
        <v>0</v>
      </c>
      <c r="F263" s="106">
        <v>0</v>
      </c>
      <c r="G263" s="106">
        <v>0</v>
      </c>
    </row>
    <row r="264" spans="1:7" x14ac:dyDescent="0.2">
      <c r="A264">
        <v>4310</v>
      </c>
      <c r="B264" s="106" t="s">
        <v>1918</v>
      </c>
      <c r="C264">
        <v>0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4321</v>
      </c>
      <c r="B265" s="106" t="s">
        <v>2272</v>
      </c>
      <c r="C265">
        <v>0</v>
      </c>
      <c r="D265" s="106" t="s">
        <v>155</v>
      </c>
      <c r="E265" s="106">
        <v>0</v>
      </c>
      <c r="F265" s="106">
        <v>0</v>
      </c>
      <c r="G265" s="106" t="s">
        <v>155</v>
      </c>
    </row>
    <row r="266" spans="1:7" x14ac:dyDescent="0.2">
      <c r="A266">
        <v>4324</v>
      </c>
      <c r="B266" s="106" t="s">
        <v>2273</v>
      </c>
      <c r="C266">
        <v>0</v>
      </c>
      <c r="D266" s="106" t="s">
        <v>155</v>
      </c>
      <c r="E266" s="106" t="s">
        <v>155</v>
      </c>
      <c r="F266" s="106" t="s">
        <v>155</v>
      </c>
      <c r="G266" s="106" t="s">
        <v>155</v>
      </c>
    </row>
    <row r="267" spans="1:7" x14ac:dyDescent="0.2">
      <c r="A267">
        <v>4337</v>
      </c>
      <c r="B267" s="106" t="s">
        <v>671</v>
      </c>
      <c r="C267">
        <v>0.1</v>
      </c>
      <c r="D267">
        <v>0.4</v>
      </c>
      <c r="E267">
        <v>0.1</v>
      </c>
      <c r="F267">
        <v>0.1</v>
      </c>
      <c r="G267">
        <v>0.1</v>
      </c>
    </row>
    <row r="268" spans="1:7" x14ac:dyDescent="0.2">
      <c r="A268">
        <v>4343</v>
      </c>
      <c r="B268" s="106" t="s">
        <v>2034</v>
      </c>
      <c r="C268">
        <v>0</v>
      </c>
      <c r="D268">
        <v>0</v>
      </c>
      <c r="E268">
        <v>0</v>
      </c>
      <c r="F268">
        <v>0</v>
      </c>
      <c r="G268" t="s">
        <v>155</v>
      </c>
    </row>
    <row r="269" spans="1:7" x14ac:dyDescent="0.2">
      <c r="A269">
        <v>4344</v>
      </c>
      <c r="B269" s="106" t="s">
        <v>672</v>
      </c>
      <c r="C269">
        <v>0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4345</v>
      </c>
      <c r="B270" s="106" t="s">
        <v>2274</v>
      </c>
      <c r="C270">
        <v>0</v>
      </c>
      <c r="D270" s="106" t="s">
        <v>155</v>
      </c>
      <c r="E270" s="106" t="s">
        <v>155</v>
      </c>
      <c r="F270" s="106" t="s">
        <v>155</v>
      </c>
      <c r="G270" s="106" t="s">
        <v>155</v>
      </c>
    </row>
    <row r="271" spans="1:7" x14ac:dyDescent="0.2">
      <c r="A271">
        <v>4348</v>
      </c>
      <c r="B271" s="106" t="s">
        <v>1403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4368</v>
      </c>
      <c r="B272" s="106" t="s">
        <v>1641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">
      <c r="A273">
        <v>4401</v>
      </c>
      <c r="B273" s="106" t="s">
        <v>223</v>
      </c>
      <c r="C273">
        <v>0.05</v>
      </c>
      <c r="D273">
        <v>0</v>
      </c>
      <c r="E273">
        <v>0</v>
      </c>
      <c r="F273">
        <v>0</v>
      </c>
      <c r="G273" s="106">
        <v>0</v>
      </c>
    </row>
    <row r="274" spans="1:7" x14ac:dyDescent="0.2">
      <c r="A274">
        <v>4403</v>
      </c>
      <c r="B274" s="106" t="s">
        <v>2275</v>
      </c>
      <c r="C274">
        <v>0.1</v>
      </c>
      <c r="D274" s="106" t="s">
        <v>155</v>
      </c>
      <c r="E274">
        <v>0.05</v>
      </c>
      <c r="F274" s="106">
        <v>0.1</v>
      </c>
      <c r="G274" s="106">
        <v>0.1</v>
      </c>
    </row>
    <row r="275" spans="1:7" x14ac:dyDescent="0.2">
      <c r="A275">
        <v>4461</v>
      </c>
      <c r="B275" s="106" t="s">
        <v>673</v>
      </c>
      <c r="C275">
        <v>0.1</v>
      </c>
      <c r="D275">
        <v>0.4</v>
      </c>
      <c r="E275">
        <v>0.1</v>
      </c>
      <c r="F275">
        <v>0.1</v>
      </c>
      <c r="G275">
        <v>0.1</v>
      </c>
    </row>
    <row r="276" spans="1:7" x14ac:dyDescent="0.2">
      <c r="A276">
        <v>4462</v>
      </c>
      <c r="B276" s="106" t="s">
        <v>1055</v>
      </c>
      <c r="C276">
        <v>0.05</v>
      </c>
      <c r="D276">
        <v>0</v>
      </c>
      <c r="E276">
        <v>0.05</v>
      </c>
      <c r="F276">
        <v>0.05</v>
      </c>
      <c r="G276">
        <v>0.05</v>
      </c>
    </row>
    <row r="277" spans="1:7" x14ac:dyDescent="0.2">
      <c r="A277">
        <v>4503</v>
      </c>
      <c r="B277" s="106" t="s">
        <v>674</v>
      </c>
      <c r="C277">
        <v>0.05</v>
      </c>
      <c r="D277" s="106">
        <v>0.2</v>
      </c>
      <c r="E277" s="106">
        <v>0.05</v>
      </c>
      <c r="F277" s="106">
        <v>0.05</v>
      </c>
      <c r="G277" s="106">
        <v>0.05</v>
      </c>
    </row>
    <row r="278" spans="1:7" x14ac:dyDescent="0.2">
      <c r="A278">
        <v>4508</v>
      </c>
      <c r="B278" s="106" t="s">
        <v>220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4512</v>
      </c>
      <c r="B279" s="106" t="s">
        <v>2276</v>
      </c>
      <c r="C279">
        <v>0</v>
      </c>
      <c r="D279" t="s">
        <v>155</v>
      </c>
      <c r="E279">
        <v>0</v>
      </c>
      <c r="F279">
        <v>0</v>
      </c>
      <c r="G279" s="106">
        <v>0</v>
      </c>
    </row>
    <row r="280" spans="1:7" x14ac:dyDescent="0.2">
      <c r="A280">
        <v>4514</v>
      </c>
      <c r="B280" s="106" t="s">
        <v>1862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4519</v>
      </c>
      <c r="B281" s="106" t="s">
        <v>435</v>
      </c>
      <c r="C281">
        <v>0.2</v>
      </c>
      <c r="D281" s="106">
        <v>0.8</v>
      </c>
      <c r="E281">
        <v>0.2</v>
      </c>
      <c r="F281">
        <v>0.2</v>
      </c>
      <c r="G281" s="106">
        <v>0.2</v>
      </c>
    </row>
    <row r="282" spans="1:7" x14ac:dyDescent="0.2">
      <c r="A282">
        <v>4521</v>
      </c>
      <c r="B282" s="106" t="s">
        <v>675</v>
      </c>
      <c r="C282">
        <v>0.1</v>
      </c>
      <c r="D282">
        <v>0.4</v>
      </c>
      <c r="E282">
        <v>0.1</v>
      </c>
      <c r="F282">
        <v>0.1</v>
      </c>
      <c r="G282">
        <v>0.1</v>
      </c>
    </row>
    <row r="283" spans="1:7" x14ac:dyDescent="0.2">
      <c r="A283">
        <v>4523</v>
      </c>
      <c r="B283" s="106" t="s">
        <v>1437</v>
      </c>
      <c r="C283">
        <v>0</v>
      </c>
      <c r="D283">
        <v>0</v>
      </c>
      <c r="E283">
        <v>0</v>
      </c>
      <c r="F283" t="s">
        <v>155</v>
      </c>
      <c r="G283">
        <v>0</v>
      </c>
    </row>
    <row r="284" spans="1:7" x14ac:dyDescent="0.2">
      <c r="A284">
        <v>4527</v>
      </c>
      <c r="B284" s="106" t="s">
        <v>1688</v>
      </c>
      <c r="C284">
        <v>0.05</v>
      </c>
      <c r="D284">
        <v>0</v>
      </c>
      <c r="E284">
        <v>0.05</v>
      </c>
      <c r="F284">
        <v>0.1</v>
      </c>
      <c r="G284">
        <v>0</v>
      </c>
    </row>
    <row r="285" spans="1:7" x14ac:dyDescent="0.2">
      <c r="A285">
        <v>4530</v>
      </c>
      <c r="B285" s="106" t="s">
        <v>1025</v>
      </c>
      <c r="C285">
        <v>0.1</v>
      </c>
      <c r="D285">
        <v>0.4</v>
      </c>
      <c r="E285">
        <v>0.1</v>
      </c>
      <c r="F285">
        <v>0.1</v>
      </c>
      <c r="G285">
        <v>0.1</v>
      </c>
    </row>
    <row r="286" spans="1:7" x14ac:dyDescent="0.2">
      <c r="A286">
        <v>4531</v>
      </c>
      <c r="B286" s="106" t="s">
        <v>2103</v>
      </c>
      <c r="C286">
        <v>1.8</v>
      </c>
      <c r="D286">
        <v>8</v>
      </c>
      <c r="E286" t="s">
        <v>155</v>
      </c>
      <c r="F286" t="s">
        <v>155</v>
      </c>
      <c r="G286" t="s">
        <v>155</v>
      </c>
    </row>
    <row r="287" spans="1:7" x14ac:dyDescent="0.2">
      <c r="A287">
        <v>4534</v>
      </c>
      <c r="B287" s="106" t="s">
        <v>1501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4536</v>
      </c>
      <c r="B288" s="106" t="s">
        <v>1534</v>
      </c>
      <c r="C288">
        <v>0.05</v>
      </c>
      <c r="D288" t="s">
        <v>155</v>
      </c>
      <c r="E288">
        <v>0.05</v>
      </c>
      <c r="F288">
        <v>0.05</v>
      </c>
      <c r="G288" t="s">
        <v>155</v>
      </c>
    </row>
    <row r="289" spans="1:7" x14ac:dyDescent="0.2">
      <c r="A289">
        <v>4538</v>
      </c>
      <c r="B289" s="106" t="s">
        <v>676</v>
      </c>
      <c r="C289">
        <v>0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4547</v>
      </c>
      <c r="B290" s="106" t="s">
        <v>678</v>
      </c>
      <c r="C290">
        <v>0.05</v>
      </c>
      <c r="D290">
        <v>0.2</v>
      </c>
      <c r="E290">
        <v>0.05</v>
      </c>
      <c r="F290">
        <v>0.05</v>
      </c>
      <c r="G290">
        <v>0.05</v>
      </c>
    </row>
    <row r="291" spans="1:7" x14ac:dyDescent="0.2">
      <c r="A291">
        <v>4550</v>
      </c>
      <c r="B291" s="106" t="s">
        <v>1329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4552</v>
      </c>
      <c r="B292" s="106" t="s">
        <v>1642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4554</v>
      </c>
      <c r="B293" s="106" t="s">
        <v>1404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4555</v>
      </c>
      <c r="B294" s="106" t="s">
        <v>679</v>
      </c>
      <c r="C294">
        <v>0.15</v>
      </c>
      <c r="D294">
        <v>0.6</v>
      </c>
      <c r="E294">
        <v>0.15</v>
      </c>
      <c r="F294">
        <v>0.15</v>
      </c>
      <c r="G294">
        <v>0.15</v>
      </c>
    </row>
    <row r="295" spans="1:7" x14ac:dyDescent="0.2">
      <c r="A295">
        <v>4612</v>
      </c>
      <c r="B295" s="106" t="s">
        <v>680</v>
      </c>
      <c r="C295">
        <v>0.05</v>
      </c>
      <c r="D295">
        <v>0.4</v>
      </c>
      <c r="E295">
        <v>0.05</v>
      </c>
      <c r="F295">
        <v>0.1</v>
      </c>
      <c r="G295">
        <v>0.1</v>
      </c>
    </row>
    <row r="296" spans="1:7" x14ac:dyDescent="0.2">
      <c r="A296">
        <v>4613</v>
      </c>
      <c r="B296" s="106" t="s">
        <v>224</v>
      </c>
      <c r="C296">
        <v>0.05</v>
      </c>
      <c r="D296">
        <v>0.2</v>
      </c>
      <c r="E296">
        <v>0.05</v>
      </c>
      <c r="F296">
        <v>0.05</v>
      </c>
      <c r="G296">
        <v>0.05</v>
      </c>
    </row>
    <row r="297" spans="1:7" x14ac:dyDescent="0.2">
      <c r="A297">
        <v>4617</v>
      </c>
      <c r="B297" s="106" t="s">
        <v>1919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4619</v>
      </c>
      <c r="B298" s="106" t="s">
        <v>2277</v>
      </c>
      <c r="C298">
        <v>0</v>
      </c>
      <c r="D298" t="s">
        <v>155</v>
      </c>
      <c r="E298">
        <v>0</v>
      </c>
      <c r="F298" s="106">
        <v>0</v>
      </c>
      <c r="G298" s="106" t="s">
        <v>155</v>
      </c>
    </row>
    <row r="299" spans="1:7" x14ac:dyDescent="0.2">
      <c r="A299">
        <v>4633</v>
      </c>
      <c r="B299" s="106" t="s">
        <v>1893</v>
      </c>
      <c r="C299">
        <v>0</v>
      </c>
      <c r="D299">
        <v>0.2</v>
      </c>
      <c r="E299">
        <v>0.05</v>
      </c>
      <c r="F299">
        <v>0</v>
      </c>
      <c r="G299" s="106">
        <v>0.05</v>
      </c>
    </row>
    <row r="300" spans="1:7" x14ac:dyDescent="0.2">
      <c r="A300">
        <v>4634</v>
      </c>
      <c r="B300" s="106" t="s">
        <v>63</v>
      </c>
      <c r="C300">
        <v>0</v>
      </c>
      <c r="D300">
        <v>0</v>
      </c>
      <c r="E300">
        <v>0.05</v>
      </c>
      <c r="F300">
        <v>0.05</v>
      </c>
      <c r="G300" s="106">
        <v>0.05</v>
      </c>
    </row>
    <row r="301" spans="1:7" x14ac:dyDescent="0.2">
      <c r="A301">
        <v>4661</v>
      </c>
      <c r="B301" s="106" t="s">
        <v>2070</v>
      </c>
      <c r="C301">
        <v>0</v>
      </c>
      <c r="D301">
        <v>0</v>
      </c>
      <c r="E301" s="106">
        <v>0</v>
      </c>
      <c r="F301" t="s">
        <v>155</v>
      </c>
      <c r="G301" s="106">
        <v>0</v>
      </c>
    </row>
    <row r="302" spans="1:7" x14ac:dyDescent="0.2">
      <c r="A302">
        <v>4665</v>
      </c>
      <c r="B302" s="106" t="s">
        <v>681</v>
      </c>
      <c r="C302">
        <v>0.05</v>
      </c>
      <c r="D302">
        <v>0.2</v>
      </c>
      <c r="E302" s="106">
        <v>0.05</v>
      </c>
      <c r="F302">
        <v>0.05</v>
      </c>
      <c r="G302" s="106">
        <v>0.05</v>
      </c>
    </row>
    <row r="303" spans="1:7" x14ac:dyDescent="0.2">
      <c r="A303">
        <v>4668</v>
      </c>
      <c r="B303" s="106" t="s">
        <v>682</v>
      </c>
      <c r="C303">
        <v>0</v>
      </c>
      <c r="D303" s="106">
        <v>0</v>
      </c>
      <c r="E303" s="106">
        <v>0</v>
      </c>
      <c r="F303" s="106">
        <v>0</v>
      </c>
      <c r="G303" s="106">
        <v>0</v>
      </c>
    </row>
    <row r="304" spans="1:7" x14ac:dyDescent="0.2">
      <c r="A304">
        <v>4671</v>
      </c>
      <c r="B304" s="106" t="s">
        <v>683</v>
      </c>
      <c r="C304">
        <v>0</v>
      </c>
      <c r="D304">
        <v>0</v>
      </c>
      <c r="E304">
        <v>0</v>
      </c>
      <c r="F304">
        <v>0.05</v>
      </c>
      <c r="G304">
        <v>0.05</v>
      </c>
    </row>
    <row r="305" spans="1:7" x14ac:dyDescent="0.2">
      <c r="A305">
        <v>4676</v>
      </c>
      <c r="B305" s="106" t="s">
        <v>1706</v>
      </c>
      <c r="C305">
        <v>0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4678</v>
      </c>
      <c r="B306" s="106" t="s">
        <v>1026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 x14ac:dyDescent="0.2">
      <c r="A307">
        <v>4681</v>
      </c>
      <c r="B307" s="106" t="s">
        <v>1056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">
      <c r="A308">
        <v>4696</v>
      </c>
      <c r="B308" s="106" t="s">
        <v>2278</v>
      </c>
      <c r="C308">
        <v>0</v>
      </c>
      <c r="D308" t="s">
        <v>155</v>
      </c>
      <c r="E308">
        <v>0</v>
      </c>
      <c r="F308" t="s">
        <v>155</v>
      </c>
      <c r="G308">
        <v>0</v>
      </c>
    </row>
    <row r="309" spans="1:7" x14ac:dyDescent="0.2">
      <c r="A309">
        <v>4704</v>
      </c>
      <c r="B309" s="106" t="s">
        <v>1210</v>
      </c>
      <c r="C309">
        <v>0.1</v>
      </c>
      <c r="D309">
        <v>0</v>
      </c>
      <c r="E309">
        <v>0</v>
      </c>
      <c r="F309">
        <v>0.1</v>
      </c>
      <c r="G309">
        <v>0.1</v>
      </c>
    </row>
    <row r="310" spans="1:7" x14ac:dyDescent="0.2">
      <c r="A310">
        <v>4716</v>
      </c>
      <c r="B310" s="106" t="s">
        <v>1570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4718</v>
      </c>
      <c r="B311" s="106" t="s">
        <v>1405</v>
      </c>
      <c r="C311">
        <v>0.05</v>
      </c>
      <c r="D311">
        <v>0.2</v>
      </c>
      <c r="E311">
        <v>0.05</v>
      </c>
      <c r="F311">
        <v>0.05</v>
      </c>
      <c r="G311">
        <v>0.05</v>
      </c>
    </row>
    <row r="312" spans="1:7" x14ac:dyDescent="0.2">
      <c r="A312">
        <v>4719</v>
      </c>
      <c r="B312" s="106" t="s">
        <v>2279</v>
      </c>
      <c r="C312">
        <v>0</v>
      </c>
      <c r="D312" t="s">
        <v>155</v>
      </c>
      <c r="E312" t="s">
        <v>155</v>
      </c>
      <c r="F312">
        <v>0</v>
      </c>
      <c r="G312">
        <v>0</v>
      </c>
    </row>
    <row r="313" spans="1:7" x14ac:dyDescent="0.2">
      <c r="A313">
        <v>4726</v>
      </c>
      <c r="B313" s="106" t="s">
        <v>1027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4732</v>
      </c>
      <c r="B314" s="106" t="s">
        <v>684</v>
      </c>
      <c r="C314">
        <v>0</v>
      </c>
      <c r="D314">
        <v>0</v>
      </c>
      <c r="E314" s="106">
        <v>0</v>
      </c>
      <c r="F314">
        <v>0</v>
      </c>
      <c r="G314" s="106">
        <v>0</v>
      </c>
    </row>
    <row r="315" spans="1:7" x14ac:dyDescent="0.2">
      <c r="A315">
        <v>4746</v>
      </c>
      <c r="B315" s="106" t="s">
        <v>1617</v>
      </c>
      <c r="C315">
        <v>0.1</v>
      </c>
      <c r="D315">
        <v>0.4</v>
      </c>
      <c r="E315">
        <v>0.1</v>
      </c>
      <c r="F315">
        <v>0.1</v>
      </c>
      <c r="G315">
        <v>0.1</v>
      </c>
    </row>
    <row r="316" spans="1:7" x14ac:dyDescent="0.2">
      <c r="A316">
        <v>4751</v>
      </c>
      <c r="B316" s="106" t="s">
        <v>1406</v>
      </c>
      <c r="C316">
        <v>0.1</v>
      </c>
      <c r="D316">
        <v>0.4</v>
      </c>
      <c r="E316">
        <v>0.1</v>
      </c>
      <c r="F316">
        <v>0.1</v>
      </c>
      <c r="G316">
        <v>0.1</v>
      </c>
    </row>
    <row r="317" spans="1:7" x14ac:dyDescent="0.2">
      <c r="A317">
        <v>4768</v>
      </c>
      <c r="B317" s="106" t="s">
        <v>1618</v>
      </c>
      <c r="C317">
        <v>0.1</v>
      </c>
      <c r="D317">
        <v>0.4</v>
      </c>
      <c r="E317" s="106">
        <v>0.1</v>
      </c>
      <c r="F317" s="106">
        <v>0.1</v>
      </c>
      <c r="G317">
        <v>0.1</v>
      </c>
    </row>
    <row r="318" spans="1:7" x14ac:dyDescent="0.2">
      <c r="A318">
        <v>4792</v>
      </c>
      <c r="B318" s="106" t="s">
        <v>1155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">
      <c r="A319">
        <v>4812</v>
      </c>
      <c r="B319" s="106" t="s">
        <v>685</v>
      </c>
      <c r="C319">
        <v>0.1</v>
      </c>
      <c r="D319">
        <v>0.4</v>
      </c>
      <c r="E319">
        <v>0.1</v>
      </c>
      <c r="F319" s="106">
        <v>0.1</v>
      </c>
      <c r="G319">
        <v>0.1</v>
      </c>
    </row>
    <row r="320" spans="1:7" x14ac:dyDescent="0.2">
      <c r="A320">
        <v>4820</v>
      </c>
      <c r="B320" s="106" t="s">
        <v>686</v>
      </c>
      <c r="C320">
        <v>0.05</v>
      </c>
      <c r="D320">
        <v>0.2</v>
      </c>
      <c r="E320">
        <v>0.05</v>
      </c>
      <c r="F320" s="106">
        <v>0.05</v>
      </c>
      <c r="G320">
        <v>0.05</v>
      </c>
    </row>
    <row r="321" spans="1:7" x14ac:dyDescent="0.2">
      <c r="A321">
        <v>4825</v>
      </c>
      <c r="B321" s="106" t="s">
        <v>687</v>
      </c>
      <c r="C321">
        <v>0.1</v>
      </c>
      <c r="D321">
        <v>0.4</v>
      </c>
      <c r="E321">
        <v>0.1</v>
      </c>
      <c r="F321" s="106">
        <v>0.1</v>
      </c>
      <c r="G321">
        <v>0.1</v>
      </c>
    </row>
    <row r="322" spans="1:7" x14ac:dyDescent="0.2">
      <c r="A322">
        <v>4828</v>
      </c>
      <c r="B322" s="106" t="s">
        <v>1894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">
      <c r="A323">
        <v>4839</v>
      </c>
      <c r="B323" s="106" t="s">
        <v>688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4847</v>
      </c>
      <c r="B324" s="106" t="s">
        <v>1920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4848</v>
      </c>
      <c r="B325" s="106" t="s">
        <v>689</v>
      </c>
      <c r="C325">
        <v>0.05</v>
      </c>
      <c r="D325">
        <v>0.2</v>
      </c>
      <c r="E325">
        <v>0.55000000000000004</v>
      </c>
      <c r="F325">
        <v>0.05</v>
      </c>
      <c r="G325">
        <v>0.05</v>
      </c>
    </row>
    <row r="326" spans="1:7" x14ac:dyDescent="0.2">
      <c r="A326">
        <v>4849</v>
      </c>
      <c r="B326" s="106" t="s">
        <v>546</v>
      </c>
      <c r="C326">
        <v>0</v>
      </c>
      <c r="D326" t="s">
        <v>155</v>
      </c>
      <c r="E326">
        <v>0.1</v>
      </c>
      <c r="F326" s="106" t="s">
        <v>155</v>
      </c>
      <c r="G326" t="s">
        <v>155</v>
      </c>
    </row>
    <row r="327" spans="1:7" x14ac:dyDescent="0.2">
      <c r="A327">
        <v>4912</v>
      </c>
      <c r="B327" s="106" t="s">
        <v>2105</v>
      </c>
      <c r="C327">
        <v>0</v>
      </c>
      <c r="D327">
        <v>0</v>
      </c>
      <c r="E327" t="s">
        <v>155</v>
      </c>
      <c r="F327" s="106">
        <v>0</v>
      </c>
      <c r="G327" t="s">
        <v>155</v>
      </c>
    </row>
    <row r="328" spans="1:7" x14ac:dyDescent="0.2">
      <c r="A328">
        <v>4917</v>
      </c>
      <c r="B328" s="106" t="s">
        <v>1585</v>
      </c>
      <c r="C328">
        <v>0</v>
      </c>
      <c r="D328">
        <v>0</v>
      </c>
      <c r="E328" t="s">
        <v>155</v>
      </c>
      <c r="F328">
        <v>0</v>
      </c>
      <c r="G328">
        <v>0</v>
      </c>
    </row>
    <row r="329" spans="1:7" x14ac:dyDescent="0.2">
      <c r="A329">
        <v>4919</v>
      </c>
      <c r="B329" s="106" t="s">
        <v>690</v>
      </c>
      <c r="C329">
        <v>0</v>
      </c>
      <c r="D329">
        <v>0.2</v>
      </c>
      <c r="E329">
        <v>0.1</v>
      </c>
      <c r="F329">
        <v>0.15</v>
      </c>
      <c r="G329" s="106">
        <v>0.1</v>
      </c>
    </row>
    <row r="330" spans="1:7" x14ac:dyDescent="0.2">
      <c r="A330">
        <v>4921</v>
      </c>
      <c r="B330" s="106" t="s">
        <v>1863</v>
      </c>
      <c r="C330">
        <v>0.05</v>
      </c>
      <c r="D330">
        <v>0.2</v>
      </c>
      <c r="E330">
        <v>0.05</v>
      </c>
      <c r="F330">
        <v>0.1</v>
      </c>
      <c r="G330">
        <v>0.1</v>
      </c>
    </row>
    <row r="331" spans="1:7" x14ac:dyDescent="0.2">
      <c r="A331">
        <v>4923</v>
      </c>
      <c r="B331" s="106" t="s">
        <v>1098</v>
      </c>
      <c r="C331">
        <v>0.05</v>
      </c>
      <c r="D331">
        <v>0</v>
      </c>
      <c r="E331">
        <v>0.05</v>
      </c>
      <c r="F331">
        <v>0</v>
      </c>
      <c r="G331">
        <v>0.05</v>
      </c>
    </row>
    <row r="332" spans="1:7" x14ac:dyDescent="0.2">
      <c r="A332">
        <v>4928</v>
      </c>
      <c r="B332" s="106" t="s">
        <v>1597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4929</v>
      </c>
      <c r="B333" s="106" t="s">
        <v>691</v>
      </c>
      <c r="C333">
        <v>0.05</v>
      </c>
      <c r="D333">
        <v>0.2</v>
      </c>
      <c r="E333">
        <v>0.05</v>
      </c>
      <c r="F333">
        <v>0.05</v>
      </c>
      <c r="G333">
        <v>0.05</v>
      </c>
    </row>
    <row r="334" spans="1:7" x14ac:dyDescent="0.2">
      <c r="A334">
        <v>4955</v>
      </c>
      <c r="B334" s="106" t="s">
        <v>692</v>
      </c>
      <c r="C334">
        <v>0.05</v>
      </c>
      <c r="D334">
        <v>0.2</v>
      </c>
      <c r="E334">
        <v>0.05</v>
      </c>
      <c r="F334">
        <v>0.05</v>
      </c>
      <c r="G334">
        <v>0.05</v>
      </c>
    </row>
    <row r="335" spans="1:7" x14ac:dyDescent="0.2">
      <c r="A335">
        <v>4958</v>
      </c>
      <c r="B335" s="106" t="s">
        <v>693</v>
      </c>
      <c r="C335">
        <v>0.05</v>
      </c>
      <c r="D335">
        <v>0.2</v>
      </c>
      <c r="E335">
        <v>0.05</v>
      </c>
      <c r="F335">
        <v>0.05</v>
      </c>
      <c r="G335" s="106">
        <v>0.05</v>
      </c>
    </row>
    <row r="336" spans="1:7" x14ac:dyDescent="0.2">
      <c r="A336">
        <v>4967</v>
      </c>
      <c r="B336" s="106" t="s">
        <v>694</v>
      </c>
      <c r="C336">
        <v>0.15</v>
      </c>
      <c r="D336">
        <v>0.6</v>
      </c>
      <c r="E336">
        <v>0.15</v>
      </c>
      <c r="F336">
        <v>0.15</v>
      </c>
      <c r="G336">
        <v>0.15</v>
      </c>
    </row>
    <row r="337" spans="1:7" x14ac:dyDescent="0.2">
      <c r="A337">
        <v>4975</v>
      </c>
      <c r="B337" s="106" t="s">
        <v>695</v>
      </c>
      <c r="C337">
        <v>0.05</v>
      </c>
      <c r="D337">
        <v>0.2</v>
      </c>
      <c r="E337">
        <v>0.05</v>
      </c>
      <c r="F337">
        <v>0.05</v>
      </c>
      <c r="G337">
        <v>0.1</v>
      </c>
    </row>
    <row r="338" spans="1:7" x14ac:dyDescent="0.2">
      <c r="A338">
        <v>4985</v>
      </c>
      <c r="B338" s="106" t="s">
        <v>696</v>
      </c>
      <c r="C338">
        <v>0.1</v>
      </c>
      <c r="D338">
        <v>0.4</v>
      </c>
      <c r="E338">
        <v>0.1</v>
      </c>
      <c r="F338" s="106">
        <v>0.15</v>
      </c>
      <c r="G338" s="106">
        <v>0.15</v>
      </c>
    </row>
    <row r="339" spans="1:7" x14ac:dyDescent="0.2">
      <c r="A339">
        <v>4992</v>
      </c>
      <c r="B339" s="106" t="s">
        <v>2280</v>
      </c>
      <c r="C339">
        <v>0</v>
      </c>
      <c r="D339" t="s">
        <v>155</v>
      </c>
      <c r="E339">
        <v>0</v>
      </c>
      <c r="F339">
        <v>0</v>
      </c>
      <c r="G339">
        <v>0</v>
      </c>
    </row>
    <row r="340" spans="1:7" x14ac:dyDescent="0.2">
      <c r="A340">
        <v>4997</v>
      </c>
      <c r="B340" s="106" t="s">
        <v>697</v>
      </c>
      <c r="C340">
        <v>0.05</v>
      </c>
      <c r="D340">
        <v>0.2</v>
      </c>
      <c r="E340">
        <v>0.05</v>
      </c>
      <c r="F340">
        <v>0.05</v>
      </c>
      <c r="G340">
        <v>0.05</v>
      </c>
    </row>
    <row r="341" spans="1:7" x14ac:dyDescent="0.2">
      <c r="A341">
        <v>5011</v>
      </c>
      <c r="B341" s="106" t="s">
        <v>1966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">
      <c r="A342">
        <v>5018</v>
      </c>
      <c r="B342" s="106" t="s">
        <v>2106</v>
      </c>
      <c r="C342">
        <v>0</v>
      </c>
      <c r="D342" s="106">
        <v>0</v>
      </c>
      <c r="E342" t="s">
        <v>155</v>
      </c>
      <c r="F342" s="106">
        <v>0</v>
      </c>
      <c r="G342">
        <v>0</v>
      </c>
    </row>
    <row r="343" spans="1:7" x14ac:dyDescent="0.2">
      <c r="A343">
        <v>5101</v>
      </c>
      <c r="B343" s="106" t="s">
        <v>1947</v>
      </c>
      <c r="C343">
        <v>0</v>
      </c>
      <c r="D343" s="106">
        <v>0</v>
      </c>
      <c r="E343">
        <v>0</v>
      </c>
      <c r="F343" s="106">
        <v>0</v>
      </c>
      <c r="G343" t="s">
        <v>155</v>
      </c>
    </row>
    <row r="344" spans="1:7" x14ac:dyDescent="0.2">
      <c r="A344">
        <v>5105</v>
      </c>
      <c r="B344" s="106" t="s">
        <v>1484</v>
      </c>
      <c r="C344">
        <v>0.05</v>
      </c>
      <c r="D344">
        <v>0.2</v>
      </c>
      <c r="E344">
        <v>0.05</v>
      </c>
      <c r="F344">
        <v>0.05</v>
      </c>
      <c r="G344" t="s">
        <v>155</v>
      </c>
    </row>
    <row r="345" spans="1:7" x14ac:dyDescent="0.2">
      <c r="A345">
        <v>5142</v>
      </c>
      <c r="B345" s="106" t="s">
        <v>2107</v>
      </c>
      <c r="C345">
        <v>0</v>
      </c>
      <c r="D345">
        <v>0</v>
      </c>
      <c r="E345" t="s">
        <v>155</v>
      </c>
      <c r="F345">
        <v>0.05</v>
      </c>
      <c r="G345" t="s">
        <v>155</v>
      </c>
    </row>
    <row r="346" spans="1:7" x14ac:dyDescent="0.2">
      <c r="A346">
        <v>5185</v>
      </c>
      <c r="B346" s="106" t="s">
        <v>698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5186</v>
      </c>
      <c r="B347" s="106" t="s">
        <v>699</v>
      </c>
      <c r="C347">
        <v>0.05</v>
      </c>
      <c r="D347">
        <v>0.2</v>
      </c>
      <c r="E347">
        <v>0.05</v>
      </c>
      <c r="F347">
        <v>0.1</v>
      </c>
      <c r="G347" s="106">
        <v>0.1</v>
      </c>
    </row>
    <row r="348" spans="1:7" x14ac:dyDescent="0.2">
      <c r="A348">
        <v>5191</v>
      </c>
      <c r="B348" s="106" t="s">
        <v>1571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">
      <c r="A349">
        <v>5202</v>
      </c>
      <c r="B349" s="106" t="s">
        <v>2035</v>
      </c>
      <c r="C349">
        <v>0</v>
      </c>
      <c r="D349">
        <v>0</v>
      </c>
      <c r="E349">
        <v>0</v>
      </c>
      <c r="F349">
        <v>0</v>
      </c>
      <c r="G349" t="s">
        <v>155</v>
      </c>
    </row>
    <row r="350" spans="1:7" x14ac:dyDescent="0.2">
      <c r="A350">
        <v>5210</v>
      </c>
      <c r="B350" s="106" t="s">
        <v>1864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">
      <c r="A351">
        <v>5218</v>
      </c>
      <c r="B351" s="106" t="s">
        <v>1865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5232</v>
      </c>
      <c r="B352" s="106" t="s">
        <v>1921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5269</v>
      </c>
      <c r="B353" s="106" t="s">
        <v>1727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5273</v>
      </c>
      <c r="B354" s="106" t="s">
        <v>700</v>
      </c>
      <c r="C354">
        <v>0.1</v>
      </c>
      <c r="D354">
        <v>0.4</v>
      </c>
      <c r="E354">
        <v>0.1</v>
      </c>
      <c r="F354">
        <v>0.1</v>
      </c>
      <c r="G354">
        <v>0.1</v>
      </c>
    </row>
    <row r="355" spans="1:7" x14ac:dyDescent="0.2">
      <c r="A355">
        <v>5301</v>
      </c>
      <c r="B355" s="106" t="s">
        <v>701</v>
      </c>
      <c r="C355">
        <v>0.05</v>
      </c>
      <c r="D355">
        <v>0.2</v>
      </c>
      <c r="E355">
        <v>0.05</v>
      </c>
      <c r="F355">
        <v>0.05</v>
      </c>
      <c r="G355" s="106">
        <v>0.05</v>
      </c>
    </row>
    <row r="356" spans="1:7" x14ac:dyDescent="0.2">
      <c r="A356">
        <v>5302</v>
      </c>
      <c r="B356" s="106" t="s">
        <v>702</v>
      </c>
      <c r="C356">
        <v>0.1</v>
      </c>
      <c r="D356" s="106">
        <v>0.4</v>
      </c>
      <c r="E356" s="106">
        <v>0.1</v>
      </c>
      <c r="F356" s="106">
        <v>0.05</v>
      </c>
      <c r="G356" s="106">
        <v>0.1</v>
      </c>
    </row>
    <row r="357" spans="1:7" x14ac:dyDescent="0.2">
      <c r="A357">
        <v>5332</v>
      </c>
      <c r="B357" s="106" t="s">
        <v>703</v>
      </c>
      <c r="C357">
        <v>0.1</v>
      </c>
      <c r="D357">
        <v>0.4</v>
      </c>
      <c r="E357">
        <v>0.1</v>
      </c>
      <c r="F357">
        <v>0.1</v>
      </c>
      <c r="G357">
        <v>0.1</v>
      </c>
    </row>
    <row r="358" spans="1:7" x14ac:dyDescent="0.2">
      <c r="A358">
        <v>5333</v>
      </c>
      <c r="B358" s="106" t="s">
        <v>234</v>
      </c>
      <c r="C358">
        <v>0</v>
      </c>
      <c r="D358" s="106" t="s">
        <v>155</v>
      </c>
      <c r="E358" s="106">
        <v>0</v>
      </c>
      <c r="F358" s="106" t="s">
        <v>155</v>
      </c>
      <c r="G358" s="106" t="s">
        <v>155</v>
      </c>
    </row>
    <row r="359" spans="1:7" x14ac:dyDescent="0.2">
      <c r="A359">
        <v>5344</v>
      </c>
      <c r="B359" s="106" t="s">
        <v>704</v>
      </c>
      <c r="C359">
        <v>0.15</v>
      </c>
      <c r="D359" s="106">
        <v>0.6</v>
      </c>
      <c r="E359" s="106">
        <v>0.15</v>
      </c>
      <c r="F359" s="106">
        <v>0.15</v>
      </c>
      <c r="G359">
        <v>0.15</v>
      </c>
    </row>
    <row r="360" spans="1:7" x14ac:dyDescent="0.2">
      <c r="A360">
        <v>5352</v>
      </c>
      <c r="B360" s="106" t="s">
        <v>705</v>
      </c>
      <c r="C360">
        <v>0</v>
      </c>
      <c r="D360">
        <v>0.4</v>
      </c>
      <c r="E360">
        <v>0.1</v>
      </c>
      <c r="F360">
        <v>0.15</v>
      </c>
      <c r="G360">
        <v>0.15</v>
      </c>
    </row>
    <row r="361" spans="1:7" x14ac:dyDescent="0.2">
      <c r="A361">
        <v>5358</v>
      </c>
      <c r="B361" s="106" t="s">
        <v>2071</v>
      </c>
      <c r="C361">
        <v>0</v>
      </c>
      <c r="D361">
        <v>0</v>
      </c>
      <c r="E361">
        <v>0</v>
      </c>
      <c r="F361" t="s">
        <v>155</v>
      </c>
      <c r="G361">
        <v>0</v>
      </c>
    </row>
    <row r="362" spans="1:7" x14ac:dyDescent="0.2">
      <c r="A362">
        <v>5367</v>
      </c>
      <c r="B362" s="106" t="s">
        <v>1866</v>
      </c>
      <c r="C362">
        <v>0</v>
      </c>
      <c r="D362">
        <v>0</v>
      </c>
      <c r="E362">
        <v>0</v>
      </c>
      <c r="F362">
        <v>0</v>
      </c>
      <c r="G362" s="106">
        <v>0</v>
      </c>
    </row>
    <row r="363" spans="1:7" x14ac:dyDescent="0.2">
      <c r="A363">
        <v>5384</v>
      </c>
      <c r="B363" s="106" t="s">
        <v>1211</v>
      </c>
      <c r="C363">
        <v>0</v>
      </c>
      <c r="D363" s="106">
        <v>0</v>
      </c>
      <c r="E363">
        <v>0</v>
      </c>
      <c r="F363" s="106">
        <v>0</v>
      </c>
      <c r="G363">
        <v>0</v>
      </c>
    </row>
    <row r="364" spans="1:7" x14ac:dyDescent="0.2">
      <c r="A364">
        <v>5393</v>
      </c>
      <c r="B364" s="106" t="s">
        <v>233</v>
      </c>
      <c r="C364">
        <v>0.05</v>
      </c>
      <c r="D364" s="106">
        <v>0.2</v>
      </c>
      <c r="E364">
        <v>0.05</v>
      </c>
      <c r="F364" s="106">
        <v>0.05</v>
      </c>
      <c r="G364">
        <v>0.05</v>
      </c>
    </row>
    <row r="365" spans="1:7" x14ac:dyDescent="0.2">
      <c r="A365">
        <v>5401</v>
      </c>
      <c r="B365" s="106" t="s">
        <v>1587</v>
      </c>
      <c r="C365">
        <v>0</v>
      </c>
      <c r="D365" t="s">
        <v>155</v>
      </c>
      <c r="E365" t="s">
        <v>155</v>
      </c>
      <c r="F365" s="106" t="s">
        <v>155</v>
      </c>
      <c r="G365" t="s">
        <v>155</v>
      </c>
    </row>
    <row r="366" spans="1:7" x14ac:dyDescent="0.2">
      <c r="A366">
        <v>5410</v>
      </c>
      <c r="B366" s="106" t="s">
        <v>706</v>
      </c>
      <c r="C366">
        <v>0.05</v>
      </c>
      <c r="D366">
        <v>0.2</v>
      </c>
      <c r="E366">
        <v>0.05</v>
      </c>
      <c r="F366" s="106">
        <v>0.05</v>
      </c>
      <c r="G366">
        <v>0.05</v>
      </c>
    </row>
    <row r="367" spans="1:7" x14ac:dyDescent="0.2">
      <c r="A367">
        <v>5440</v>
      </c>
      <c r="B367" s="106" t="s">
        <v>2036</v>
      </c>
      <c r="C367">
        <v>0</v>
      </c>
      <c r="D367">
        <v>0</v>
      </c>
      <c r="E367">
        <v>0</v>
      </c>
      <c r="F367">
        <v>0</v>
      </c>
      <c r="G367" t="s">
        <v>155</v>
      </c>
    </row>
    <row r="368" spans="1:7" x14ac:dyDescent="0.2">
      <c r="A368">
        <v>5451</v>
      </c>
      <c r="B368" s="106" t="s">
        <v>707</v>
      </c>
      <c r="C368">
        <v>0.05</v>
      </c>
      <c r="D368" s="106">
        <v>0.2</v>
      </c>
      <c r="E368" s="106">
        <v>0.05</v>
      </c>
      <c r="F368" s="106">
        <v>0.05</v>
      </c>
      <c r="G368" s="106">
        <v>0.05</v>
      </c>
    </row>
    <row r="369" spans="1:7" x14ac:dyDescent="0.2">
      <c r="A369">
        <v>5463</v>
      </c>
      <c r="B369" s="106" t="s">
        <v>64</v>
      </c>
      <c r="C369">
        <v>0.05</v>
      </c>
      <c r="D369" s="106">
        <v>0.2</v>
      </c>
      <c r="E369" s="106">
        <v>0.05</v>
      </c>
      <c r="F369" s="106">
        <v>0.05</v>
      </c>
      <c r="G369" s="106">
        <v>0.05</v>
      </c>
    </row>
    <row r="370" spans="1:7" x14ac:dyDescent="0.2">
      <c r="A370">
        <v>5464</v>
      </c>
      <c r="B370" s="106" t="s">
        <v>1572</v>
      </c>
      <c r="C370">
        <v>0</v>
      </c>
      <c r="D370" s="106">
        <v>0.2</v>
      </c>
      <c r="E370">
        <v>0.05</v>
      </c>
      <c r="F370" s="106">
        <v>0.05</v>
      </c>
      <c r="G370" s="106">
        <v>0.05</v>
      </c>
    </row>
    <row r="371" spans="1:7" x14ac:dyDescent="0.2">
      <c r="A371">
        <v>5471</v>
      </c>
      <c r="B371" s="106" t="s">
        <v>1466</v>
      </c>
      <c r="C371">
        <v>0</v>
      </c>
      <c r="D371" s="106" t="s">
        <v>155</v>
      </c>
      <c r="E371">
        <v>0</v>
      </c>
      <c r="F371" s="106">
        <v>0</v>
      </c>
      <c r="G371" s="106">
        <v>0.1</v>
      </c>
    </row>
    <row r="372" spans="1:7" x14ac:dyDescent="0.2">
      <c r="A372">
        <v>5476</v>
      </c>
      <c r="B372" s="106" t="s">
        <v>1922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">
      <c r="A373">
        <v>5480</v>
      </c>
      <c r="B373" s="106" t="s">
        <v>708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5481</v>
      </c>
      <c r="B374" s="106" t="s">
        <v>2037</v>
      </c>
      <c r="C374">
        <v>0</v>
      </c>
      <c r="D374">
        <v>0</v>
      </c>
      <c r="E374" s="106">
        <v>0</v>
      </c>
      <c r="F374" s="106">
        <v>0</v>
      </c>
      <c r="G374" s="106" t="s">
        <v>155</v>
      </c>
    </row>
    <row r="375" spans="1:7" x14ac:dyDescent="0.2">
      <c r="A375">
        <v>5482</v>
      </c>
      <c r="B375" s="106" t="s">
        <v>2072</v>
      </c>
      <c r="C375">
        <v>0</v>
      </c>
      <c r="D375">
        <v>0</v>
      </c>
      <c r="E375" s="106">
        <v>0</v>
      </c>
      <c r="F375" t="s">
        <v>155</v>
      </c>
      <c r="G375">
        <v>0</v>
      </c>
    </row>
    <row r="376" spans="1:7" x14ac:dyDescent="0.2">
      <c r="A376">
        <v>5632</v>
      </c>
      <c r="B376" s="106" t="s">
        <v>710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5659</v>
      </c>
      <c r="B377" s="106" t="s">
        <v>2108</v>
      </c>
      <c r="C377">
        <v>0</v>
      </c>
      <c r="D377">
        <v>0.2</v>
      </c>
      <c r="E377" t="s">
        <v>155</v>
      </c>
      <c r="F377" s="106" t="s">
        <v>155</v>
      </c>
      <c r="G377" s="106" t="s">
        <v>155</v>
      </c>
    </row>
    <row r="378" spans="1:7" x14ac:dyDescent="0.2">
      <c r="A378">
        <v>5706</v>
      </c>
      <c r="B378" s="106" t="s">
        <v>1584</v>
      </c>
      <c r="C378">
        <v>0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5714</v>
      </c>
      <c r="B379" s="106" t="s">
        <v>711</v>
      </c>
      <c r="C379">
        <v>0</v>
      </c>
      <c r="D379" s="106">
        <v>0</v>
      </c>
      <c r="E379" s="106">
        <v>0</v>
      </c>
      <c r="F379" s="106">
        <v>0</v>
      </c>
      <c r="G379">
        <v>0</v>
      </c>
    </row>
    <row r="380" spans="1:7" x14ac:dyDescent="0.2">
      <c r="A380">
        <v>5741</v>
      </c>
      <c r="B380" s="106" t="s">
        <v>712</v>
      </c>
      <c r="C380">
        <v>0.05</v>
      </c>
      <c r="D380" s="106">
        <v>0.2</v>
      </c>
      <c r="E380">
        <v>0.05</v>
      </c>
      <c r="F380" s="106">
        <v>0.05</v>
      </c>
      <c r="G380">
        <v>0.05</v>
      </c>
    </row>
    <row r="381" spans="1:7" x14ac:dyDescent="0.2">
      <c r="A381">
        <v>5805</v>
      </c>
      <c r="B381" s="106" t="s">
        <v>2109</v>
      </c>
      <c r="C381">
        <v>0</v>
      </c>
      <c r="D381" s="106">
        <v>0</v>
      </c>
      <c r="E381" t="s">
        <v>155</v>
      </c>
      <c r="F381" s="106">
        <v>0</v>
      </c>
      <c r="G381">
        <v>0</v>
      </c>
    </row>
    <row r="382" spans="1:7" x14ac:dyDescent="0.2">
      <c r="A382">
        <v>5807</v>
      </c>
      <c r="B382" s="106" t="s">
        <v>713</v>
      </c>
      <c r="C382">
        <v>0.05</v>
      </c>
      <c r="D382">
        <v>0.2</v>
      </c>
      <c r="E382">
        <v>0.05</v>
      </c>
      <c r="F382">
        <v>0.05</v>
      </c>
      <c r="G382">
        <v>0.05</v>
      </c>
    </row>
    <row r="383" spans="1:7" x14ac:dyDescent="0.2">
      <c r="A383">
        <v>5901</v>
      </c>
      <c r="B383" s="106" t="s">
        <v>225</v>
      </c>
      <c r="C383">
        <v>0.05</v>
      </c>
      <c r="D383">
        <v>0.2</v>
      </c>
      <c r="E383">
        <v>0.05</v>
      </c>
      <c r="F383">
        <v>0.05</v>
      </c>
      <c r="G383">
        <v>0.05</v>
      </c>
    </row>
    <row r="384" spans="1:7" x14ac:dyDescent="0.2">
      <c r="A384">
        <v>5902</v>
      </c>
      <c r="B384" s="106" t="s">
        <v>714</v>
      </c>
      <c r="C384">
        <v>0.05</v>
      </c>
      <c r="D384">
        <v>0.2</v>
      </c>
      <c r="E384">
        <v>0.05</v>
      </c>
      <c r="F384" s="106">
        <v>0.05</v>
      </c>
      <c r="G384">
        <v>0.05</v>
      </c>
    </row>
    <row r="385" spans="1:7" x14ac:dyDescent="0.2">
      <c r="A385">
        <v>5911</v>
      </c>
      <c r="B385" s="106" t="s">
        <v>1598</v>
      </c>
      <c r="C385">
        <v>0</v>
      </c>
      <c r="D385" s="106">
        <v>0.2</v>
      </c>
      <c r="E385" s="106">
        <v>0.05</v>
      </c>
      <c r="F385">
        <v>0.05</v>
      </c>
      <c r="G385">
        <v>0.05</v>
      </c>
    </row>
    <row r="386" spans="1:7" x14ac:dyDescent="0.2">
      <c r="A386">
        <v>5932</v>
      </c>
      <c r="B386" s="106" t="s">
        <v>715</v>
      </c>
      <c r="C386">
        <v>0.05</v>
      </c>
      <c r="D386" s="106">
        <v>0.2</v>
      </c>
      <c r="E386" s="106">
        <v>0.05</v>
      </c>
      <c r="F386">
        <v>0.05</v>
      </c>
      <c r="G386">
        <v>0.05</v>
      </c>
    </row>
    <row r="387" spans="1:7" x14ac:dyDescent="0.2">
      <c r="A387">
        <v>5936</v>
      </c>
      <c r="B387" s="106" t="s">
        <v>1728</v>
      </c>
      <c r="C387">
        <v>0</v>
      </c>
      <c r="D387">
        <v>0</v>
      </c>
      <c r="E387">
        <v>0</v>
      </c>
      <c r="F387" s="106">
        <v>0</v>
      </c>
      <c r="G387">
        <v>0</v>
      </c>
    </row>
    <row r="388" spans="1:7" x14ac:dyDescent="0.2">
      <c r="A388">
        <v>5946</v>
      </c>
      <c r="B388" s="106" t="s">
        <v>2281</v>
      </c>
      <c r="C388">
        <v>0</v>
      </c>
      <c r="D388" s="106" t="s">
        <v>155</v>
      </c>
      <c r="E388" s="106">
        <v>0</v>
      </c>
      <c r="F388" s="106">
        <v>0</v>
      </c>
      <c r="G388" s="106">
        <v>0</v>
      </c>
    </row>
    <row r="389" spans="1:7" x14ac:dyDescent="0.2">
      <c r="A389">
        <v>5947</v>
      </c>
      <c r="B389" s="106" t="s">
        <v>228</v>
      </c>
      <c r="C389">
        <v>0.15</v>
      </c>
      <c r="D389">
        <v>0.6</v>
      </c>
      <c r="E389" s="106">
        <v>0</v>
      </c>
      <c r="F389" s="106">
        <v>0.05</v>
      </c>
      <c r="G389" s="106">
        <v>0.15</v>
      </c>
    </row>
    <row r="390" spans="1:7" x14ac:dyDescent="0.2">
      <c r="A390">
        <v>5951</v>
      </c>
      <c r="B390" s="106" t="s">
        <v>716</v>
      </c>
      <c r="C390">
        <v>0.05</v>
      </c>
      <c r="D390">
        <v>0.2</v>
      </c>
      <c r="E390" s="106">
        <v>0.05</v>
      </c>
      <c r="F390" s="106">
        <v>0.05</v>
      </c>
      <c r="G390" s="106">
        <v>0.05</v>
      </c>
    </row>
    <row r="391" spans="1:7" x14ac:dyDescent="0.2">
      <c r="A391">
        <v>5958</v>
      </c>
      <c r="B391" s="106" t="s">
        <v>2038</v>
      </c>
      <c r="C391">
        <v>0</v>
      </c>
      <c r="D391">
        <v>0</v>
      </c>
      <c r="E391">
        <v>0</v>
      </c>
      <c r="F391">
        <v>0</v>
      </c>
      <c r="G391" t="s">
        <v>155</v>
      </c>
    </row>
    <row r="392" spans="1:7" x14ac:dyDescent="0.2">
      <c r="A392">
        <v>5975</v>
      </c>
      <c r="B392" s="106" t="s">
        <v>2282</v>
      </c>
      <c r="C392">
        <v>0</v>
      </c>
      <c r="D392" t="s">
        <v>155</v>
      </c>
      <c r="E392">
        <v>0</v>
      </c>
      <c r="F392">
        <v>0</v>
      </c>
      <c r="G392">
        <v>0</v>
      </c>
    </row>
    <row r="393" spans="1:7" x14ac:dyDescent="0.2">
      <c r="A393">
        <v>5976</v>
      </c>
      <c r="B393" s="106" t="s">
        <v>717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5981</v>
      </c>
      <c r="B394" s="106" t="s">
        <v>718</v>
      </c>
      <c r="C394">
        <v>0</v>
      </c>
      <c r="D394" s="106">
        <v>0</v>
      </c>
      <c r="E394">
        <v>0</v>
      </c>
      <c r="F394" s="106">
        <v>0</v>
      </c>
      <c r="G394">
        <v>0</v>
      </c>
    </row>
    <row r="395" spans="1:7" x14ac:dyDescent="0.2">
      <c r="A395">
        <v>5991</v>
      </c>
      <c r="B395" s="106" t="s">
        <v>719</v>
      </c>
      <c r="C395">
        <v>0.05</v>
      </c>
      <c r="D395">
        <v>0.2</v>
      </c>
      <c r="E395">
        <v>0.05</v>
      </c>
      <c r="F395">
        <v>0.05</v>
      </c>
      <c r="G395">
        <v>0.05</v>
      </c>
    </row>
    <row r="396" spans="1:7" x14ac:dyDescent="0.2">
      <c r="A396">
        <v>5998</v>
      </c>
      <c r="B396" s="106" t="s">
        <v>720</v>
      </c>
      <c r="C396">
        <v>0.05</v>
      </c>
      <c r="D396">
        <v>0.2</v>
      </c>
      <c r="E396">
        <v>0.05</v>
      </c>
      <c r="F396">
        <v>0.05</v>
      </c>
      <c r="G396" s="106">
        <v>0.05</v>
      </c>
    </row>
    <row r="397" spans="1:7" x14ac:dyDescent="0.2">
      <c r="A397">
        <v>6005</v>
      </c>
      <c r="B397" s="106" t="s">
        <v>721</v>
      </c>
      <c r="C397">
        <v>0.1</v>
      </c>
      <c r="D397">
        <v>0.8</v>
      </c>
      <c r="E397">
        <v>0.1</v>
      </c>
      <c r="F397">
        <v>0.1</v>
      </c>
      <c r="G397" s="106">
        <v>0.1</v>
      </c>
    </row>
    <row r="398" spans="1:7" x14ac:dyDescent="0.2">
      <c r="A398">
        <v>6028</v>
      </c>
      <c r="B398" s="106" t="s">
        <v>551</v>
      </c>
      <c r="C398">
        <v>0.15</v>
      </c>
      <c r="D398">
        <v>0.6</v>
      </c>
      <c r="E398">
        <v>0.15</v>
      </c>
      <c r="F398">
        <v>0.15</v>
      </c>
      <c r="G398">
        <v>0.15</v>
      </c>
    </row>
    <row r="399" spans="1:7" x14ac:dyDescent="0.2">
      <c r="A399">
        <v>6047</v>
      </c>
      <c r="B399" s="106" t="s">
        <v>722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6048</v>
      </c>
      <c r="B400" s="106" t="s">
        <v>723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6054</v>
      </c>
      <c r="B401" s="106" t="s">
        <v>724</v>
      </c>
      <c r="C401">
        <v>0.05</v>
      </c>
      <c r="D401">
        <v>0.2</v>
      </c>
      <c r="E401">
        <v>0.05</v>
      </c>
      <c r="F401">
        <v>0.05</v>
      </c>
      <c r="G401">
        <v>0.05</v>
      </c>
    </row>
    <row r="402" spans="1:7" x14ac:dyDescent="0.2">
      <c r="A402">
        <v>6058</v>
      </c>
      <c r="B402" s="106" t="s">
        <v>725</v>
      </c>
      <c r="C402">
        <v>0</v>
      </c>
      <c r="D402" s="106">
        <v>0</v>
      </c>
      <c r="E402" s="106">
        <v>0</v>
      </c>
      <c r="F402" s="106">
        <v>0</v>
      </c>
      <c r="G402" s="106">
        <v>0</v>
      </c>
    </row>
    <row r="403" spans="1:7" x14ac:dyDescent="0.2">
      <c r="A403">
        <v>6078</v>
      </c>
      <c r="B403" s="106" t="s">
        <v>2039</v>
      </c>
      <c r="C403">
        <v>0.1</v>
      </c>
      <c r="D403">
        <v>0.4</v>
      </c>
      <c r="E403">
        <v>0</v>
      </c>
      <c r="F403">
        <v>0</v>
      </c>
      <c r="G403" t="s">
        <v>155</v>
      </c>
    </row>
    <row r="404" spans="1:7" x14ac:dyDescent="0.2">
      <c r="A404">
        <v>6093</v>
      </c>
      <c r="B404" s="106" t="s">
        <v>726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6098</v>
      </c>
      <c r="B405" s="106" t="s">
        <v>236</v>
      </c>
      <c r="C405">
        <v>0.1</v>
      </c>
      <c r="D405" s="106">
        <v>0.4</v>
      </c>
      <c r="E405">
        <v>0.1</v>
      </c>
      <c r="F405">
        <v>0.1</v>
      </c>
      <c r="G405" s="106">
        <v>0.1</v>
      </c>
    </row>
    <row r="406" spans="1:7" x14ac:dyDescent="0.2">
      <c r="A406">
        <v>6099</v>
      </c>
      <c r="B406" s="106" t="s">
        <v>727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6101</v>
      </c>
      <c r="B407" s="106" t="s">
        <v>728</v>
      </c>
      <c r="C407">
        <v>0</v>
      </c>
      <c r="D407">
        <v>0.2</v>
      </c>
      <c r="E407">
        <v>0</v>
      </c>
      <c r="F407" s="106">
        <v>0</v>
      </c>
      <c r="G407" s="106">
        <v>0</v>
      </c>
    </row>
    <row r="408" spans="1:7" x14ac:dyDescent="0.2">
      <c r="A408">
        <v>6118</v>
      </c>
      <c r="B408" s="106" t="s">
        <v>2040</v>
      </c>
      <c r="C408">
        <v>0</v>
      </c>
      <c r="D408">
        <v>0</v>
      </c>
      <c r="E408" s="106">
        <v>0</v>
      </c>
      <c r="F408">
        <v>0</v>
      </c>
      <c r="G408" t="s">
        <v>155</v>
      </c>
    </row>
    <row r="409" spans="1:7" x14ac:dyDescent="0.2">
      <c r="A409">
        <v>6134</v>
      </c>
      <c r="B409" s="106" t="s">
        <v>1471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6135</v>
      </c>
      <c r="B410" s="106" t="s">
        <v>1485</v>
      </c>
      <c r="C410">
        <v>0</v>
      </c>
      <c r="D410">
        <v>0</v>
      </c>
      <c r="E410" t="s">
        <v>155</v>
      </c>
      <c r="F410">
        <v>0</v>
      </c>
      <c r="G410">
        <v>0</v>
      </c>
    </row>
    <row r="411" spans="1:7" x14ac:dyDescent="0.2">
      <c r="A411">
        <v>6140</v>
      </c>
      <c r="B411" s="106" t="s">
        <v>1967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6141</v>
      </c>
      <c r="B412" s="106" t="s">
        <v>1486</v>
      </c>
      <c r="C412">
        <v>0</v>
      </c>
      <c r="D412" t="s">
        <v>155</v>
      </c>
      <c r="E412" t="s">
        <v>155</v>
      </c>
      <c r="F412">
        <v>0</v>
      </c>
      <c r="G412">
        <v>0</v>
      </c>
    </row>
    <row r="413" spans="1:7" x14ac:dyDescent="0.2">
      <c r="A413">
        <v>6143</v>
      </c>
      <c r="B413" s="106" t="s">
        <v>729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">
      <c r="A414">
        <v>6151</v>
      </c>
      <c r="B414" s="106" t="s">
        <v>730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">
      <c r="A415">
        <v>6157</v>
      </c>
      <c r="B415" s="106" t="s">
        <v>731</v>
      </c>
      <c r="C415">
        <v>0.05</v>
      </c>
      <c r="D415" s="106">
        <v>0.2</v>
      </c>
      <c r="E415">
        <v>0.05</v>
      </c>
      <c r="F415" s="106">
        <v>0.05</v>
      </c>
      <c r="G415">
        <v>0.05</v>
      </c>
    </row>
    <row r="416" spans="1:7" x14ac:dyDescent="0.2">
      <c r="A416">
        <v>6165</v>
      </c>
      <c r="B416" s="106" t="s">
        <v>1287</v>
      </c>
      <c r="C416">
        <v>0</v>
      </c>
      <c r="D416">
        <v>0</v>
      </c>
      <c r="E416">
        <v>0</v>
      </c>
      <c r="F416" s="106">
        <v>0</v>
      </c>
      <c r="G416" s="106">
        <v>0</v>
      </c>
    </row>
    <row r="417" spans="1:7" x14ac:dyDescent="0.2">
      <c r="A417">
        <v>6185</v>
      </c>
      <c r="B417" s="106" t="s">
        <v>1729</v>
      </c>
      <c r="C417">
        <v>0</v>
      </c>
      <c r="D417" s="106">
        <v>0</v>
      </c>
      <c r="E417" s="106">
        <v>0</v>
      </c>
      <c r="F417">
        <v>0</v>
      </c>
      <c r="G417" s="106">
        <v>0</v>
      </c>
    </row>
    <row r="418" spans="1:7" x14ac:dyDescent="0.2">
      <c r="A418">
        <v>6187</v>
      </c>
      <c r="B418" s="106" t="s">
        <v>1156</v>
      </c>
      <c r="C418">
        <v>0</v>
      </c>
      <c r="D418">
        <v>0</v>
      </c>
      <c r="E418">
        <v>0.05</v>
      </c>
      <c r="F418">
        <v>0</v>
      </c>
      <c r="G418">
        <v>0.05</v>
      </c>
    </row>
    <row r="419" spans="1:7" x14ac:dyDescent="0.2">
      <c r="A419">
        <v>6194</v>
      </c>
      <c r="B419" s="106" t="s">
        <v>2041</v>
      </c>
      <c r="C419">
        <v>0</v>
      </c>
      <c r="D419">
        <v>0</v>
      </c>
      <c r="E419">
        <v>0</v>
      </c>
      <c r="F419">
        <v>0</v>
      </c>
      <c r="G419" t="s">
        <v>155</v>
      </c>
    </row>
    <row r="420" spans="1:7" x14ac:dyDescent="0.2">
      <c r="A420">
        <v>6196</v>
      </c>
      <c r="B420" s="106" t="s">
        <v>732</v>
      </c>
      <c r="C420">
        <v>0.1</v>
      </c>
      <c r="D420">
        <v>0.4</v>
      </c>
      <c r="E420">
        <v>0.1</v>
      </c>
      <c r="F420" s="106">
        <v>0.1</v>
      </c>
      <c r="G420">
        <v>0.1</v>
      </c>
    </row>
    <row r="421" spans="1:7" x14ac:dyDescent="0.2">
      <c r="A421">
        <v>6200</v>
      </c>
      <c r="B421" s="106" t="s">
        <v>733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6201</v>
      </c>
      <c r="B422" s="106" t="s">
        <v>1619</v>
      </c>
      <c r="C422">
        <v>0.1</v>
      </c>
      <c r="D422">
        <v>0.4</v>
      </c>
      <c r="E422">
        <v>0.1</v>
      </c>
      <c r="F422">
        <v>0.1</v>
      </c>
      <c r="G422">
        <v>0</v>
      </c>
    </row>
    <row r="423" spans="1:7" x14ac:dyDescent="0.2">
      <c r="A423">
        <v>6210</v>
      </c>
      <c r="B423" s="106" t="s">
        <v>1923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6217</v>
      </c>
      <c r="B424" s="106" t="s">
        <v>734</v>
      </c>
      <c r="C424">
        <v>0</v>
      </c>
      <c r="D424">
        <v>0</v>
      </c>
      <c r="E424">
        <v>0</v>
      </c>
      <c r="F424">
        <v>0</v>
      </c>
      <c r="G424" s="106">
        <v>0</v>
      </c>
    </row>
    <row r="425" spans="1:7" x14ac:dyDescent="0.2">
      <c r="A425">
        <v>6218</v>
      </c>
      <c r="B425" s="106" t="s">
        <v>735</v>
      </c>
      <c r="C425">
        <v>0</v>
      </c>
      <c r="D425" s="106">
        <v>0</v>
      </c>
      <c r="E425">
        <v>0</v>
      </c>
      <c r="F425" s="106">
        <v>0</v>
      </c>
      <c r="G425" s="106">
        <v>0</v>
      </c>
    </row>
    <row r="426" spans="1:7" x14ac:dyDescent="0.2">
      <c r="A426">
        <v>6235</v>
      </c>
      <c r="B426" s="106" t="s">
        <v>1876</v>
      </c>
      <c r="C426">
        <v>0</v>
      </c>
      <c r="D426" s="106">
        <v>0</v>
      </c>
      <c r="E426" t="s">
        <v>155</v>
      </c>
      <c r="F426" s="106">
        <v>0</v>
      </c>
      <c r="G426">
        <v>0</v>
      </c>
    </row>
    <row r="427" spans="1:7" x14ac:dyDescent="0.2">
      <c r="A427">
        <v>6237</v>
      </c>
      <c r="B427" s="106" t="s">
        <v>736</v>
      </c>
      <c r="C427">
        <v>0.05</v>
      </c>
      <c r="D427">
        <v>0.2</v>
      </c>
      <c r="E427">
        <v>0.05</v>
      </c>
      <c r="F427">
        <v>0.05</v>
      </c>
      <c r="G427">
        <v>0.05</v>
      </c>
    </row>
    <row r="428" spans="1:7" x14ac:dyDescent="0.2">
      <c r="A428">
        <v>6240</v>
      </c>
      <c r="B428" s="106" t="s">
        <v>737</v>
      </c>
      <c r="C428">
        <v>0.05</v>
      </c>
      <c r="D428">
        <v>0.2</v>
      </c>
      <c r="E428">
        <v>0.05</v>
      </c>
      <c r="F428">
        <v>0.05</v>
      </c>
      <c r="G428">
        <v>0.05</v>
      </c>
    </row>
    <row r="429" spans="1:7" x14ac:dyDescent="0.2">
      <c r="A429">
        <v>6258</v>
      </c>
      <c r="B429" s="106" t="s">
        <v>2283</v>
      </c>
      <c r="C429">
        <v>0</v>
      </c>
      <c r="D429" t="s">
        <v>155</v>
      </c>
      <c r="E429">
        <v>0</v>
      </c>
      <c r="F429" t="s">
        <v>155</v>
      </c>
      <c r="G429">
        <v>0</v>
      </c>
    </row>
    <row r="430" spans="1:7" x14ac:dyDescent="0.2">
      <c r="A430">
        <v>6262</v>
      </c>
      <c r="B430" s="106" t="s">
        <v>738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6264</v>
      </c>
      <c r="B431" s="106" t="s">
        <v>2284</v>
      </c>
      <c r="C431">
        <v>0</v>
      </c>
      <c r="D431" t="s">
        <v>155</v>
      </c>
      <c r="E431">
        <v>0</v>
      </c>
      <c r="F431" s="106">
        <v>0</v>
      </c>
      <c r="G431" s="106">
        <v>0</v>
      </c>
    </row>
    <row r="432" spans="1:7" x14ac:dyDescent="0.2">
      <c r="A432">
        <v>6273</v>
      </c>
      <c r="B432" s="106" t="s">
        <v>2110</v>
      </c>
      <c r="C432">
        <v>0.85</v>
      </c>
      <c r="D432">
        <v>0</v>
      </c>
      <c r="E432" t="s">
        <v>155</v>
      </c>
      <c r="F432" s="106">
        <v>0.85</v>
      </c>
      <c r="G432" s="106">
        <v>0.85</v>
      </c>
    </row>
    <row r="433" spans="1:7" x14ac:dyDescent="0.2">
      <c r="A433">
        <v>6277</v>
      </c>
      <c r="B433" s="106" t="s">
        <v>1407</v>
      </c>
      <c r="C433">
        <v>0.1</v>
      </c>
      <c r="D433">
        <v>0.4</v>
      </c>
      <c r="E433">
        <v>0.1</v>
      </c>
      <c r="F433" s="106">
        <v>0.1</v>
      </c>
      <c r="G433" s="106">
        <v>0.1</v>
      </c>
    </row>
    <row r="434" spans="1:7" x14ac:dyDescent="0.2">
      <c r="A434">
        <v>6284</v>
      </c>
      <c r="B434" s="106" t="s">
        <v>1895</v>
      </c>
      <c r="C434">
        <v>0.1</v>
      </c>
      <c r="D434">
        <v>0.4</v>
      </c>
      <c r="E434">
        <v>0.1</v>
      </c>
      <c r="F434">
        <v>0.1</v>
      </c>
      <c r="G434">
        <v>0.1</v>
      </c>
    </row>
    <row r="435" spans="1:7" x14ac:dyDescent="0.2">
      <c r="A435">
        <v>6298</v>
      </c>
      <c r="B435" s="106" t="s">
        <v>1408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6302</v>
      </c>
      <c r="B436" s="106" t="s">
        <v>1506</v>
      </c>
      <c r="C436">
        <v>0</v>
      </c>
      <c r="D436">
        <v>0</v>
      </c>
      <c r="E436" t="s">
        <v>155</v>
      </c>
      <c r="F436">
        <v>0</v>
      </c>
      <c r="G436" s="106">
        <v>0</v>
      </c>
    </row>
    <row r="437" spans="1:7" x14ac:dyDescent="0.2">
      <c r="A437">
        <v>6305</v>
      </c>
      <c r="B437" s="106" t="s">
        <v>29</v>
      </c>
      <c r="C437">
        <v>0.05</v>
      </c>
      <c r="D437" s="106">
        <v>0.2</v>
      </c>
      <c r="E437" s="106">
        <v>0.05</v>
      </c>
      <c r="F437" s="106">
        <v>0.05</v>
      </c>
      <c r="G437" s="106">
        <v>0.05</v>
      </c>
    </row>
    <row r="438" spans="1:7" x14ac:dyDescent="0.2">
      <c r="A438">
        <v>6315</v>
      </c>
      <c r="B438" s="106" t="s">
        <v>1867</v>
      </c>
      <c r="C438">
        <v>0.05</v>
      </c>
      <c r="D438" s="106">
        <v>0.2</v>
      </c>
      <c r="E438" s="106">
        <v>0.05</v>
      </c>
      <c r="F438" s="106">
        <v>0.05</v>
      </c>
      <c r="G438" s="106">
        <v>0.05</v>
      </c>
    </row>
    <row r="439" spans="1:7" x14ac:dyDescent="0.2">
      <c r="A439">
        <v>6316</v>
      </c>
      <c r="B439" s="106" t="s">
        <v>739</v>
      </c>
      <c r="C439">
        <v>0.1</v>
      </c>
      <c r="D439" s="106">
        <v>2</v>
      </c>
      <c r="E439" s="106">
        <v>0.55000000000000004</v>
      </c>
      <c r="F439">
        <v>5</v>
      </c>
      <c r="G439" s="106">
        <v>0.5</v>
      </c>
    </row>
    <row r="440" spans="1:7" x14ac:dyDescent="0.2">
      <c r="A440">
        <v>6325</v>
      </c>
      <c r="B440" s="106" t="s">
        <v>740</v>
      </c>
      <c r="C440">
        <v>0</v>
      </c>
      <c r="D440" s="106">
        <v>0</v>
      </c>
      <c r="E440">
        <v>0</v>
      </c>
      <c r="F440" s="106">
        <v>0</v>
      </c>
      <c r="G440">
        <v>0</v>
      </c>
    </row>
    <row r="441" spans="1:7" x14ac:dyDescent="0.2">
      <c r="A441">
        <v>6330</v>
      </c>
      <c r="B441" s="106" t="s">
        <v>741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6333</v>
      </c>
      <c r="B442" s="106" t="s">
        <v>1896</v>
      </c>
      <c r="C442">
        <v>0</v>
      </c>
      <c r="D442">
        <v>0</v>
      </c>
      <c r="E442" s="106">
        <v>0</v>
      </c>
      <c r="F442">
        <v>0</v>
      </c>
      <c r="G442">
        <v>0</v>
      </c>
    </row>
    <row r="443" spans="1:7" x14ac:dyDescent="0.2">
      <c r="A443">
        <v>6339</v>
      </c>
      <c r="B443" s="106" t="s">
        <v>1897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">
      <c r="A444">
        <v>6345</v>
      </c>
      <c r="B444" s="106" t="s">
        <v>2285</v>
      </c>
      <c r="C444">
        <v>0</v>
      </c>
      <c r="D444" t="s">
        <v>155</v>
      </c>
      <c r="E444">
        <v>0</v>
      </c>
      <c r="F444" t="s">
        <v>155</v>
      </c>
      <c r="G444" s="106">
        <v>0</v>
      </c>
    </row>
    <row r="445" spans="1:7" x14ac:dyDescent="0.2">
      <c r="A445">
        <v>6349</v>
      </c>
      <c r="B445" s="106" t="s">
        <v>742</v>
      </c>
      <c r="C445">
        <v>0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6358</v>
      </c>
      <c r="B446" s="106" t="s">
        <v>1644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6362</v>
      </c>
      <c r="B447" s="106" t="s">
        <v>744</v>
      </c>
      <c r="C447">
        <v>0.05</v>
      </c>
      <c r="D447">
        <v>0.2</v>
      </c>
      <c r="E447">
        <v>0.05</v>
      </c>
      <c r="F447">
        <v>0.05</v>
      </c>
      <c r="G447">
        <v>0.05</v>
      </c>
    </row>
    <row r="448" spans="1:7" x14ac:dyDescent="0.2">
      <c r="A448">
        <v>6363</v>
      </c>
      <c r="B448" s="106" t="s">
        <v>745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6370</v>
      </c>
      <c r="B449" s="106" t="s">
        <v>1490</v>
      </c>
      <c r="C449">
        <v>0</v>
      </c>
      <c r="D449">
        <v>0</v>
      </c>
      <c r="E449">
        <v>0</v>
      </c>
      <c r="F449" t="s">
        <v>155</v>
      </c>
      <c r="G449">
        <v>0</v>
      </c>
    </row>
    <row r="450" spans="1:7" x14ac:dyDescent="0.2">
      <c r="A450">
        <v>6371</v>
      </c>
      <c r="B450" s="106" t="s">
        <v>1409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6381</v>
      </c>
      <c r="B451" s="106" t="s">
        <v>746</v>
      </c>
      <c r="C451">
        <v>0.05</v>
      </c>
      <c r="D451">
        <v>0.2</v>
      </c>
      <c r="E451">
        <v>0.05</v>
      </c>
      <c r="F451">
        <v>0.05</v>
      </c>
      <c r="G451">
        <v>0.05</v>
      </c>
    </row>
    <row r="452" spans="1:7" x14ac:dyDescent="0.2">
      <c r="A452">
        <v>6383</v>
      </c>
      <c r="B452" s="106" t="s">
        <v>554</v>
      </c>
      <c r="C452">
        <v>0.15</v>
      </c>
      <c r="D452">
        <v>0.6</v>
      </c>
      <c r="E452">
        <v>0.15</v>
      </c>
      <c r="F452">
        <v>0.15</v>
      </c>
      <c r="G452">
        <v>0.15</v>
      </c>
    </row>
    <row r="453" spans="1:7" x14ac:dyDescent="0.2">
      <c r="A453">
        <v>6393</v>
      </c>
      <c r="B453" s="106" t="s">
        <v>2286</v>
      </c>
      <c r="C453">
        <v>0</v>
      </c>
      <c r="D453" t="s">
        <v>155</v>
      </c>
      <c r="E453">
        <v>0</v>
      </c>
      <c r="F453" t="s">
        <v>155</v>
      </c>
      <c r="G453">
        <v>0</v>
      </c>
    </row>
    <row r="454" spans="1:7" x14ac:dyDescent="0.2">
      <c r="A454">
        <v>6395</v>
      </c>
      <c r="B454" s="106" t="s">
        <v>1410</v>
      </c>
      <c r="C454">
        <v>0</v>
      </c>
      <c r="D454">
        <v>0</v>
      </c>
      <c r="E454">
        <v>0.05</v>
      </c>
      <c r="F454">
        <v>0.05</v>
      </c>
      <c r="G454">
        <v>0.05</v>
      </c>
    </row>
    <row r="455" spans="1:7" x14ac:dyDescent="0.2">
      <c r="A455">
        <v>6407</v>
      </c>
      <c r="B455" s="106" t="s">
        <v>747</v>
      </c>
      <c r="C455">
        <v>0.05</v>
      </c>
      <c r="D455">
        <v>0.2</v>
      </c>
      <c r="E455">
        <v>0.05</v>
      </c>
      <c r="F455">
        <v>0.05</v>
      </c>
      <c r="G455">
        <v>0.05</v>
      </c>
    </row>
    <row r="456" spans="1:7" x14ac:dyDescent="0.2">
      <c r="A456">
        <v>6409</v>
      </c>
      <c r="B456" s="106" t="s">
        <v>2287</v>
      </c>
      <c r="C456">
        <v>0</v>
      </c>
      <c r="D456" t="s">
        <v>155</v>
      </c>
      <c r="E456">
        <v>0</v>
      </c>
      <c r="F456" t="s">
        <v>155</v>
      </c>
      <c r="G456" t="s">
        <v>155</v>
      </c>
    </row>
    <row r="457" spans="1:7" x14ac:dyDescent="0.2">
      <c r="A457">
        <v>6412</v>
      </c>
      <c r="B457" s="106" t="s">
        <v>748</v>
      </c>
      <c r="C457">
        <v>0.05</v>
      </c>
      <c r="D457" s="106">
        <v>0.2</v>
      </c>
      <c r="E457">
        <v>0.05</v>
      </c>
      <c r="F457">
        <v>0.05</v>
      </c>
      <c r="G457" s="106">
        <v>0.05</v>
      </c>
    </row>
    <row r="458" spans="1:7" x14ac:dyDescent="0.2">
      <c r="A458">
        <v>6413</v>
      </c>
      <c r="B458" s="106" t="s">
        <v>2073</v>
      </c>
      <c r="C458">
        <v>0.05</v>
      </c>
      <c r="D458" s="106">
        <v>0</v>
      </c>
      <c r="E458">
        <v>0.05</v>
      </c>
      <c r="F458" t="s">
        <v>155</v>
      </c>
      <c r="G458" s="106">
        <v>0.05</v>
      </c>
    </row>
    <row r="459" spans="1:7" x14ac:dyDescent="0.2">
      <c r="A459">
        <v>6417</v>
      </c>
      <c r="B459" s="106" t="s">
        <v>1574</v>
      </c>
      <c r="C459">
        <v>0.1</v>
      </c>
      <c r="D459">
        <v>0</v>
      </c>
      <c r="E459">
        <v>0.05</v>
      </c>
      <c r="F459">
        <v>0</v>
      </c>
      <c r="G459">
        <v>0.1</v>
      </c>
    </row>
    <row r="460" spans="1:7" x14ac:dyDescent="0.2">
      <c r="A460">
        <v>6419</v>
      </c>
      <c r="B460" s="106" t="s">
        <v>2288</v>
      </c>
      <c r="C460">
        <v>0</v>
      </c>
      <c r="D460" t="s">
        <v>155</v>
      </c>
      <c r="E460">
        <v>0</v>
      </c>
      <c r="F460">
        <v>0</v>
      </c>
      <c r="G460" t="s">
        <v>155</v>
      </c>
    </row>
    <row r="461" spans="1:7" x14ac:dyDescent="0.2">
      <c r="A461">
        <v>6420</v>
      </c>
      <c r="B461" s="106" t="s">
        <v>1898</v>
      </c>
      <c r="C461">
        <v>0.1</v>
      </c>
      <c r="D461" s="106">
        <v>0.4</v>
      </c>
      <c r="E461">
        <v>0.1</v>
      </c>
      <c r="F461">
        <v>0.1</v>
      </c>
      <c r="G461">
        <v>0.1</v>
      </c>
    </row>
    <row r="462" spans="1:7" x14ac:dyDescent="0.2">
      <c r="A462">
        <v>6428</v>
      </c>
      <c r="B462" s="106" t="s">
        <v>749</v>
      </c>
      <c r="C462">
        <v>0</v>
      </c>
      <c r="D462">
        <v>0</v>
      </c>
      <c r="E462">
        <v>0.05</v>
      </c>
      <c r="F462">
        <v>0</v>
      </c>
      <c r="G462">
        <v>0</v>
      </c>
    </row>
    <row r="463" spans="1:7" x14ac:dyDescent="0.2">
      <c r="A463">
        <v>6430</v>
      </c>
      <c r="B463" s="106" t="s">
        <v>2042</v>
      </c>
      <c r="C463">
        <v>0</v>
      </c>
      <c r="D463">
        <v>0</v>
      </c>
      <c r="E463">
        <v>0</v>
      </c>
      <c r="F463">
        <v>0</v>
      </c>
      <c r="G463" t="s">
        <v>155</v>
      </c>
    </row>
    <row r="464" spans="1:7" x14ac:dyDescent="0.2">
      <c r="A464">
        <v>6432</v>
      </c>
      <c r="B464" s="106" t="s">
        <v>2289</v>
      </c>
      <c r="C464">
        <v>0</v>
      </c>
      <c r="D464" t="s">
        <v>155</v>
      </c>
      <c r="E464">
        <v>0</v>
      </c>
      <c r="F464">
        <v>0</v>
      </c>
      <c r="G464">
        <v>0</v>
      </c>
    </row>
    <row r="465" spans="1:7" x14ac:dyDescent="0.2">
      <c r="A465">
        <v>6444</v>
      </c>
      <c r="B465" s="106" t="s">
        <v>1645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6448</v>
      </c>
      <c r="B466" s="106" t="s">
        <v>439</v>
      </c>
      <c r="C466">
        <v>0</v>
      </c>
      <c r="D466">
        <v>0.2</v>
      </c>
      <c r="E466">
        <v>0.05</v>
      </c>
      <c r="F466">
        <v>0.05</v>
      </c>
      <c r="G466">
        <v>0</v>
      </c>
    </row>
    <row r="467" spans="1:7" x14ac:dyDescent="0.2">
      <c r="A467">
        <v>6454</v>
      </c>
      <c r="B467" s="106" t="s">
        <v>750</v>
      </c>
      <c r="C467">
        <v>0.05</v>
      </c>
      <c r="D467" s="106">
        <v>0.2</v>
      </c>
      <c r="E467" s="106">
        <v>0.05</v>
      </c>
      <c r="F467" s="106">
        <v>0.05</v>
      </c>
      <c r="G467" s="106">
        <v>0.05</v>
      </c>
    </row>
    <row r="468" spans="1:7" x14ac:dyDescent="0.2">
      <c r="A468">
        <v>6455</v>
      </c>
      <c r="B468" s="106" t="s">
        <v>1968</v>
      </c>
      <c r="C468">
        <v>0</v>
      </c>
      <c r="D468" s="106">
        <v>0</v>
      </c>
      <c r="E468" s="106">
        <v>0</v>
      </c>
      <c r="F468" s="106">
        <v>0</v>
      </c>
      <c r="G468" s="106">
        <v>0</v>
      </c>
    </row>
    <row r="469" spans="1:7" x14ac:dyDescent="0.2">
      <c r="A469">
        <v>6457</v>
      </c>
      <c r="B469" s="106" t="s">
        <v>1575</v>
      </c>
      <c r="C469">
        <v>0</v>
      </c>
      <c r="D469" t="s">
        <v>155</v>
      </c>
      <c r="E469">
        <v>0</v>
      </c>
      <c r="F469" s="106" t="s">
        <v>155</v>
      </c>
      <c r="G469" s="106">
        <v>0</v>
      </c>
    </row>
    <row r="470" spans="1:7" x14ac:dyDescent="0.2">
      <c r="A470">
        <v>6460</v>
      </c>
      <c r="B470" s="106" t="s">
        <v>1527</v>
      </c>
      <c r="C470">
        <v>0</v>
      </c>
      <c r="D470">
        <v>0</v>
      </c>
      <c r="E470" t="s">
        <v>155</v>
      </c>
      <c r="F470">
        <v>0</v>
      </c>
      <c r="G470" t="s">
        <v>155</v>
      </c>
    </row>
    <row r="471" spans="1:7" x14ac:dyDescent="0.2">
      <c r="A471">
        <v>6463</v>
      </c>
      <c r="B471" s="106" t="s">
        <v>751</v>
      </c>
      <c r="C471">
        <v>0</v>
      </c>
      <c r="D471">
        <v>0</v>
      </c>
      <c r="E471">
        <v>0.05</v>
      </c>
      <c r="F471">
        <v>0.05</v>
      </c>
      <c r="G471">
        <v>0.05</v>
      </c>
    </row>
    <row r="472" spans="1:7" x14ac:dyDescent="0.2">
      <c r="A472">
        <v>6465</v>
      </c>
      <c r="B472" s="106" t="s">
        <v>434</v>
      </c>
      <c r="C472">
        <v>0.2</v>
      </c>
      <c r="D472">
        <v>0.8</v>
      </c>
      <c r="E472">
        <v>0.2</v>
      </c>
      <c r="F472">
        <v>0.2</v>
      </c>
      <c r="G472">
        <v>0.2</v>
      </c>
    </row>
    <row r="473" spans="1:7" x14ac:dyDescent="0.2">
      <c r="A473">
        <v>6472</v>
      </c>
      <c r="B473" s="106" t="s">
        <v>60</v>
      </c>
      <c r="C473">
        <v>0</v>
      </c>
      <c r="D473">
        <v>0</v>
      </c>
      <c r="E473">
        <v>0</v>
      </c>
      <c r="F473" t="s">
        <v>155</v>
      </c>
      <c r="G473">
        <v>0</v>
      </c>
    </row>
    <row r="474" spans="1:7" x14ac:dyDescent="0.2">
      <c r="A474">
        <v>6473</v>
      </c>
      <c r="B474" s="106" t="s">
        <v>1102</v>
      </c>
      <c r="C474">
        <v>0</v>
      </c>
      <c r="D474" s="106">
        <v>0</v>
      </c>
      <c r="E474" s="106">
        <v>0</v>
      </c>
      <c r="F474">
        <v>0</v>
      </c>
      <c r="G474" s="106">
        <v>0</v>
      </c>
    </row>
    <row r="475" spans="1:7" x14ac:dyDescent="0.2">
      <c r="A475">
        <v>6479</v>
      </c>
      <c r="B475" s="106" t="s">
        <v>548</v>
      </c>
      <c r="C475">
        <v>0.05</v>
      </c>
      <c r="D475">
        <v>0.2</v>
      </c>
      <c r="E475">
        <v>0.05</v>
      </c>
      <c r="F475">
        <v>0.05</v>
      </c>
      <c r="G475">
        <v>0.05</v>
      </c>
    </row>
    <row r="476" spans="1:7" x14ac:dyDescent="0.2">
      <c r="A476">
        <v>6481</v>
      </c>
      <c r="B476" s="106" t="s">
        <v>1668</v>
      </c>
      <c r="C476">
        <v>0</v>
      </c>
      <c r="D476" t="s">
        <v>155</v>
      </c>
      <c r="E476" t="s">
        <v>155</v>
      </c>
      <c r="F476">
        <v>0</v>
      </c>
      <c r="G476" t="s">
        <v>155</v>
      </c>
    </row>
    <row r="477" spans="1:7" x14ac:dyDescent="0.2">
      <c r="A477">
        <v>6485</v>
      </c>
      <c r="B477" s="106" t="s">
        <v>1730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">
      <c r="A478">
        <v>6490</v>
      </c>
      <c r="B478" s="106" t="s">
        <v>752</v>
      </c>
      <c r="C478">
        <v>0.05</v>
      </c>
      <c r="D478">
        <v>0.2</v>
      </c>
      <c r="E478">
        <v>0.05</v>
      </c>
      <c r="F478">
        <v>0.05</v>
      </c>
      <c r="G478">
        <v>0.05</v>
      </c>
    </row>
    <row r="479" spans="1:7" x14ac:dyDescent="0.2">
      <c r="A479">
        <v>6503</v>
      </c>
      <c r="B479" s="106" t="s">
        <v>1199</v>
      </c>
      <c r="C479">
        <v>0</v>
      </c>
      <c r="D479" t="s">
        <v>155</v>
      </c>
      <c r="E479" t="s">
        <v>155</v>
      </c>
      <c r="F479">
        <v>0</v>
      </c>
      <c r="G479" t="s">
        <v>155</v>
      </c>
    </row>
    <row r="480" spans="1:7" x14ac:dyDescent="0.2">
      <c r="A480">
        <v>6504</v>
      </c>
      <c r="B480" s="106" t="s">
        <v>1576</v>
      </c>
      <c r="C480">
        <v>0.05</v>
      </c>
      <c r="D480">
        <v>0</v>
      </c>
      <c r="E480">
        <v>0.1</v>
      </c>
      <c r="F480">
        <v>0.1</v>
      </c>
      <c r="G480">
        <v>0.1</v>
      </c>
    </row>
    <row r="481" spans="1:7" x14ac:dyDescent="0.2">
      <c r="A481">
        <v>6505</v>
      </c>
      <c r="B481" s="106" t="s">
        <v>753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6506</v>
      </c>
      <c r="B482" s="106" t="s">
        <v>1411</v>
      </c>
      <c r="C482">
        <v>0</v>
      </c>
      <c r="D482" t="s">
        <v>155</v>
      </c>
      <c r="E482" t="s">
        <v>155</v>
      </c>
      <c r="F482">
        <v>0</v>
      </c>
      <c r="G482">
        <v>0</v>
      </c>
    </row>
    <row r="483" spans="1:7" x14ac:dyDescent="0.2">
      <c r="A483">
        <v>6508</v>
      </c>
      <c r="B483" s="106" t="s">
        <v>2074</v>
      </c>
      <c r="C483">
        <v>0</v>
      </c>
      <c r="D483">
        <v>0</v>
      </c>
      <c r="E483">
        <v>0</v>
      </c>
      <c r="F483" t="s">
        <v>155</v>
      </c>
      <c r="G483" s="106">
        <v>0</v>
      </c>
    </row>
    <row r="484" spans="1:7" x14ac:dyDescent="0.2">
      <c r="A484">
        <v>6516</v>
      </c>
      <c r="B484" s="106" t="s">
        <v>2111</v>
      </c>
      <c r="C484">
        <v>0.05</v>
      </c>
      <c r="D484">
        <v>0</v>
      </c>
      <c r="E484" t="s">
        <v>155</v>
      </c>
      <c r="F484" t="s">
        <v>155</v>
      </c>
      <c r="G484" s="106" t="s">
        <v>155</v>
      </c>
    </row>
    <row r="485" spans="1:7" x14ac:dyDescent="0.2">
      <c r="A485">
        <v>6535</v>
      </c>
      <c r="B485" s="106" t="s">
        <v>754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6546</v>
      </c>
      <c r="B486" s="106" t="s">
        <v>1899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6547</v>
      </c>
      <c r="B487" s="106" t="s">
        <v>1331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6551</v>
      </c>
      <c r="B488" s="106" t="s">
        <v>2290</v>
      </c>
      <c r="C488">
        <v>0</v>
      </c>
      <c r="D488" t="s">
        <v>155</v>
      </c>
      <c r="E488">
        <v>0</v>
      </c>
      <c r="F488">
        <v>0</v>
      </c>
      <c r="G488">
        <v>0</v>
      </c>
    </row>
    <row r="489" spans="1:7" x14ac:dyDescent="0.2">
      <c r="A489">
        <v>6552</v>
      </c>
      <c r="B489" s="106" t="s">
        <v>1157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6584</v>
      </c>
      <c r="B490" s="106" t="s">
        <v>1350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6586</v>
      </c>
      <c r="B491" s="106" t="s">
        <v>755</v>
      </c>
      <c r="C491">
        <v>0.1</v>
      </c>
      <c r="D491">
        <v>0.4</v>
      </c>
      <c r="E491" s="106">
        <v>0.1</v>
      </c>
      <c r="F491" s="106">
        <v>0.1</v>
      </c>
      <c r="G491">
        <v>0.1</v>
      </c>
    </row>
    <row r="492" spans="1:7" x14ac:dyDescent="0.2">
      <c r="A492">
        <v>6588</v>
      </c>
      <c r="B492" s="106" t="s">
        <v>436</v>
      </c>
      <c r="C492">
        <v>0.1</v>
      </c>
      <c r="D492">
        <v>0.4</v>
      </c>
      <c r="E492">
        <v>0.1</v>
      </c>
      <c r="F492">
        <v>0.1</v>
      </c>
      <c r="G492">
        <v>0.1</v>
      </c>
    </row>
    <row r="493" spans="1:7" x14ac:dyDescent="0.2">
      <c r="A493">
        <v>6615</v>
      </c>
      <c r="B493" s="106" t="s">
        <v>2043</v>
      </c>
      <c r="C493">
        <v>0</v>
      </c>
      <c r="D493" s="106">
        <v>0</v>
      </c>
      <c r="E493" s="106">
        <v>0</v>
      </c>
      <c r="F493" s="106">
        <v>0</v>
      </c>
      <c r="G493" t="s">
        <v>155</v>
      </c>
    </row>
    <row r="494" spans="1:7" x14ac:dyDescent="0.2">
      <c r="A494">
        <v>6622</v>
      </c>
      <c r="B494" s="106" t="s">
        <v>756</v>
      </c>
      <c r="C494">
        <v>0</v>
      </c>
      <c r="D494" s="106">
        <v>0</v>
      </c>
      <c r="E494" s="106">
        <v>0</v>
      </c>
      <c r="F494" s="106">
        <v>0.05</v>
      </c>
      <c r="G494" s="106">
        <v>0.05</v>
      </c>
    </row>
    <row r="495" spans="1:7" x14ac:dyDescent="0.2">
      <c r="A495">
        <v>6630</v>
      </c>
      <c r="B495" s="106" t="s">
        <v>1620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6640</v>
      </c>
      <c r="B496" s="106" t="s">
        <v>757</v>
      </c>
      <c r="C496">
        <v>0.05</v>
      </c>
      <c r="D496">
        <v>0.2</v>
      </c>
      <c r="E496">
        <v>0.05</v>
      </c>
      <c r="F496" s="106">
        <v>0.05</v>
      </c>
      <c r="G496">
        <v>0.05</v>
      </c>
    </row>
    <row r="497" spans="1:7" x14ac:dyDescent="0.2">
      <c r="A497">
        <v>6645</v>
      </c>
      <c r="B497" s="106" t="s">
        <v>758</v>
      </c>
      <c r="C497">
        <v>0.15</v>
      </c>
      <c r="D497">
        <v>0.6</v>
      </c>
      <c r="E497">
        <v>0.15</v>
      </c>
      <c r="F497">
        <v>0.15</v>
      </c>
      <c r="G497">
        <v>0.15</v>
      </c>
    </row>
    <row r="498" spans="1:7" x14ac:dyDescent="0.2">
      <c r="A498">
        <v>6652</v>
      </c>
      <c r="B498" s="106" t="s">
        <v>759</v>
      </c>
      <c r="C498">
        <v>0</v>
      </c>
      <c r="D498" s="106">
        <v>0</v>
      </c>
      <c r="E498">
        <v>0</v>
      </c>
      <c r="F498">
        <v>0</v>
      </c>
      <c r="G498">
        <v>0</v>
      </c>
    </row>
    <row r="499" spans="1:7" x14ac:dyDescent="0.2">
      <c r="A499">
        <v>6653</v>
      </c>
      <c r="B499" s="106" t="s">
        <v>2112</v>
      </c>
      <c r="C499">
        <v>0</v>
      </c>
      <c r="D499">
        <v>0</v>
      </c>
      <c r="E499" t="s">
        <v>155</v>
      </c>
      <c r="F499">
        <v>0</v>
      </c>
      <c r="G499">
        <v>0</v>
      </c>
    </row>
    <row r="500" spans="1:7" x14ac:dyDescent="0.2">
      <c r="A500">
        <v>6654</v>
      </c>
      <c r="B500" s="106" t="s">
        <v>1073</v>
      </c>
      <c r="C500">
        <v>0.05</v>
      </c>
      <c r="D500">
        <v>0.2</v>
      </c>
      <c r="E500">
        <v>0.05</v>
      </c>
      <c r="F500">
        <v>0.05</v>
      </c>
      <c r="G500">
        <v>0.05</v>
      </c>
    </row>
    <row r="501" spans="1:7" x14ac:dyDescent="0.2">
      <c r="A501">
        <v>6676</v>
      </c>
      <c r="B501" s="106" t="s">
        <v>2044</v>
      </c>
      <c r="C501">
        <v>0</v>
      </c>
      <c r="D501">
        <v>0</v>
      </c>
      <c r="E501">
        <v>0</v>
      </c>
      <c r="F501">
        <v>0</v>
      </c>
      <c r="G501" s="106" t="s">
        <v>155</v>
      </c>
    </row>
    <row r="502" spans="1:7" x14ac:dyDescent="0.2">
      <c r="A502">
        <v>6702</v>
      </c>
      <c r="B502" s="106" t="s">
        <v>232</v>
      </c>
      <c r="C502">
        <v>0.25</v>
      </c>
      <c r="D502">
        <v>1</v>
      </c>
      <c r="E502">
        <v>0.2</v>
      </c>
      <c r="F502">
        <v>0.25</v>
      </c>
      <c r="G502">
        <v>0.2</v>
      </c>
    </row>
    <row r="503" spans="1:7" x14ac:dyDescent="0.2">
      <c r="A503">
        <v>6704</v>
      </c>
      <c r="B503" s="106" t="s">
        <v>2113</v>
      </c>
      <c r="C503">
        <v>0.05</v>
      </c>
      <c r="D503">
        <v>0.2</v>
      </c>
      <c r="E503" t="s">
        <v>155</v>
      </c>
      <c r="F503">
        <v>0.05</v>
      </c>
      <c r="G503" t="s">
        <v>155</v>
      </c>
    </row>
    <row r="504" spans="1:7" x14ac:dyDescent="0.2">
      <c r="A504">
        <v>6706</v>
      </c>
      <c r="B504" s="106" t="s">
        <v>2291</v>
      </c>
      <c r="C504">
        <v>0</v>
      </c>
      <c r="D504" t="s">
        <v>155</v>
      </c>
      <c r="E504">
        <v>0</v>
      </c>
      <c r="F504">
        <v>0</v>
      </c>
      <c r="G504">
        <v>0</v>
      </c>
    </row>
    <row r="505" spans="1:7" x14ac:dyDescent="0.2">
      <c r="A505">
        <v>6715</v>
      </c>
      <c r="B505" s="106" t="s">
        <v>1332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">
      <c r="A506">
        <v>6723</v>
      </c>
      <c r="B506" s="106" t="s">
        <v>1503</v>
      </c>
      <c r="C506">
        <v>0.05</v>
      </c>
      <c r="D506" s="106">
        <v>0.2</v>
      </c>
      <c r="E506" s="106">
        <v>0</v>
      </c>
      <c r="F506" s="106">
        <v>0</v>
      </c>
      <c r="G506" s="106">
        <v>0.05</v>
      </c>
    </row>
    <row r="507" spans="1:7" x14ac:dyDescent="0.2">
      <c r="A507">
        <v>6724</v>
      </c>
      <c r="B507" s="106" t="s">
        <v>760</v>
      </c>
      <c r="C507">
        <v>0.05</v>
      </c>
      <c r="D507" s="106">
        <v>0.2</v>
      </c>
      <c r="E507" s="106">
        <v>0.05</v>
      </c>
      <c r="F507" s="106">
        <v>0.05</v>
      </c>
      <c r="G507" s="106">
        <v>0.05</v>
      </c>
    </row>
    <row r="508" spans="1:7" x14ac:dyDescent="0.2">
      <c r="A508">
        <v>6737</v>
      </c>
      <c r="B508" s="106" t="s">
        <v>2292</v>
      </c>
      <c r="C508">
        <v>0</v>
      </c>
      <c r="D508" t="s">
        <v>155</v>
      </c>
      <c r="E508" s="106" t="s">
        <v>155</v>
      </c>
      <c r="F508" s="106" t="s">
        <v>155</v>
      </c>
      <c r="G508" s="106">
        <v>0</v>
      </c>
    </row>
    <row r="509" spans="1:7" x14ac:dyDescent="0.2">
      <c r="A509">
        <v>6742</v>
      </c>
      <c r="B509" s="106" t="s">
        <v>1351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6748</v>
      </c>
      <c r="B510" s="106" t="s">
        <v>761</v>
      </c>
      <c r="C510">
        <v>0</v>
      </c>
      <c r="D510">
        <v>0</v>
      </c>
      <c r="E510">
        <v>0</v>
      </c>
      <c r="F510">
        <v>0</v>
      </c>
      <c r="G510" s="106">
        <v>0</v>
      </c>
    </row>
    <row r="511" spans="1:7" x14ac:dyDescent="0.2">
      <c r="A511">
        <v>6752</v>
      </c>
      <c r="B511" s="106" t="s">
        <v>52</v>
      </c>
      <c r="C511">
        <v>0</v>
      </c>
      <c r="D511">
        <v>0.2</v>
      </c>
      <c r="E511">
        <v>0</v>
      </c>
      <c r="F511">
        <v>0.05</v>
      </c>
      <c r="G511">
        <v>0.05</v>
      </c>
    </row>
    <row r="512" spans="1:7" x14ac:dyDescent="0.2">
      <c r="A512">
        <v>6754</v>
      </c>
      <c r="B512" s="106" t="s">
        <v>762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">
      <c r="A513">
        <v>6755</v>
      </c>
      <c r="B513" s="106" t="s">
        <v>528</v>
      </c>
      <c r="C513">
        <v>0.05</v>
      </c>
      <c r="D513">
        <v>0.2</v>
      </c>
      <c r="E513">
        <v>0.05</v>
      </c>
      <c r="F513">
        <v>0.05</v>
      </c>
      <c r="G513">
        <v>0.05</v>
      </c>
    </row>
    <row r="514" spans="1:7" x14ac:dyDescent="0.2">
      <c r="A514">
        <v>6763</v>
      </c>
      <c r="B514" s="106" t="s">
        <v>763</v>
      </c>
      <c r="C514">
        <v>0.05</v>
      </c>
      <c r="D514">
        <v>0.2</v>
      </c>
      <c r="E514">
        <v>0.05</v>
      </c>
      <c r="F514">
        <v>0.05</v>
      </c>
      <c r="G514">
        <v>0.05</v>
      </c>
    </row>
    <row r="515" spans="1:7" x14ac:dyDescent="0.2">
      <c r="A515">
        <v>6771</v>
      </c>
      <c r="B515" s="106" t="s">
        <v>2293</v>
      </c>
      <c r="C515">
        <v>0</v>
      </c>
      <c r="D515" t="s">
        <v>155</v>
      </c>
      <c r="E515">
        <v>0</v>
      </c>
      <c r="F515">
        <v>0</v>
      </c>
      <c r="G515" t="s">
        <v>155</v>
      </c>
    </row>
    <row r="516" spans="1:7" x14ac:dyDescent="0.2">
      <c r="A516">
        <v>6785</v>
      </c>
      <c r="B516" s="106" t="s">
        <v>2294</v>
      </c>
      <c r="C516">
        <v>0.05</v>
      </c>
      <c r="D516" t="s">
        <v>155</v>
      </c>
      <c r="E516">
        <v>0</v>
      </c>
      <c r="F516" t="s">
        <v>155</v>
      </c>
      <c r="G516" t="s">
        <v>155</v>
      </c>
    </row>
    <row r="517" spans="1:7" x14ac:dyDescent="0.2">
      <c r="A517">
        <v>6789</v>
      </c>
      <c r="B517" s="106" t="s">
        <v>1900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6794</v>
      </c>
      <c r="B518" s="106" t="s">
        <v>2114</v>
      </c>
      <c r="C518">
        <v>0</v>
      </c>
      <c r="D518" s="106">
        <v>0</v>
      </c>
      <c r="E518" s="106" t="s">
        <v>155</v>
      </c>
      <c r="F518">
        <v>0</v>
      </c>
      <c r="G518" t="s">
        <v>155</v>
      </c>
    </row>
    <row r="519" spans="1:7" x14ac:dyDescent="0.2">
      <c r="A519">
        <v>6798</v>
      </c>
      <c r="B519" s="106" t="s">
        <v>2295</v>
      </c>
      <c r="C519">
        <v>0</v>
      </c>
      <c r="D519" s="106" t="s">
        <v>155</v>
      </c>
      <c r="E519" s="106" t="s">
        <v>155</v>
      </c>
      <c r="F519" t="s">
        <v>155</v>
      </c>
      <c r="G519" t="s">
        <v>155</v>
      </c>
    </row>
    <row r="520" spans="1:7" x14ac:dyDescent="0.2">
      <c r="A520">
        <v>6806</v>
      </c>
      <c r="B520" s="106" t="s">
        <v>764</v>
      </c>
      <c r="C520">
        <v>0.25</v>
      </c>
      <c r="D520" s="106">
        <v>1</v>
      </c>
      <c r="E520" s="106">
        <v>0.25</v>
      </c>
      <c r="F520">
        <v>0.25</v>
      </c>
      <c r="G520" s="106">
        <v>0.25</v>
      </c>
    </row>
    <row r="521" spans="1:7" x14ac:dyDescent="0.2">
      <c r="A521">
        <v>6807</v>
      </c>
      <c r="B521" s="106" t="s">
        <v>235</v>
      </c>
      <c r="C521">
        <v>0</v>
      </c>
      <c r="D521" s="106">
        <v>0</v>
      </c>
      <c r="E521" s="106">
        <v>0</v>
      </c>
      <c r="F521">
        <v>0</v>
      </c>
      <c r="G521">
        <v>0</v>
      </c>
    </row>
    <row r="522" spans="1:7" x14ac:dyDescent="0.2">
      <c r="A522">
        <v>6817</v>
      </c>
      <c r="B522" s="106" t="s">
        <v>765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6820</v>
      </c>
      <c r="B523" s="106" t="s">
        <v>1901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">
      <c r="A524">
        <v>6823</v>
      </c>
      <c r="B524" s="106" t="s">
        <v>766</v>
      </c>
      <c r="C524">
        <v>0</v>
      </c>
      <c r="D524">
        <v>0.2</v>
      </c>
      <c r="E524">
        <v>0</v>
      </c>
      <c r="F524">
        <v>0.05</v>
      </c>
      <c r="G524">
        <v>0</v>
      </c>
    </row>
    <row r="525" spans="1:7" x14ac:dyDescent="0.2">
      <c r="A525">
        <v>6839</v>
      </c>
      <c r="B525" s="106" t="s">
        <v>767</v>
      </c>
      <c r="C525">
        <v>0.05</v>
      </c>
      <c r="D525">
        <v>0.2</v>
      </c>
      <c r="E525">
        <v>0.05</v>
      </c>
      <c r="F525">
        <v>0.05</v>
      </c>
      <c r="G525">
        <v>0.05</v>
      </c>
    </row>
    <row r="526" spans="1:7" x14ac:dyDescent="0.2">
      <c r="A526">
        <v>6841</v>
      </c>
      <c r="B526" s="106" t="s">
        <v>1646</v>
      </c>
      <c r="C526">
        <v>0</v>
      </c>
      <c r="D526" t="s">
        <v>155</v>
      </c>
      <c r="E526" t="s">
        <v>155</v>
      </c>
      <c r="F526" t="s">
        <v>155</v>
      </c>
      <c r="G526" t="s">
        <v>155</v>
      </c>
    </row>
    <row r="527" spans="1:7" x14ac:dyDescent="0.2">
      <c r="A527">
        <v>6848</v>
      </c>
      <c r="B527" s="106" t="s">
        <v>768</v>
      </c>
      <c r="C527">
        <v>0.05</v>
      </c>
      <c r="D527" s="106">
        <v>0.2</v>
      </c>
      <c r="E527">
        <v>0.05</v>
      </c>
      <c r="F527">
        <v>0.05</v>
      </c>
      <c r="G527">
        <v>0.05</v>
      </c>
    </row>
    <row r="528" spans="1:7" x14ac:dyDescent="0.2">
      <c r="A528">
        <v>6849</v>
      </c>
      <c r="B528" s="106" t="s">
        <v>2045</v>
      </c>
      <c r="C528">
        <v>0.1</v>
      </c>
      <c r="D528" s="106">
        <v>0.4</v>
      </c>
      <c r="E528" s="106">
        <v>0</v>
      </c>
      <c r="F528">
        <v>0</v>
      </c>
      <c r="G528" t="s">
        <v>155</v>
      </c>
    </row>
    <row r="529" spans="1:7" x14ac:dyDescent="0.2">
      <c r="A529">
        <v>6850</v>
      </c>
      <c r="B529" s="106" t="s">
        <v>1412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6856</v>
      </c>
      <c r="B530" s="106" t="s">
        <v>231</v>
      </c>
      <c r="C530">
        <v>0.15</v>
      </c>
      <c r="D530">
        <v>0.6</v>
      </c>
      <c r="E530">
        <v>0</v>
      </c>
      <c r="F530" s="106">
        <v>0.15</v>
      </c>
      <c r="G530">
        <v>0.15</v>
      </c>
    </row>
    <row r="531" spans="1:7" x14ac:dyDescent="0.2">
      <c r="A531">
        <v>6861</v>
      </c>
      <c r="B531" s="106" t="s">
        <v>1647</v>
      </c>
      <c r="C531">
        <v>0</v>
      </c>
      <c r="D531">
        <v>0</v>
      </c>
      <c r="E531">
        <v>0</v>
      </c>
      <c r="F531" s="106">
        <v>0</v>
      </c>
      <c r="G531">
        <v>0</v>
      </c>
    </row>
    <row r="532" spans="1:7" x14ac:dyDescent="0.2">
      <c r="A532">
        <v>6871</v>
      </c>
      <c r="B532" s="106" t="s">
        <v>2115</v>
      </c>
      <c r="C532">
        <v>0</v>
      </c>
      <c r="D532" s="106">
        <v>0</v>
      </c>
      <c r="E532" s="106" t="s">
        <v>155</v>
      </c>
      <c r="F532">
        <v>0</v>
      </c>
      <c r="G532" s="106">
        <v>0</v>
      </c>
    </row>
    <row r="533" spans="1:7" x14ac:dyDescent="0.2">
      <c r="A533">
        <v>6875</v>
      </c>
      <c r="B533" s="106" t="s">
        <v>2075</v>
      </c>
      <c r="C533">
        <v>0</v>
      </c>
      <c r="D533">
        <v>0</v>
      </c>
      <c r="E533">
        <v>0</v>
      </c>
      <c r="F533" t="s">
        <v>155</v>
      </c>
      <c r="G533">
        <v>0</v>
      </c>
    </row>
    <row r="534" spans="1:7" x14ac:dyDescent="0.2">
      <c r="A534">
        <v>6879</v>
      </c>
      <c r="B534" s="106" t="s">
        <v>1731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">
      <c r="A535">
        <v>6908</v>
      </c>
      <c r="B535" s="106" t="s">
        <v>2116</v>
      </c>
      <c r="C535">
        <v>0</v>
      </c>
      <c r="D535">
        <v>0</v>
      </c>
      <c r="E535" t="s">
        <v>155</v>
      </c>
      <c r="F535">
        <v>0</v>
      </c>
      <c r="G535">
        <v>0</v>
      </c>
    </row>
    <row r="536" spans="1:7" x14ac:dyDescent="0.2">
      <c r="A536">
        <v>6923</v>
      </c>
      <c r="B536" s="106" t="s">
        <v>55</v>
      </c>
      <c r="C536">
        <v>0.05</v>
      </c>
      <c r="D536">
        <v>0.2</v>
      </c>
      <c r="E536" s="106">
        <v>0.05</v>
      </c>
      <c r="F536">
        <v>0.05</v>
      </c>
      <c r="G536" s="106">
        <v>0.05</v>
      </c>
    </row>
    <row r="537" spans="1:7" x14ac:dyDescent="0.2">
      <c r="A537">
        <v>6926</v>
      </c>
      <c r="B537" s="106" t="s">
        <v>770</v>
      </c>
      <c r="C537">
        <v>0.05</v>
      </c>
      <c r="D537">
        <v>0.2</v>
      </c>
      <c r="E537" s="106">
        <v>0.05</v>
      </c>
      <c r="F537">
        <v>0.05</v>
      </c>
      <c r="G537" s="106">
        <v>0.05</v>
      </c>
    </row>
    <row r="538" spans="1:7" x14ac:dyDescent="0.2">
      <c r="A538">
        <v>6941</v>
      </c>
      <c r="B538" s="106" t="s">
        <v>771</v>
      </c>
      <c r="C538">
        <v>0.05</v>
      </c>
      <c r="D538">
        <v>0.2</v>
      </c>
      <c r="E538">
        <v>0.05</v>
      </c>
      <c r="F538">
        <v>0.05</v>
      </c>
      <c r="G538">
        <v>0.05</v>
      </c>
    </row>
    <row r="539" spans="1:7" x14ac:dyDescent="0.2">
      <c r="A539">
        <v>6947</v>
      </c>
      <c r="B539" s="106" t="s">
        <v>772</v>
      </c>
      <c r="C539">
        <v>0.05</v>
      </c>
      <c r="D539">
        <v>0.2</v>
      </c>
      <c r="E539">
        <v>0.05</v>
      </c>
      <c r="F539">
        <v>0.05</v>
      </c>
      <c r="G539" s="106">
        <v>0.05</v>
      </c>
    </row>
    <row r="540" spans="1:7" x14ac:dyDescent="0.2">
      <c r="A540">
        <v>6951</v>
      </c>
      <c r="B540" s="106" t="s">
        <v>226</v>
      </c>
      <c r="C540">
        <v>0.1</v>
      </c>
      <c r="D540">
        <v>0.4</v>
      </c>
      <c r="E540">
        <v>0.05</v>
      </c>
      <c r="F540">
        <v>0.05</v>
      </c>
      <c r="G540">
        <v>0.05</v>
      </c>
    </row>
    <row r="541" spans="1:7" x14ac:dyDescent="0.2">
      <c r="A541">
        <v>6952</v>
      </c>
      <c r="B541" s="106" t="s">
        <v>437</v>
      </c>
      <c r="C541">
        <v>0.05</v>
      </c>
      <c r="D541">
        <v>0.2</v>
      </c>
      <c r="E541">
        <v>0.05</v>
      </c>
      <c r="F541">
        <v>0.05</v>
      </c>
      <c r="G541">
        <v>0.05</v>
      </c>
    </row>
    <row r="542" spans="1:7" x14ac:dyDescent="0.2">
      <c r="A542">
        <v>6962</v>
      </c>
      <c r="B542" s="106" t="s">
        <v>773</v>
      </c>
      <c r="C542">
        <v>0.05</v>
      </c>
      <c r="D542">
        <v>0.2</v>
      </c>
      <c r="E542">
        <v>0.05</v>
      </c>
      <c r="F542">
        <v>0.05</v>
      </c>
      <c r="G542">
        <v>0.05</v>
      </c>
    </row>
    <row r="543" spans="1:7" x14ac:dyDescent="0.2">
      <c r="A543">
        <v>6965</v>
      </c>
      <c r="B543" s="106" t="s">
        <v>1648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6967</v>
      </c>
      <c r="B544" s="106" t="s">
        <v>774</v>
      </c>
      <c r="C544">
        <v>0.05</v>
      </c>
      <c r="D544">
        <v>0.2</v>
      </c>
      <c r="E544">
        <v>0.05</v>
      </c>
      <c r="F544">
        <v>0.05</v>
      </c>
      <c r="G544">
        <v>0.05</v>
      </c>
    </row>
    <row r="545" spans="1:7" x14ac:dyDescent="0.2">
      <c r="A545">
        <v>6971</v>
      </c>
      <c r="B545" s="106" t="s">
        <v>775</v>
      </c>
      <c r="C545">
        <v>0.15</v>
      </c>
      <c r="D545">
        <v>0.6</v>
      </c>
      <c r="E545">
        <v>0.15</v>
      </c>
      <c r="F545">
        <v>0.15</v>
      </c>
      <c r="G545">
        <v>0.15</v>
      </c>
    </row>
    <row r="546" spans="1:7" x14ac:dyDescent="0.2">
      <c r="A546">
        <v>6976</v>
      </c>
      <c r="B546" s="106" t="s">
        <v>776</v>
      </c>
      <c r="C546">
        <v>0.1</v>
      </c>
      <c r="D546">
        <v>0</v>
      </c>
      <c r="E546">
        <v>0</v>
      </c>
      <c r="F546">
        <v>0.05</v>
      </c>
      <c r="G546">
        <v>0.05</v>
      </c>
    </row>
    <row r="547" spans="1:7" x14ac:dyDescent="0.2">
      <c r="A547">
        <v>6988</v>
      </c>
      <c r="B547" s="106" t="s">
        <v>62</v>
      </c>
      <c r="C547">
        <v>0.1</v>
      </c>
      <c r="D547">
        <v>0</v>
      </c>
      <c r="E547" s="106">
        <v>0.1</v>
      </c>
      <c r="F547" s="106">
        <v>0</v>
      </c>
      <c r="G547">
        <v>0.1</v>
      </c>
    </row>
    <row r="548" spans="1:7" x14ac:dyDescent="0.2">
      <c r="A548">
        <v>6989</v>
      </c>
      <c r="B548" s="106" t="s">
        <v>1182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">
      <c r="A549">
        <v>6997</v>
      </c>
      <c r="B549" s="106" t="s">
        <v>1732</v>
      </c>
      <c r="C549">
        <v>0</v>
      </c>
      <c r="D549" s="106">
        <v>0</v>
      </c>
      <c r="E549">
        <v>0</v>
      </c>
      <c r="F549" s="106">
        <v>0</v>
      </c>
      <c r="G549" s="106">
        <v>0</v>
      </c>
    </row>
    <row r="550" spans="1:7" x14ac:dyDescent="0.2">
      <c r="A550">
        <v>6999</v>
      </c>
      <c r="B550" s="106" t="s">
        <v>2296</v>
      </c>
      <c r="C550">
        <v>0</v>
      </c>
      <c r="D550" s="106" t="s">
        <v>155</v>
      </c>
      <c r="E550" t="s">
        <v>155</v>
      </c>
      <c r="F550" s="106">
        <v>0</v>
      </c>
      <c r="G550" s="106">
        <v>0</v>
      </c>
    </row>
    <row r="551" spans="1:7" x14ac:dyDescent="0.2">
      <c r="A551">
        <v>7003</v>
      </c>
      <c r="B551" s="106" t="s">
        <v>777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">
      <c r="A552">
        <v>7011</v>
      </c>
      <c r="B552" s="106" t="s">
        <v>1621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">
      <c r="A553">
        <v>7013</v>
      </c>
      <c r="B553" s="106" t="s">
        <v>1683</v>
      </c>
      <c r="C553">
        <v>0</v>
      </c>
      <c r="D553">
        <v>0</v>
      </c>
      <c r="E553">
        <v>0.05</v>
      </c>
      <c r="F553">
        <v>0.05</v>
      </c>
      <c r="G553">
        <v>0.05</v>
      </c>
    </row>
    <row r="554" spans="1:7" x14ac:dyDescent="0.2">
      <c r="A554">
        <v>7014</v>
      </c>
      <c r="B554" s="106" t="s">
        <v>2046</v>
      </c>
      <c r="C554">
        <v>0</v>
      </c>
      <c r="D554">
        <v>0</v>
      </c>
      <c r="E554">
        <v>0</v>
      </c>
      <c r="F554">
        <v>0</v>
      </c>
      <c r="G554" t="s">
        <v>155</v>
      </c>
    </row>
    <row r="555" spans="1:7" x14ac:dyDescent="0.2">
      <c r="A555">
        <v>7022</v>
      </c>
      <c r="B555" s="106" t="s">
        <v>2297</v>
      </c>
      <c r="C555">
        <v>0</v>
      </c>
      <c r="D555" s="106" t="s">
        <v>155</v>
      </c>
      <c r="E555" s="106">
        <v>0</v>
      </c>
      <c r="F555">
        <v>0</v>
      </c>
      <c r="G555" s="106">
        <v>0</v>
      </c>
    </row>
    <row r="556" spans="1:7" x14ac:dyDescent="0.2">
      <c r="A556">
        <v>7030</v>
      </c>
      <c r="B556" s="106" t="s">
        <v>1868</v>
      </c>
      <c r="C556">
        <v>0</v>
      </c>
      <c r="D556">
        <v>0</v>
      </c>
      <c r="E556" s="106">
        <v>0</v>
      </c>
      <c r="F556">
        <v>0</v>
      </c>
      <c r="G556">
        <v>0</v>
      </c>
    </row>
    <row r="557" spans="1:7" x14ac:dyDescent="0.2">
      <c r="A557">
        <v>7102</v>
      </c>
      <c r="B557" s="106" t="s">
        <v>778</v>
      </c>
      <c r="C557">
        <v>0</v>
      </c>
      <c r="D557" s="106">
        <v>0</v>
      </c>
      <c r="E557" s="106">
        <v>0</v>
      </c>
      <c r="F557" s="106">
        <v>0</v>
      </c>
      <c r="G557" s="106">
        <v>0</v>
      </c>
    </row>
    <row r="558" spans="1:7" x14ac:dyDescent="0.2">
      <c r="A558">
        <v>7105</v>
      </c>
      <c r="B558" s="106" t="s">
        <v>779</v>
      </c>
      <c r="C558">
        <v>0.1</v>
      </c>
      <c r="D558" s="106">
        <v>0.4</v>
      </c>
      <c r="E558">
        <v>0.05</v>
      </c>
      <c r="F558" s="106">
        <v>0.05</v>
      </c>
      <c r="G558">
        <v>0.05</v>
      </c>
    </row>
    <row r="559" spans="1:7" x14ac:dyDescent="0.2">
      <c r="A559">
        <v>7150</v>
      </c>
      <c r="B559" s="106" t="s">
        <v>780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7164</v>
      </c>
      <c r="B560" s="106" t="s">
        <v>1456</v>
      </c>
      <c r="C560">
        <v>0</v>
      </c>
      <c r="D560">
        <v>0</v>
      </c>
      <c r="E560">
        <v>0</v>
      </c>
      <c r="F560" s="106">
        <v>0</v>
      </c>
      <c r="G560" s="106">
        <v>0</v>
      </c>
    </row>
    <row r="561" spans="1:7" x14ac:dyDescent="0.2">
      <c r="A561">
        <v>7167</v>
      </c>
      <c r="B561" s="106" t="s">
        <v>1333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7181</v>
      </c>
      <c r="B562" s="106" t="s">
        <v>61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">
      <c r="A563">
        <v>7184</v>
      </c>
      <c r="B563" s="106" t="s">
        <v>781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">
      <c r="A564">
        <v>7186</v>
      </c>
      <c r="B564" s="106" t="s">
        <v>543</v>
      </c>
      <c r="C564">
        <v>0</v>
      </c>
      <c r="D564">
        <v>0.2</v>
      </c>
      <c r="E564">
        <v>0</v>
      </c>
      <c r="F564">
        <v>0.05</v>
      </c>
      <c r="G564">
        <v>0</v>
      </c>
    </row>
    <row r="565" spans="1:7" x14ac:dyDescent="0.2">
      <c r="A565">
        <v>7187</v>
      </c>
      <c r="B565" s="106" t="s">
        <v>2117</v>
      </c>
      <c r="C565">
        <v>0</v>
      </c>
      <c r="D565">
        <v>0</v>
      </c>
      <c r="E565" t="s">
        <v>155</v>
      </c>
      <c r="F565">
        <v>0</v>
      </c>
      <c r="G565" t="s">
        <v>155</v>
      </c>
    </row>
    <row r="566" spans="1:7" x14ac:dyDescent="0.2">
      <c r="A566">
        <v>7189</v>
      </c>
      <c r="B566" s="106" t="s">
        <v>42</v>
      </c>
      <c r="C566">
        <v>0</v>
      </c>
      <c r="D566">
        <v>0</v>
      </c>
      <c r="E566">
        <v>0</v>
      </c>
      <c r="F566" t="s">
        <v>155</v>
      </c>
      <c r="G566">
        <v>0</v>
      </c>
    </row>
    <row r="567" spans="1:7" x14ac:dyDescent="0.2">
      <c r="A567">
        <v>7190</v>
      </c>
      <c r="B567" s="106" t="s">
        <v>782</v>
      </c>
      <c r="C567">
        <v>0</v>
      </c>
      <c r="D567" s="106">
        <v>0</v>
      </c>
      <c r="E567">
        <v>0</v>
      </c>
      <c r="F567" s="106">
        <v>0</v>
      </c>
      <c r="G567">
        <v>0</v>
      </c>
    </row>
    <row r="568" spans="1:7" x14ac:dyDescent="0.2">
      <c r="A568">
        <v>7191</v>
      </c>
      <c r="B568" s="106" t="s">
        <v>2298</v>
      </c>
      <c r="C568">
        <v>0</v>
      </c>
      <c r="D568" t="s">
        <v>155</v>
      </c>
      <c r="E568" t="s">
        <v>155</v>
      </c>
      <c r="F568">
        <v>0</v>
      </c>
      <c r="G568" t="s">
        <v>155</v>
      </c>
    </row>
    <row r="569" spans="1:7" x14ac:dyDescent="0.2">
      <c r="A569">
        <v>7192</v>
      </c>
      <c r="B569" s="106" t="s">
        <v>1183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7201</v>
      </c>
      <c r="B570" s="106" t="s">
        <v>1288</v>
      </c>
      <c r="C570">
        <v>0</v>
      </c>
      <c r="D570">
        <v>0</v>
      </c>
      <c r="E570" s="106" t="s">
        <v>155</v>
      </c>
      <c r="F570" s="106">
        <v>0</v>
      </c>
      <c r="G570" s="106" t="s">
        <v>155</v>
      </c>
    </row>
    <row r="571" spans="1:7" x14ac:dyDescent="0.2">
      <c r="A571">
        <v>7203</v>
      </c>
      <c r="B571" s="106" t="s">
        <v>2168</v>
      </c>
      <c r="C571">
        <v>0.15</v>
      </c>
      <c r="D571" t="s">
        <v>155</v>
      </c>
      <c r="E571" s="106">
        <v>0</v>
      </c>
      <c r="F571" s="106">
        <v>0.15</v>
      </c>
      <c r="G571" s="106">
        <v>0.05</v>
      </c>
    </row>
    <row r="572" spans="1:7" x14ac:dyDescent="0.2">
      <c r="A572">
        <v>7205</v>
      </c>
      <c r="B572" s="106" t="s">
        <v>57</v>
      </c>
      <c r="C572">
        <v>0.05</v>
      </c>
      <c r="D572">
        <v>0.2</v>
      </c>
      <c r="E572" s="106">
        <v>0.05</v>
      </c>
      <c r="F572">
        <v>0.05</v>
      </c>
      <c r="G572">
        <v>0.05</v>
      </c>
    </row>
    <row r="573" spans="1:7" x14ac:dyDescent="0.2">
      <c r="A573">
        <v>7212</v>
      </c>
      <c r="B573" s="106" t="s">
        <v>1969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7220</v>
      </c>
      <c r="B574" s="106" t="s">
        <v>2299</v>
      </c>
      <c r="C574">
        <v>0</v>
      </c>
      <c r="D574" t="s">
        <v>155</v>
      </c>
      <c r="E574" t="s">
        <v>155</v>
      </c>
      <c r="F574" t="s">
        <v>155</v>
      </c>
      <c r="G574">
        <v>0</v>
      </c>
    </row>
    <row r="575" spans="1:7" x14ac:dyDescent="0.2">
      <c r="A575">
        <v>7222</v>
      </c>
      <c r="B575" s="106" t="s">
        <v>784</v>
      </c>
      <c r="C575">
        <v>0.05</v>
      </c>
      <c r="D575" s="106">
        <v>0.2</v>
      </c>
      <c r="E575" s="106">
        <v>0.05</v>
      </c>
      <c r="F575">
        <v>0.05</v>
      </c>
      <c r="G575">
        <v>0.05</v>
      </c>
    </row>
    <row r="576" spans="1:7" x14ac:dyDescent="0.2">
      <c r="A576">
        <v>7224</v>
      </c>
      <c r="B576" s="106" t="s">
        <v>785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7236</v>
      </c>
      <c r="B577" s="106" t="s">
        <v>2300</v>
      </c>
      <c r="C577">
        <v>0</v>
      </c>
      <c r="D577" t="s">
        <v>155</v>
      </c>
      <c r="E577" s="106" t="s">
        <v>155</v>
      </c>
      <c r="F577" s="106" t="s">
        <v>155</v>
      </c>
      <c r="G577" s="106">
        <v>0</v>
      </c>
    </row>
    <row r="578" spans="1:7" x14ac:dyDescent="0.2">
      <c r="A578">
        <v>7239</v>
      </c>
      <c r="B578" s="106" t="s">
        <v>786</v>
      </c>
      <c r="C578">
        <v>0.05</v>
      </c>
      <c r="D578">
        <v>0.2</v>
      </c>
      <c r="E578" s="106">
        <v>0.05</v>
      </c>
      <c r="F578">
        <v>0.05</v>
      </c>
      <c r="G578" s="106">
        <v>0.05</v>
      </c>
    </row>
    <row r="579" spans="1:7" x14ac:dyDescent="0.2">
      <c r="A579">
        <v>7240</v>
      </c>
      <c r="B579" s="106" t="s">
        <v>787</v>
      </c>
      <c r="C579">
        <v>0.05</v>
      </c>
      <c r="D579">
        <v>0</v>
      </c>
      <c r="E579">
        <v>0.05</v>
      </c>
      <c r="F579" s="106">
        <v>0</v>
      </c>
      <c r="G579">
        <v>0</v>
      </c>
    </row>
    <row r="580" spans="1:7" x14ac:dyDescent="0.2">
      <c r="A580">
        <v>7244</v>
      </c>
      <c r="B580" s="106" t="s">
        <v>2301</v>
      </c>
      <c r="C580">
        <v>0</v>
      </c>
      <c r="D580" t="s">
        <v>155</v>
      </c>
      <c r="E580">
        <v>0</v>
      </c>
      <c r="F580">
        <v>0</v>
      </c>
      <c r="G580">
        <v>0</v>
      </c>
    </row>
    <row r="581" spans="1:7" x14ac:dyDescent="0.2">
      <c r="A581">
        <v>7261</v>
      </c>
      <c r="B581" s="106" t="s">
        <v>1622</v>
      </c>
      <c r="C581">
        <v>0</v>
      </c>
      <c r="D581">
        <v>0</v>
      </c>
      <c r="E581" t="s">
        <v>155</v>
      </c>
      <c r="F581">
        <v>0</v>
      </c>
      <c r="G581" t="s">
        <v>155</v>
      </c>
    </row>
    <row r="582" spans="1:7" x14ac:dyDescent="0.2">
      <c r="A582">
        <v>7267</v>
      </c>
      <c r="B582" s="106" t="s">
        <v>58</v>
      </c>
      <c r="C582">
        <v>0.05</v>
      </c>
      <c r="D582">
        <v>0.2</v>
      </c>
      <c r="E582">
        <v>0.05</v>
      </c>
      <c r="F582">
        <v>0.05</v>
      </c>
      <c r="G582">
        <v>0.05</v>
      </c>
    </row>
    <row r="583" spans="1:7" x14ac:dyDescent="0.2">
      <c r="A583">
        <v>7269</v>
      </c>
      <c r="B583" s="106" t="s">
        <v>1158</v>
      </c>
      <c r="C583">
        <v>0.1</v>
      </c>
      <c r="D583">
        <v>0.4</v>
      </c>
      <c r="E583">
        <v>0.1</v>
      </c>
      <c r="F583">
        <v>0.1</v>
      </c>
      <c r="G583">
        <v>0.1</v>
      </c>
    </row>
    <row r="584" spans="1:7" x14ac:dyDescent="0.2">
      <c r="A584">
        <v>7277</v>
      </c>
      <c r="B584" s="106" t="s">
        <v>788</v>
      </c>
      <c r="C584">
        <v>0.05</v>
      </c>
      <c r="D584">
        <v>0.2</v>
      </c>
      <c r="E584">
        <v>0.05</v>
      </c>
      <c r="F584" s="106">
        <v>0.05</v>
      </c>
      <c r="G584">
        <v>0.05</v>
      </c>
    </row>
    <row r="585" spans="1:7" x14ac:dyDescent="0.2">
      <c r="A585">
        <v>7278</v>
      </c>
      <c r="B585" s="106" t="s">
        <v>43</v>
      </c>
      <c r="C585">
        <v>0</v>
      </c>
      <c r="D585">
        <v>0</v>
      </c>
      <c r="E585" s="106">
        <v>0</v>
      </c>
      <c r="F585" s="106">
        <v>0</v>
      </c>
      <c r="G585" s="106">
        <v>0.05</v>
      </c>
    </row>
    <row r="586" spans="1:7" x14ac:dyDescent="0.2">
      <c r="A586">
        <v>7280</v>
      </c>
      <c r="B586" s="106" t="s">
        <v>789</v>
      </c>
      <c r="C586">
        <v>0.05</v>
      </c>
      <c r="D586">
        <v>0.2</v>
      </c>
      <c r="E586">
        <v>0.05</v>
      </c>
      <c r="F586">
        <v>0.05</v>
      </c>
      <c r="G586">
        <v>0.05</v>
      </c>
    </row>
    <row r="587" spans="1:7" x14ac:dyDescent="0.2">
      <c r="A587">
        <v>7282</v>
      </c>
      <c r="B587" s="106" t="s">
        <v>1498</v>
      </c>
      <c r="C587">
        <v>0.05</v>
      </c>
      <c r="D587" t="s">
        <v>155</v>
      </c>
      <c r="E587" t="s">
        <v>155</v>
      </c>
      <c r="F587" t="s">
        <v>155</v>
      </c>
      <c r="G587">
        <v>0</v>
      </c>
    </row>
    <row r="588" spans="1:7" x14ac:dyDescent="0.2">
      <c r="A588">
        <v>7294</v>
      </c>
      <c r="B588" s="106" t="s">
        <v>1028</v>
      </c>
      <c r="C588">
        <v>0.05</v>
      </c>
      <c r="D588">
        <v>0.2</v>
      </c>
      <c r="E588">
        <v>0.05</v>
      </c>
      <c r="F588">
        <v>0.05</v>
      </c>
      <c r="G588">
        <v>0.05</v>
      </c>
    </row>
    <row r="589" spans="1:7" x14ac:dyDescent="0.2">
      <c r="A589">
        <v>7313</v>
      </c>
      <c r="B589" s="106" t="s">
        <v>1200</v>
      </c>
      <c r="C589">
        <v>0</v>
      </c>
      <c r="D589">
        <v>0</v>
      </c>
      <c r="E589">
        <v>0</v>
      </c>
      <c r="F589" t="s">
        <v>155</v>
      </c>
      <c r="G589">
        <v>0</v>
      </c>
    </row>
    <row r="590" spans="1:7" x14ac:dyDescent="0.2">
      <c r="A590">
        <v>7322</v>
      </c>
      <c r="B590" s="106" t="s">
        <v>2302</v>
      </c>
      <c r="C590">
        <v>0</v>
      </c>
      <c r="D590" s="106" t="s">
        <v>155</v>
      </c>
      <c r="E590">
        <v>0</v>
      </c>
      <c r="F590">
        <v>0</v>
      </c>
      <c r="G590">
        <v>0</v>
      </c>
    </row>
    <row r="591" spans="1:7" x14ac:dyDescent="0.2">
      <c r="A591">
        <v>7416</v>
      </c>
      <c r="B591" s="106" t="s">
        <v>790</v>
      </c>
      <c r="C591">
        <v>0.05</v>
      </c>
      <c r="D591" s="106">
        <v>0.2</v>
      </c>
      <c r="E591">
        <v>0.05</v>
      </c>
      <c r="F591">
        <v>0.05</v>
      </c>
      <c r="G591">
        <v>0.05</v>
      </c>
    </row>
    <row r="592" spans="1:7" x14ac:dyDescent="0.2">
      <c r="A592">
        <v>7421</v>
      </c>
      <c r="B592" s="106" t="s">
        <v>2047</v>
      </c>
      <c r="C592">
        <v>0</v>
      </c>
      <c r="D592">
        <v>0</v>
      </c>
      <c r="E592">
        <v>0</v>
      </c>
      <c r="F592">
        <v>0</v>
      </c>
      <c r="G592" t="s">
        <v>155</v>
      </c>
    </row>
    <row r="593" spans="1:7" x14ac:dyDescent="0.2">
      <c r="A593">
        <v>7427</v>
      </c>
      <c r="B593" s="106" t="s">
        <v>791</v>
      </c>
      <c r="C593">
        <v>0.05</v>
      </c>
      <c r="D593">
        <v>0.2</v>
      </c>
      <c r="E593">
        <v>0.05</v>
      </c>
      <c r="F593">
        <v>0.05</v>
      </c>
      <c r="G593">
        <v>0.05</v>
      </c>
    </row>
    <row r="594" spans="1:7" x14ac:dyDescent="0.2">
      <c r="A594">
        <v>7438</v>
      </c>
      <c r="B594" s="106" t="s">
        <v>2303</v>
      </c>
      <c r="C594">
        <v>0</v>
      </c>
      <c r="D594" t="s">
        <v>155</v>
      </c>
      <c r="E594" t="s">
        <v>155</v>
      </c>
      <c r="F594">
        <v>0</v>
      </c>
      <c r="G594" t="s">
        <v>155</v>
      </c>
    </row>
    <row r="595" spans="1:7" x14ac:dyDescent="0.2">
      <c r="A595">
        <v>7442</v>
      </c>
      <c r="B595" s="106" t="s">
        <v>792</v>
      </c>
      <c r="C595">
        <v>0.05</v>
      </c>
      <c r="D595">
        <v>0.2</v>
      </c>
      <c r="E595">
        <v>0.05</v>
      </c>
      <c r="F595" s="106">
        <v>0.05</v>
      </c>
      <c r="G595">
        <v>0.05</v>
      </c>
    </row>
    <row r="596" spans="1:7" x14ac:dyDescent="0.2">
      <c r="A596">
        <v>7445</v>
      </c>
      <c r="B596" s="106" t="s">
        <v>793</v>
      </c>
      <c r="C596">
        <v>0.05</v>
      </c>
      <c r="D596">
        <v>0.2</v>
      </c>
      <c r="E596">
        <v>0.05</v>
      </c>
      <c r="F596">
        <v>0.05</v>
      </c>
      <c r="G596">
        <v>0.05</v>
      </c>
    </row>
    <row r="597" spans="1:7" x14ac:dyDescent="0.2">
      <c r="A597">
        <v>7451</v>
      </c>
      <c r="B597" s="106" t="s">
        <v>794</v>
      </c>
      <c r="C597">
        <v>0.05</v>
      </c>
      <c r="D597">
        <v>0.2</v>
      </c>
      <c r="E597">
        <v>0.05</v>
      </c>
      <c r="F597">
        <v>0.05</v>
      </c>
      <c r="G597">
        <v>0.05</v>
      </c>
    </row>
    <row r="598" spans="1:7" x14ac:dyDescent="0.2">
      <c r="A598">
        <v>7455</v>
      </c>
      <c r="B598" s="106" t="s">
        <v>2048</v>
      </c>
      <c r="C598">
        <v>0</v>
      </c>
      <c r="D598">
        <v>0</v>
      </c>
      <c r="E598" s="106">
        <v>0</v>
      </c>
      <c r="F598" s="106">
        <v>0</v>
      </c>
      <c r="G598" s="106" t="s">
        <v>155</v>
      </c>
    </row>
    <row r="599" spans="1:7" x14ac:dyDescent="0.2">
      <c r="A599">
        <v>7458</v>
      </c>
      <c r="B599" s="106" t="s">
        <v>1691</v>
      </c>
      <c r="C599">
        <v>0</v>
      </c>
      <c r="D599" t="s">
        <v>155</v>
      </c>
      <c r="E599" t="s">
        <v>155</v>
      </c>
      <c r="F599" s="106">
        <v>0</v>
      </c>
      <c r="G599" t="s">
        <v>155</v>
      </c>
    </row>
    <row r="600" spans="1:7" x14ac:dyDescent="0.2">
      <c r="A600">
        <v>7459</v>
      </c>
      <c r="B600" s="106" t="s">
        <v>795</v>
      </c>
      <c r="C600">
        <v>0.05</v>
      </c>
      <c r="D600">
        <v>0.2</v>
      </c>
      <c r="E600">
        <v>0.05</v>
      </c>
      <c r="F600">
        <v>0.05</v>
      </c>
      <c r="G600">
        <v>0.05</v>
      </c>
    </row>
    <row r="601" spans="1:7" x14ac:dyDescent="0.2">
      <c r="A601">
        <v>7463</v>
      </c>
      <c r="B601" s="106" t="s">
        <v>796</v>
      </c>
      <c r="C601">
        <v>0.05</v>
      </c>
      <c r="D601">
        <v>0.2</v>
      </c>
      <c r="E601">
        <v>0.05</v>
      </c>
      <c r="F601">
        <v>0.05</v>
      </c>
      <c r="G601">
        <v>0.05</v>
      </c>
    </row>
    <row r="602" spans="1:7" x14ac:dyDescent="0.2">
      <c r="A602">
        <v>7475</v>
      </c>
      <c r="B602" s="106" t="s">
        <v>797</v>
      </c>
      <c r="C602">
        <v>0.05</v>
      </c>
      <c r="D602" s="106">
        <v>0.2</v>
      </c>
      <c r="E602">
        <v>0.05</v>
      </c>
      <c r="F602" s="106">
        <v>0.05</v>
      </c>
      <c r="G602">
        <v>0</v>
      </c>
    </row>
    <row r="603" spans="1:7" x14ac:dyDescent="0.2">
      <c r="A603">
        <v>7480</v>
      </c>
      <c r="B603" s="106" t="s">
        <v>798</v>
      </c>
      <c r="C603">
        <v>0</v>
      </c>
      <c r="D603" s="106">
        <v>0</v>
      </c>
      <c r="E603" s="106">
        <v>0</v>
      </c>
      <c r="F603" s="106">
        <v>0</v>
      </c>
      <c r="G603" s="106">
        <v>0</v>
      </c>
    </row>
    <row r="604" spans="1:7" x14ac:dyDescent="0.2">
      <c r="A604">
        <v>7482</v>
      </c>
      <c r="B604" s="106" t="s">
        <v>799</v>
      </c>
      <c r="C604">
        <v>0.05</v>
      </c>
      <c r="D604" s="106">
        <v>0.2</v>
      </c>
      <c r="E604" s="106">
        <v>0.05</v>
      </c>
      <c r="F604" s="106">
        <v>0.05</v>
      </c>
      <c r="G604" s="106">
        <v>0.05</v>
      </c>
    </row>
    <row r="605" spans="1:7" x14ac:dyDescent="0.2">
      <c r="A605">
        <v>7487</v>
      </c>
      <c r="B605" s="106" t="s">
        <v>2304</v>
      </c>
      <c r="C605">
        <v>0</v>
      </c>
      <c r="D605" t="s">
        <v>155</v>
      </c>
      <c r="E605">
        <v>0</v>
      </c>
      <c r="F605" t="s">
        <v>155</v>
      </c>
      <c r="G605">
        <v>0</v>
      </c>
    </row>
    <row r="606" spans="1:7" x14ac:dyDescent="0.2">
      <c r="A606">
        <v>7494</v>
      </c>
      <c r="B606" s="106" t="s">
        <v>800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">
      <c r="A607">
        <v>7506</v>
      </c>
      <c r="B607" s="106" t="s">
        <v>801</v>
      </c>
      <c r="C607">
        <v>0.05</v>
      </c>
      <c r="D607">
        <v>0.2</v>
      </c>
      <c r="E607" s="106">
        <v>0.05</v>
      </c>
      <c r="F607" s="106">
        <v>0.05</v>
      </c>
      <c r="G607">
        <v>0.05</v>
      </c>
    </row>
    <row r="608" spans="1:7" x14ac:dyDescent="0.2">
      <c r="A608">
        <v>7508</v>
      </c>
      <c r="B608" s="106" t="s">
        <v>2305</v>
      </c>
      <c r="C608">
        <v>0</v>
      </c>
      <c r="D608" t="s">
        <v>155</v>
      </c>
      <c r="E608" s="106" t="s">
        <v>155</v>
      </c>
      <c r="F608" s="106" t="s">
        <v>155</v>
      </c>
      <c r="G608" s="106" t="s">
        <v>155</v>
      </c>
    </row>
    <row r="609" spans="1:7" x14ac:dyDescent="0.2">
      <c r="A609">
        <v>7512</v>
      </c>
      <c r="B609" s="106" t="s">
        <v>1869</v>
      </c>
      <c r="C609">
        <v>0.05</v>
      </c>
      <c r="D609">
        <v>0.2</v>
      </c>
      <c r="E609">
        <v>0.05</v>
      </c>
      <c r="F609">
        <v>0.05</v>
      </c>
      <c r="G609">
        <v>0.05</v>
      </c>
    </row>
    <row r="610" spans="1:7" x14ac:dyDescent="0.2">
      <c r="A610">
        <v>7522</v>
      </c>
      <c r="B610" s="106" t="s">
        <v>1649</v>
      </c>
      <c r="C610">
        <v>0.05</v>
      </c>
      <c r="D610">
        <v>0.2</v>
      </c>
      <c r="E610">
        <v>0.05</v>
      </c>
      <c r="F610">
        <v>0.05</v>
      </c>
      <c r="G610">
        <v>0</v>
      </c>
    </row>
    <row r="611" spans="1:7" x14ac:dyDescent="0.2">
      <c r="A611">
        <v>7524</v>
      </c>
      <c r="B611" s="106" t="s">
        <v>802</v>
      </c>
      <c r="C611">
        <v>0.05</v>
      </c>
      <c r="D611">
        <v>0.2</v>
      </c>
      <c r="E611">
        <v>0.05</v>
      </c>
      <c r="F611">
        <v>0.05</v>
      </c>
      <c r="G611">
        <v>0.05</v>
      </c>
    </row>
    <row r="612" spans="1:7" x14ac:dyDescent="0.2">
      <c r="A612">
        <v>7525</v>
      </c>
      <c r="B612" s="106" t="s">
        <v>1057</v>
      </c>
      <c r="C612">
        <v>0.05</v>
      </c>
      <c r="D612">
        <v>0.2</v>
      </c>
      <c r="E612">
        <v>0.05</v>
      </c>
      <c r="F612">
        <v>0.05</v>
      </c>
      <c r="G612">
        <v>0.05</v>
      </c>
    </row>
    <row r="613" spans="1:7" x14ac:dyDescent="0.2">
      <c r="A613">
        <v>7532</v>
      </c>
      <c r="B613" s="106" t="s">
        <v>1733</v>
      </c>
      <c r="C613">
        <v>0.05</v>
      </c>
      <c r="D613">
        <v>0.2</v>
      </c>
      <c r="E613">
        <v>0.05</v>
      </c>
      <c r="F613">
        <v>0.05</v>
      </c>
      <c r="G613">
        <v>0.05</v>
      </c>
    </row>
    <row r="614" spans="1:7" x14ac:dyDescent="0.2">
      <c r="A614">
        <v>7537</v>
      </c>
      <c r="B614" s="106" t="s">
        <v>2118</v>
      </c>
      <c r="C614">
        <v>0</v>
      </c>
      <c r="D614">
        <v>0</v>
      </c>
      <c r="E614" t="s">
        <v>155</v>
      </c>
      <c r="F614">
        <v>0</v>
      </c>
      <c r="G614">
        <v>0</v>
      </c>
    </row>
    <row r="615" spans="1:7" x14ac:dyDescent="0.2">
      <c r="A615">
        <v>7545</v>
      </c>
      <c r="B615" s="106" t="s">
        <v>1902</v>
      </c>
      <c r="C615">
        <v>0.05</v>
      </c>
      <c r="D615">
        <v>0.2</v>
      </c>
      <c r="E615">
        <v>1.9</v>
      </c>
      <c r="F615">
        <v>0.05</v>
      </c>
      <c r="G615">
        <v>0.05</v>
      </c>
    </row>
    <row r="616" spans="1:7" x14ac:dyDescent="0.2">
      <c r="A616">
        <v>7550</v>
      </c>
      <c r="B616" s="106" t="s">
        <v>1734</v>
      </c>
      <c r="C616">
        <v>0.05</v>
      </c>
      <c r="D616">
        <v>0.2</v>
      </c>
      <c r="E616">
        <v>0.05</v>
      </c>
      <c r="F616">
        <v>0.05</v>
      </c>
      <c r="G616">
        <v>0.05</v>
      </c>
    </row>
    <row r="617" spans="1:7" x14ac:dyDescent="0.2">
      <c r="A617">
        <v>7552</v>
      </c>
      <c r="B617" s="106" t="s">
        <v>1870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">
      <c r="A618">
        <v>7554</v>
      </c>
      <c r="B618" s="106" t="s">
        <v>1735</v>
      </c>
      <c r="C618">
        <v>0</v>
      </c>
      <c r="D618" s="106">
        <v>0</v>
      </c>
      <c r="E618">
        <v>0</v>
      </c>
      <c r="F618" s="106">
        <v>0</v>
      </c>
      <c r="G618" s="106">
        <v>0</v>
      </c>
    </row>
    <row r="619" spans="1:7" x14ac:dyDescent="0.2">
      <c r="A619">
        <v>7570</v>
      </c>
      <c r="B619" s="106" t="s">
        <v>2049</v>
      </c>
      <c r="C619">
        <v>0</v>
      </c>
      <c r="D619">
        <v>0</v>
      </c>
      <c r="E619">
        <v>0</v>
      </c>
      <c r="F619">
        <v>0</v>
      </c>
      <c r="G619" t="s">
        <v>155</v>
      </c>
    </row>
    <row r="620" spans="1:7" x14ac:dyDescent="0.2">
      <c r="A620">
        <v>7581</v>
      </c>
      <c r="B620" s="106" t="s">
        <v>2050</v>
      </c>
      <c r="C620">
        <v>0</v>
      </c>
      <c r="D620">
        <v>0</v>
      </c>
      <c r="E620">
        <v>0.05</v>
      </c>
      <c r="F620">
        <v>0.05</v>
      </c>
      <c r="G620" t="s">
        <v>155</v>
      </c>
    </row>
    <row r="621" spans="1:7" x14ac:dyDescent="0.2">
      <c r="A621">
        <v>7599</v>
      </c>
      <c r="B621" s="106" t="s">
        <v>1289</v>
      </c>
      <c r="C621">
        <v>0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7601</v>
      </c>
      <c r="B622" s="106" t="s">
        <v>2306</v>
      </c>
      <c r="C622">
        <v>0.05</v>
      </c>
      <c r="D622" t="s">
        <v>155</v>
      </c>
      <c r="E622">
        <v>0.05</v>
      </c>
      <c r="F622" t="s">
        <v>155</v>
      </c>
      <c r="G622">
        <v>0</v>
      </c>
    </row>
    <row r="623" spans="1:7" x14ac:dyDescent="0.2">
      <c r="A623">
        <v>7611</v>
      </c>
      <c r="B623" s="106" t="s">
        <v>2076</v>
      </c>
      <c r="C623">
        <v>0</v>
      </c>
      <c r="D623">
        <v>0</v>
      </c>
      <c r="E623">
        <v>0</v>
      </c>
      <c r="F623" t="s">
        <v>155</v>
      </c>
      <c r="G623">
        <v>0</v>
      </c>
    </row>
    <row r="624" spans="1:7" x14ac:dyDescent="0.2">
      <c r="A624">
        <v>7613</v>
      </c>
      <c r="B624" s="106" t="s">
        <v>2307</v>
      </c>
      <c r="C624">
        <v>0</v>
      </c>
      <c r="D624" t="s">
        <v>155</v>
      </c>
      <c r="E624">
        <v>0</v>
      </c>
      <c r="F624" t="s">
        <v>155</v>
      </c>
      <c r="G624">
        <v>0</v>
      </c>
    </row>
    <row r="625" spans="1:7" x14ac:dyDescent="0.2">
      <c r="A625">
        <v>7615</v>
      </c>
      <c r="B625" s="106" t="s">
        <v>803</v>
      </c>
      <c r="C625">
        <v>0.05</v>
      </c>
      <c r="D625">
        <v>0</v>
      </c>
      <c r="E625">
        <v>0.05</v>
      </c>
      <c r="F625" s="106">
        <v>0.05</v>
      </c>
      <c r="G625" s="106">
        <v>0.05</v>
      </c>
    </row>
    <row r="626" spans="1:7" x14ac:dyDescent="0.2">
      <c r="A626">
        <v>7616</v>
      </c>
      <c r="B626" s="106" t="s">
        <v>804</v>
      </c>
      <c r="C626">
        <v>0.05</v>
      </c>
      <c r="D626">
        <v>0.2</v>
      </c>
      <c r="E626">
        <v>0.05</v>
      </c>
      <c r="F626" s="106">
        <v>0.05</v>
      </c>
      <c r="G626" s="106">
        <v>0.05</v>
      </c>
    </row>
    <row r="627" spans="1:7" x14ac:dyDescent="0.2">
      <c r="A627">
        <v>7618</v>
      </c>
      <c r="B627" s="106" t="s">
        <v>1099</v>
      </c>
      <c r="C627">
        <v>0.05</v>
      </c>
      <c r="D627">
        <v>0.2</v>
      </c>
      <c r="E627">
        <v>0.05</v>
      </c>
      <c r="F627">
        <v>0</v>
      </c>
      <c r="G627">
        <v>0</v>
      </c>
    </row>
    <row r="628" spans="1:7" x14ac:dyDescent="0.2">
      <c r="A628">
        <v>7628</v>
      </c>
      <c r="B628" s="106" t="s">
        <v>805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">
      <c r="A629">
        <v>7630</v>
      </c>
      <c r="B629" s="106" t="s">
        <v>806</v>
      </c>
      <c r="C629">
        <v>0.1</v>
      </c>
      <c r="D629">
        <v>0.4</v>
      </c>
      <c r="E629">
        <v>0.1</v>
      </c>
      <c r="F629">
        <v>0.1</v>
      </c>
      <c r="G629">
        <v>0.1</v>
      </c>
    </row>
    <row r="630" spans="1:7" x14ac:dyDescent="0.2">
      <c r="A630">
        <v>7637</v>
      </c>
      <c r="B630" s="106" t="s">
        <v>807</v>
      </c>
      <c r="C630">
        <v>0</v>
      </c>
      <c r="D630" s="106">
        <v>0.2</v>
      </c>
      <c r="E630">
        <v>0</v>
      </c>
      <c r="F630">
        <v>0.05</v>
      </c>
      <c r="G630">
        <v>0.05</v>
      </c>
    </row>
    <row r="631" spans="1:7" x14ac:dyDescent="0.2">
      <c r="A631">
        <v>7640</v>
      </c>
      <c r="B631" s="106" t="s">
        <v>808</v>
      </c>
      <c r="C631">
        <v>0</v>
      </c>
      <c r="D631" s="106">
        <v>0</v>
      </c>
      <c r="E631" s="106">
        <v>0</v>
      </c>
      <c r="F631" s="106">
        <v>0</v>
      </c>
      <c r="G631" s="106">
        <v>0</v>
      </c>
    </row>
    <row r="632" spans="1:7" x14ac:dyDescent="0.2">
      <c r="A632">
        <v>7723</v>
      </c>
      <c r="B632" s="106" t="s">
        <v>809</v>
      </c>
      <c r="C632">
        <v>0.05</v>
      </c>
      <c r="D632" s="106">
        <v>0.2</v>
      </c>
      <c r="E632" s="106">
        <v>0.05</v>
      </c>
      <c r="F632" s="106">
        <v>0.05</v>
      </c>
      <c r="G632" s="106">
        <v>0.05</v>
      </c>
    </row>
    <row r="633" spans="1:7" x14ac:dyDescent="0.2">
      <c r="A633">
        <v>7727</v>
      </c>
      <c r="B633" s="106" t="s">
        <v>1058</v>
      </c>
      <c r="C633">
        <v>0</v>
      </c>
      <c r="D633">
        <v>0</v>
      </c>
      <c r="E633" s="106">
        <v>0</v>
      </c>
      <c r="F633">
        <v>0</v>
      </c>
      <c r="G633" s="106">
        <v>0</v>
      </c>
    </row>
    <row r="634" spans="1:7" x14ac:dyDescent="0.2">
      <c r="A634">
        <v>7729</v>
      </c>
      <c r="B634" s="106" t="s">
        <v>544</v>
      </c>
      <c r="C634">
        <v>0.1</v>
      </c>
      <c r="D634" t="s">
        <v>155</v>
      </c>
      <c r="E634" t="s">
        <v>155</v>
      </c>
      <c r="F634">
        <v>0</v>
      </c>
      <c r="G634">
        <v>0.1</v>
      </c>
    </row>
    <row r="635" spans="1:7" x14ac:dyDescent="0.2">
      <c r="A635">
        <v>7733</v>
      </c>
      <c r="B635" s="106" t="s">
        <v>810</v>
      </c>
      <c r="C635">
        <v>0.05</v>
      </c>
      <c r="D635">
        <v>0.2</v>
      </c>
      <c r="E635">
        <v>0.05</v>
      </c>
      <c r="F635">
        <v>0</v>
      </c>
      <c r="G635">
        <v>0.05</v>
      </c>
    </row>
    <row r="636" spans="1:7" x14ac:dyDescent="0.2">
      <c r="A636">
        <v>7734</v>
      </c>
      <c r="B636" s="106" t="s">
        <v>1352</v>
      </c>
      <c r="C636">
        <v>0</v>
      </c>
      <c r="D636" s="106">
        <v>0</v>
      </c>
      <c r="E636" s="106">
        <v>0</v>
      </c>
      <c r="F636" s="106">
        <v>0</v>
      </c>
      <c r="G636" s="106">
        <v>0</v>
      </c>
    </row>
    <row r="637" spans="1:7" x14ac:dyDescent="0.2">
      <c r="A637">
        <v>7743</v>
      </c>
      <c r="B637" s="106" t="s">
        <v>1736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7752</v>
      </c>
      <c r="B638" s="106" t="s">
        <v>811</v>
      </c>
      <c r="C638">
        <v>0.05</v>
      </c>
      <c r="D638">
        <v>0.2</v>
      </c>
      <c r="E638">
        <v>0.05</v>
      </c>
      <c r="F638">
        <v>0.05</v>
      </c>
      <c r="G638">
        <v>0.05</v>
      </c>
    </row>
    <row r="639" spans="1:7" x14ac:dyDescent="0.2">
      <c r="A639">
        <v>7769</v>
      </c>
      <c r="B639" s="106" t="s">
        <v>1970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7780</v>
      </c>
      <c r="B640" s="106" t="s">
        <v>1924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">
      <c r="A641">
        <v>7782</v>
      </c>
      <c r="B641" s="106" t="s">
        <v>2077</v>
      </c>
      <c r="C641">
        <v>0</v>
      </c>
      <c r="D641">
        <v>0</v>
      </c>
      <c r="E641">
        <v>0</v>
      </c>
      <c r="F641" t="s">
        <v>155</v>
      </c>
      <c r="G641">
        <v>0</v>
      </c>
    </row>
    <row r="642" spans="1:7" x14ac:dyDescent="0.2">
      <c r="A642">
        <v>7811</v>
      </c>
      <c r="B642" s="106" t="s">
        <v>1737</v>
      </c>
      <c r="C642">
        <v>0</v>
      </c>
      <c r="D642">
        <v>0</v>
      </c>
      <c r="E642" s="106">
        <v>0</v>
      </c>
      <c r="F642" s="106">
        <v>0</v>
      </c>
      <c r="G642" s="106">
        <v>0</v>
      </c>
    </row>
    <row r="643" spans="1:7" x14ac:dyDescent="0.2">
      <c r="A643">
        <v>7817</v>
      </c>
      <c r="B643" s="106" t="s">
        <v>1971</v>
      </c>
      <c r="C643">
        <v>0</v>
      </c>
      <c r="D643">
        <v>0</v>
      </c>
      <c r="E643" s="106">
        <v>0</v>
      </c>
      <c r="F643" s="106">
        <v>0</v>
      </c>
      <c r="G643" s="106">
        <v>0</v>
      </c>
    </row>
    <row r="644" spans="1:7" x14ac:dyDescent="0.2">
      <c r="A644">
        <v>7819</v>
      </c>
      <c r="B644" s="106" t="s">
        <v>1159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">
      <c r="A645">
        <v>7821</v>
      </c>
      <c r="B645" s="106" t="s">
        <v>1599</v>
      </c>
      <c r="C645">
        <v>0</v>
      </c>
      <c r="D645" s="106">
        <v>0</v>
      </c>
      <c r="E645">
        <v>0</v>
      </c>
      <c r="F645">
        <v>0</v>
      </c>
      <c r="G645">
        <v>0</v>
      </c>
    </row>
    <row r="646" spans="1:7" x14ac:dyDescent="0.2">
      <c r="A646">
        <v>7822</v>
      </c>
      <c r="B646" s="106" t="s">
        <v>812</v>
      </c>
      <c r="C646">
        <v>0</v>
      </c>
      <c r="D646" s="106">
        <v>0</v>
      </c>
      <c r="E646">
        <v>0</v>
      </c>
      <c r="F646">
        <v>0</v>
      </c>
      <c r="G646">
        <v>0</v>
      </c>
    </row>
    <row r="647" spans="1:7" x14ac:dyDescent="0.2">
      <c r="A647">
        <v>7823</v>
      </c>
      <c r="B647" s="106" t="s">
        <v>2308</v>
      </c>
      <c r="C647">
        <v>0</v>
      </c>
      <c r="D647" t="s">
        <v>155</v>
      </c>
      <c r="E647">
        <v>0</v>
      </c>
      <c r="F647" t="s">
        <v>155</v>
      </c>
      <c r="G647" t="s">
        <v>155</v>
      </c>
    </row>
    <row r="648" spans="1:7" x14ac:dyDescent="0.2">
      <c r="A648">
        <v>7840</v>
      </c>
      <c r="B648" s="106" t="s">
        <v>813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">
      <c r="A649">
        <v>7844</v>
      </c>
      <c r="B649" s="106" t="s">
        <v>814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7846</v>
      </c>
      <c r="B650" s="106" t="s">
        <v>815</v>
      </c>
      <c r="C650">
        <v>0.1</v>
      </c>
      <c r="D650">
        <v>0.4</v>
      </c>
      <c r="E650">
        <v>0.1</v>
      </c>
      <c r="F650">
        <v>0.1</v>
      </c>
      <c r="G650">
        <v>0.1</v>
      </c>
    </row>
    <row r="651" spans="1:7" x14ac:dyDescent="0.2">
      <c r="A651">
        <v>7856</v>
      </c>
      <c r="B651" s="106" t="s">
        <v>816</v>
      </c>
      <c r="C651">
        <v>0.05</v>
      </c>
      <c r="D651">
        <v>0.2</v>
      </c>
      <c r="E651">
        <v>0</v>
      </c>
      <c r="F651">
        <v>0.05</v>
      </c>
      <c r="G651">
        <v>0.05</v>
      </c>
    </row>
    <row r="652" spans="1:7" x14ac:dyDescent="0.2">
      <c r="A652">
        <v>7860</v>
      </c>
      <c r="B652" s="106" t="s">
        <v>817</v>
      </c>
      <c r="C652">
        <v>0.05</v>
      </c>
      <c r="D652">
        <v>0.2</v>
      </c>
      <c r="E652">
        <v>0.05</v>
      </c>
      <c r="F652">
        <v>0.05</v>
      </c>
      <c r="G652">
        <v>0.05</v>
      </c>
    </row>
    <row r="653" spans="1:7" x14ac:dyDescent="0.2">
      <c r="A653">
        <v>7862</v>
      </c>
      <c r="B653" s="106" t="s">
        <v>2078</v>
      </c>
      <c r="C653">
        <v>0</v>
      </c>
      <c r="D653">
        <v>0</v>
      </c>
      <c r="E653">
        <v>0</v>
      </c>
      <c r="F653" t="s">
        <v>155</v>
      </c>
      <c r="G653">
        <v>0</v>
      </c>
    </row>
    <row r="654" spans="1:7" x14ac:dyDescent="0.2">
      <c r="A654">
        <v>7885</v>
      </c>
      <c r="B654" s="106" t="s">
        <v>818</v>
      </c>
      <c r="C654">
        <v>0.05</v>
      </c>
      <c r="D654">
        <v>0.2</v>
      </c>
      <c r="E654">
        <v>0.05</v>
      </c>
      <c r="F654">
        <v>0.05</v>
      </c>
      <c r="G654" s="106">
        <v>0.05</v>
      </c>
    </row>
    <row r="655" spans="1:7" x14ac:dyDescent="0.2">
      <c r="A655">
        <v>7898</v>
      </c>
      <c r="B655" s="106" t="s">
        <v>1925</v>
      </c>
      <c r="C655">
        <v>0</v>
      </c>
      <c r="D655">
        <v>0</v>
      </c>
      <c r="E655" s="106">
        <v>0</v>
      </c>
      <c r="F655">
        <v>0</v>
      </c>
      <c r="G655">
        <v>0</v>
      </c>
    </row>
    <row r="656" spans="1:7" x14ac:dyDescent="0.2">
      <c r="A656">
        <v>7905</v>
      </c>
      <c r="B656" s="106" t="s">
        <v>1972</v>
      </c>
      <c r="C656">
        <v>0.05</v>
      </c>
      <c r="D656">
        <v>0.2</v>
      </c>
      <c r="E656" s="106">
        <v>0.05</v>
      </c>
      <c r="F656">
        <v>0.05</v>
      </c>
      <c r="G656">
        <v>0.05</v>
      </c>
    </row>
    <row r="657" spans="1:7" x14ac:dyDescent="0.2">
      <c r="A657">
        <v>7911</v>
      </c>
      <c r="B657" s="106" t="s">
        <v>819</v>
      </c>
      <c r="C657">
        <v>0.05</v>
      </c>
      <c r="D657">
        <v>0.2</v>
      </c>
      <c r="E657">
        <v>0.05</v>
      </c>
      <c r="F657">
        <v>0.05</v>
      </c>
      <c r="G657">
        <v>0.05</v>
      </c>
    </row>
    <row r="658" spans="1:7" x14ac:dyDescent="0.2">
      <c r="A658">
        <v>7912</v>
      </c>
      <c r="B658" s="106" t="s">
        <v>2309</v>
      </c>
      <c r="C658">
        <v>0</v>
      </c>
      <c r="D658" t="s">
        <v>155</v>
      </c>
      <c r="E658" t="s">
        <v>155</v>
      </c>
      <c r="F658" t="s">
        <v>155</v>
      </c>
      <c r="G658">
        <v>0</v>
      </c>
    </row>
    <row r="659" spans="1:7" x14ac:dyDescent="0.2">
      <c r="A659">
        <v>7916</v>
      </c>
      <c r="B659" s="106" t="s">
        <v>820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">
      <c r="A660">
        <v>7931</v>
      </c>
      <c r="B660" s="106" t="s">
        <v>2119</v>
      </c>
      <c r="C660">
        <v>0</v>
      </c>
      <c r="D660" s="106">
        <v>0</v>
      </c>
      <c r="E660" t="s">
        <v>155</v>
      </c>
      <c r="F660" s="106" t="s">
        <v>155</v>
      </c>
      <c r="G660" t="s">
        <v>155</v>
      </c>
    </row>
    <row r="661" spans="1:7" x14ac:dyDescent="0.2">
      <c r="A661">
        <v>7936</v>
      </c>
      <c r="B661" s="106" t="s">
        <v>2310</v>
      </c>
      <c r="C661">
        <v>0</v>
      </c>
      <c r="D661" t="s">
        <v>155</v>
      </c>
      <c r="E661">
        <v>0</v>
      </c>
      <c r="F661">
        <v>0</v>
      </c>
      <c r="G661">
        <v>0</v>
      </c>
    </row>
    <row r="662" spans="1:7" x14ac:dyDescent="0.2">
      <c r="A662">
        <v>7937</v>
      </c>
      <c r="B662" s="106" t="s">
        <v>821</v>
      </c>
      <c r="C662">
        <v>0.05</v>
      </c>
      <c r="D662">
        <v>0.2</v>
      </c>
      <c r="E662">
        <v>0.05</v>
      </c>
      <c r="F662">
        <v>0.05</v>
      </c>
      <c r="G662">
        <v>0.05</v>
      </c>
    </row>
    <row r="663" spans="1:7" x14ac:dyDescent="0.2">
      <c r="A663">
        <v>7947</v>
      </c>
      <c r="B663" s="106" t="s">
        <v>2120</v>
      </c>
      <c r="C663">
        <v>0.15</v>
      </c>
      <c r="D663">
        <v>0.6</v>
      </c>
      <c r="E663" t="s">
        <v>155</v>
      </c>
      <c r="F663">
        <v>0.15</v>
      </c>
      <c r="G663">
        <v>0.15</v>
      </c>
    </row>
    <row r="664" spans="1:7" x14ac:dyDescent="0.2">
      <c r="A664">
        <v>7949</v>
      </c>
      <c r="B664" s="106" t="s">
        <v>1413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">
      <c r="A665">
        <v>7951</v>
      </c>
      <c r="B665" s="106" t="s">
        <v>1577</v>
      </c>
      <c r="C665">
        <v>0.1</v>
      </c>
      <c r="D665" s="106">
        <v>0.4</v>
      </c>
      <c r="E665">
        <v>0.1</v>
      </c>
      <c r="F665" s="106">
        <v>0.1</v>
      </c>
      <c r="G665" s="106">
        <v>0.1</v>
      </c>
    </row>
    <row r="666" spans="1:7" x14ac:dyDescent="0.2">
      <c r="A666">
        <v>7952</v>
      </c>
      <c r="B666" s="106" t="s">
        <v>2311</v>
      </c>
      <c r="C666">
        <v>0</v>
      </c>
      <c r="D666" s="106" t="s">
        <v>155</v>
      </c>
      <c r="E666" s="106" t="s">
        <v>155</v>
      </c>
      <c r="F666" s="106" t="s">
        <v>155</v>
      </c>
      <c r="G666" s="106">
        <v>0</v>
      </c>
    </row>
    <row r="667" spans="1:7" x14ac:dyDescent="0.2">
      <c r="A667">
        <v>7962</v>
      </c>
      <c r="B667" s="106" t="s">
        <v>822</v>
      </c>
      <c r="C667">
        <v>0</v>
      </c>
      <c r="D667">
        <v>0</v>
      </c>
      <c r="E667" s="106">
        <v>0</v>
      </c>
      <c r="F667">
        <v>0</v>
      </c>
      <c r="G667" s="106">
        <v>0</v>
      </c>
    </row>
    <row r="668" spans="1:7" x14ac:dyDescent="0.2">
      <c r="A668">
        <v>7965</v>
      </c>
      <c r="B668" s="106" t="s">
        <v>823</v>
      </c>
      <c r="C668">
        <v>0.05</v>
      </c>
      <c r="D668">
        <v>0.2</v>
      </c>
      <c r="E668">
        <v>0.05</v>
      </c>
      <c r="F668">
        <v>0.05</v>
      </c>
      <c r="G668">
        <v>0.05</v>
      </c>
    </row>
    <row r="669" spans="1:7" x14ac:dyDescent="0.2">
      <c r="A669">
        <v>7966</v>
      </c>
      <c r="B669" s="106" t="s">
        <v>1160</v>
      </c>
      <c r="C669">
        <v>0.05</v>
      </c>
      <c r="D669">
        <v>0.2</v>
      </c>
      <c r="E669">
        <v>0.05</v>
      </c>
      <c r="F669">
        <v>0.05</v>
      </c>
      <c r="G669">
        <v>0.05</v>
      </c>
    </row>
    <row r="670" spans="1:7" x14ac:dyDescent="0.2">
      <c r="A670">
        <v>7970</v>
      </c>
      <c r="B670" s="106" t="s">
        <v>2312</v>
      </c>
      <c r="C670">
        <v>0</v>
      </c>
      <c r="D670" t="s">
        <v>155</v>
      </c>
      <c r="E670">
        <v>0</v>
      </c>
      <c r="F670" t="s">
        <v>155</v>
      </c>
      <c r="G670" t="s">
        <v>155</v>
      </c>
    </row>
    <row r="671" spans="1:7" x14ac:dyDescent="0.2">
      <c r="A671">
        <v>7976</v>
      </c>
      <c r="B671" s="106" t="s">
        <v>1298</v>
      </c>
      <c r="C671">
        <v>0.05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7979</v>
      </c>
      <c r="B672" s="106" t="s">
        <v>1650</v>
      </c>
      <c r="C672">
        <v>0</v>
      </c>
      <c r="D672">
        <v>0.2</v>
      </c>
      <c r="E672">
        <v>0</v>
      </c>
      <c r="F672">
        <v>0.05</v>
      </c>
      <c r="G672">
        <v>0.05</v>
      </c>
    </row>
    <row r="673" spans="1:7" x14ac:dyDescent="0.2">
      <c r="A673">
        <v>7981</v>
      </c>
      <c r="B673" s="106" t="s">
        <v>824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">
      <c r="A674">
        <v>7987</v>
      </c>
      <c r="B674" s="106" t="s">
        <v>1161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7988</v>
      </c>
      <c r="B675" s="106" t="s">
        <v>826</v>
      </c>
      <c r="C675">
        <v>0.05</v>
      </c>
      <c r="D675" s="106">
        <v>0.2</v>
      </c>
      <c r="E675">
        <v>0.05</v>
      </c>
      <c r="F675" s="106">
        <v>0.05</v>
      </c>
      <c r="G675" s="106">
        <v>0.05</v>
      </c>
    </row>
    <row r="676" spans="1:7" x14ac:dyDescent="0.2">
      <c r="A676">
        <v>7999</v>
      </c>
      <c r="B676" s="106" t="s">
        <v>827</v>
      </c>
      <c r="C676">
        <v>0.05</v>
      </c>
      <c r="D676">
        <v>0.2</v>
      </c>
      <c r="E676">
        <v>0.05</v>
      </c>
      <c r="F676">
        <v>0.05</v>
      </c>
      <c r="G676">
        <v>0.05</v>
      </c>
    </row>
    <row r="677" spans="1:7" x14ac:dyDescent="0.2">
      <c r="A677">
        <v>8007</v>
      </c>
      <c r="B677" s="106" t="s">
        <v>2051</v>
      </c>
      <c r="C677">
        <v>0</v>
      </c>
      <c r="D677">
        <v>0</v>
      </c>
      <c r="E677">
        <v>0</v>
      </c>
      <c r="F677">
        <v>0</v>
      </c>
      <c r="G677" s="106" t="s">
        <v>155</v>
      </c>
    </row>
    <row r="678" spans="1:7" x14ac:dyDescent="0.2">
      <c r="A678">
        <v>8008</v>
      </c>
      <c r="B678" s="106" t="s">
        <v>828</v>
      </c>
      <c r="C678">
        <v>0.05</v>
      </c>
      <c r="D678" s="106">
        <v>0.2</v>
      </c>
      <c r="E678">
        <v>0.05</v>
      </c>
      <c r="F678">
        <v>0.05</v>
      </c>
      <c r="G678" s="106">
        <v>0.05</v>
      </c>
    </row>
    <row r="679" spans="1:7" x14ac:dyDescent="0.2">
      <c r="A679">
        <v>8011</v>
      </c>
      <c r="B679" s="106" t="s">
        <v>829</v>
      </c>
      <c r="C679">
        <v>0.05</v>
      </c>
      <c r="D679" s="106">
        <v>0.2</v>
      </c>
      <c r="E679">
        <v>0.05</v>
      </c>
      <c r="F679">
        <v>0.05</v>
      </c>
      <c r="G679">
        <v>0.05</v>
      </c>
    </row>
    <row r="680" spans="1:7" x14ac:dyDescent="0.2">
      <c r="A680">
        <v>8012</v>
      </c>
      <c r="B680" s="106" t="s">
        <v>1469</v>
      </c>
      <c r="C680">
        <v>0</v>
      </c>
      <c r="D680">
        <v>0</v>
      </c>
      <c r="E680" t="s">
        <v>155</v>
      </c>
      <c r="F680" t="s">
        <v>155</v>
      </c>
      <c r="G680" t="s">
        <v>155</v>
      </c>
    </row>
    <row r="681" spans="1:7" x14ac:dyDescent="0.2">
      <c r="A681">
        <v>8014</v>
      </c>
      <c r="B681" s="106" t="s">
        <v>1600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">
      <c r="A682">
        <v>8015</v>
      </c>
      <c r="B682" s="106" t="s">
        <v>830</v>
      </c>
      <c r="C682">
        <v>0.1</v>
      </c>
      <c r="D682">
        <v>0.4</v>
      </c>
      <c r="E682">
        <v>0.1</v>
      </c>
      <c r="F682">
        <v>0.1</v>
      </c>
      <c r="G682">
        <v>0.1</v>
      </c>
    </row>
    <row r="683" spans="1:7" x14ac:dyDescent="0.2">
      <c r="A683">
        <v>8016</v>
      </c>
      <c r="B683" s="106" t="s">
        <v>831</v>
      </c>
      <c r="C683">
        <v>0.05</v>
      </c>
      <c r="D683">
        <v>0.2</v>
      </c>
      <c r="E683">
        <v>0.05</v>
      </c>
      <c r="F683">
        <v>0.05</v>
      </c>
      <c r="G683">
        <v>0.05</v>
      </c>
    </row>
    <row r="684" spans="1:7" x14ac:dyDescent="0.2">
      <c r="A684">
        <v>8028</v>
      </c>
      <c r="B684" s="106" t="s">
        <v>1353</v>
      </c>
      <c r="C684">
        <v>0.05</v>
      </c>
      <c r="D684">
        <v>0.2</v>
      </c>
      <c r="E684" s="106">
        <v>0.05</v>
      </c>
      <c r="F684">
        <v>0.05</v>
      </c>
      <c r="G684">
        <v>0.05</v>
      </c>
    </row>
    <row r="685" spans="1:7" x14ac:dyDescent="0.2">
      <c r="A685">
        <v>8031</v>
      </c>
      <c r="B685" s="106" t="s">
        <v>832</v>
      </c>
      <c r="C685">
        <v>0.05</v>
      </c>
      <c r="D685">
        <v>0.2</v>
      </c>
      <c r="E685">
        <v>0.05</v>
      </c>
      <c r="F685">
        <v>0.05</v>
      </c>
      <c r="G685" s="106">
        <v>0.05</v>
      </c>
    </row>
    <row r="686" spans="1:7" x14ac:dyDescent="0.2">
      <c r="A686">
        <v>8032</v>
      </c>
      <c r="B686" s="106" t="s">
        <v>1354</v>
      </c>
      <c r="C686">
        <v>0.05</v>
      </c>
      <c r="D686">
        <v>0.2</v>
      </c>
      <c r="E686">
        <v>0.1</v>
      </c>
      <c r="F686">
        <v>0.1</v>
      </c>
      <c r="G686">
        <v>0</v>
      </c>
    </row>
    <row r="687" spans="1:7" x14ac:dyDescent="0.2">
      <c r="A687">
        <v>8035</v>
      </c>
      <c r="B687" s="106" t="s">
        <v>2121</v>
      </c>
      <c r="C687">
        <v>0.45</v>
      </c>
      <c r="D687">
        <v>1.8</v>
      </c>
      <c r="E687" t="s">
        <v>155</v>
      </c>
      <c r="F687">
        <v>0.45</v>
      </c>
      <c r="G687">
        <v>0.45</v>
      </c>
    </row>
    <row r="688" spans="1:7" x14ac:dyDescent="0.2">
      <c r="A688">
        <v>8038</v>
      </c>
      <c r="B688" s="106" t="s">
        <v>1290</v>
      </c>
      <c r="C688">
        <v>0.05</v>
      </c>
      <c r="D688">
        <v>0.2</v>
      </c>
      <c r="E688">
        <v>0.05</v>
      </c>
      <c r="F688">
        <v>0.05</v>
      </c>
      <c r="G688">
        <v>0.05</v>
      </c>
    </row>
    <row r="689" spans="1:7" x14ac:dyDescent="0.2">
      <c r="A689">
        <v>8051</v>
      </c>
      <c r="B689" s="106" t="s">
        <v>1029</v>
      </c>
      <c r="C689">
        <v>0.05</v>
      </c>
      <c r="D689">
        <v>0.2</v>
      </c>
      <c r="E689">
        <v>0.05</v>
      </c>
      <c r="F689">
        <v>0.05</v>
      </c>
      <c r="G689" s="106">
        <v>0.05</v>
      </c>
    </row>
    <row r="690" spans="1:7" x14ac:dyDescent="0.2">
      <c r="A690">
        <v>8052</v>
      </c>
      <c r="B690" s="106" t="s">
        <v>2313</v>
      </c>
      <c r="C690">
        <v>0.1</v>
      </c>
      <c r="D690" t="s">
        <v>155</v>
      </c>
      <c r="E690">
        <v>0.1</v>
      </c>
      <c r="F690" s="106" t="s">
        <v>155</v>
      </c>
      <c r="G690" s="106">
        <v>0.1</v>
      </c>
    </row>
    <row r="691" spans="1:7" x14ac:dyDescent="0.2">
      <c r="A691">
        <v>8057</v>
      </c>
      <c r="B691" s="106" t="s">
        <v>2314</v>
      </c>
      <c r="C691">
        <v>0</v>
      </c>
      <c r="D691" t="s">
        <v>155</v>
      </c>
      <c r="E691">
        <v>0</v>
      </c>
      <c r="F691" t="s">
        <v>155</v>
      </c>
      <c r="G691">
        <v>0.15</v>
      </c>
    </row>
    <row r="692" spans="1:7" x14ac:dyDescent="0.2">
      <c r="A692">
        <v>8058</v>
      </c>
      <c r="B692" s="106" t="s">
        <v>1588</v>
      </c>
      <c r="C692">
        <v>0</v>
      </c>
      <c r="D692" t="s">
        <v>155</v>
      </c>
      <c r="E692" t="s">
        <v>155</v>
      </c>
      <c r="F692">
        <v>0</v>
      </c>
      <c r="G692">
        <v>0</v>
      </c>
    </row>
    <row r="693" spans="1:7" x14ac:dyDescent="0.2">
      <c r="A693">
        <v>8059</v>
      </c>
      <c r="B693" s="106" t="s">
        <v>833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8060</v>
      </c>
      <c r="B694" s="106" t="s">
        <v>1059</v>
      </c>
      <c r="C694">
        <v>0.05</v>
      </c>
      <c r="D694" t="s">
        <v>155</v>
      </c>
      <c r="E694">
        <v>0.05</v>
      </c>
      <c r="F694" t="s">
        <v>155</v>
      </c>
      <c r="G694">
        <v>0.05</v>
      </c>
    </row>
    <row r="695" spans="1:7" x14ac:dyDescent="0.2">
      <c r="A695">
        <v>8074</v>
      </c>
      <c r="B695" s="106" t="s">
        <v>2315</v>
      </c>
      <c r="C695">
        <v>0</v>
      </c>
      <c r="D695" t="s">
        <v>155</v>
      </c>
      <c r="E695">
        <v>0</v>
      </c>
      <c r="F695" t="s">
        <v>155</v>
      </c>
      <c r="G695">
        <v>0</v>
      </c>
    </row>
    <row r="696" spans="1:7" x14ac:dyDescent="0.2">
      <c r="A696">
        <v>8077</v>
      </c>
      <c r="B696" s="106" t="s">
        <v>834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8079</v>
      </c>
      <c r="B697" s="106" t="s">
        <v>835</v>
      </c>
      <c r="C697">
        <v>0.1</v>
      </c>
      <c r="D697">
        <v>0.4</v>
      </c>
      <c r="E697">
        <v>0.1</v>
      </c>
      <c r="F697">
        <v>0.1</v>
      </c>
      <c r="G697" s="106">
        <v>0.1</v>
      </c>
    </row>
    <row r="698" spans="1:7" x14ac:dyDescent="0.2">
      <c r="A698">
        <v>8087</v>
      </c>
      <c r="B698" s="106" t="s">
        <v>1651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">
      <c r="A699">
        <v>8089</v>
      </c>
      <c r="B699" s="106" t="s">
        <v>836</v>
      </c>
      <c r="C699">
        <v>0.05</v>
      </c>
      <c r="D699">
        <v>0.2</v>
      </c>
      <c r="E699">
        <v>0.05</v>
      </c>
      <c r="F699">
        <v>0.05</v>
      </c>
      <c r="G699">
        <v>0.05</v>
      </c>
    </row>
    <row r="700" spans="1:7" x14ac:dyDescent="0.2">
      <c r="A700">
        <v>8093</v>
      </c>
      <c r="B700" s="106" t="s">
        <v>837</v>
      </c>
      <c r="C700">
        <v>0.05</v>
      </c>
      <c r="D700">
        <v>0.2</v>
      </c>
      <c r="E700">
        <v>0.05</v>
      </c>
      <c r="F700">
        <v>0.05</v>
      </c>
      <c r="G700">
        <v>0.05</v>
      </c>
    </row>
    <row r="701" spans="1:7" x14ac:dyDescent="0.2">
      <c r="A701">
        <v>8098</v>
      </c>
      <c r="B701" s="106" t="s">
        <v>2122</v>
      </c>
      <c r="C701">
        <v>0</v>
      </c>
      <c r="D701" s="106">
        <v>0</v>
      </c>
      <c r="E701" s="106" t="s">
        <v>155</v>
      </c>
      <c r="F701" s="106">
        <v>0.05</v>
      </c>
      <c r="G701" s="106">
        <v>0.05</v>
      </c>
    </row>
    <row r="702" spans="1:7" x14ac:dyDescent="0.2">
      <c r="A702">
        <v>8101</v>
      </c>
      <c r="B702" s="106" t="s">
        <v>838</v>
      </c>
      <c r="C702">
        <v>0</v>
      </c>
      <c r="D702" s="106">
        <v>0</v>
      </c>
      <c r="E702" s="106">
        <v>0</v>
      </c>
      <c r="F702" s="106">
        <v>0</v>
      </c>
      <c r="G702" s="106">
        <v>0</v>
      </c>
    </row>
    <row r="703" spans="1:7" x14ac:dyDescent="0.2">
      <c r="A703">
        <v>8103</v>
      </c>
      <c r="B703" s="106" t="s">
        <v>839</v>
      </c>
      <c r="C703">
        <v>0.05</v>
      </c>
      <c r="D703">
        <v>0.2</v>
      </c>
      <c r="E703">
        <v>0.05</v>
      </c>
      <c r="F703">
        <v>0.05</v>
      </c>
      <c r="G703">
        <v>0.05</v>
      </c>
    </row>
    <row r="704" spans="1:7" x14ac:dyDescent="0.2">
      <c r="A704">
        <v>8111</v>
      </c>
      <c r="B704" s="106" t="s">
        <v>1738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">
      <c r="A705">
        <v>8113</v>
      </c>
      <c r="B705" s="106" t="s">
        <v>1601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8114</v>
      </c>
      <c r="B706" s="106" t="s">
        <v>840</v>
      </c>
      <c r="C706">
        <v>0.05</v>
      </c>
      <c r="D706">
        <v>0.2</v>
      </c>
      <c r="E706">
        <v>0.05</v>
      </c>
      <c r="F706">
        <v>0.05</v>
      </c>
      <c r="G706">
        <v>0.05</v>
      </c>
    </row>
    <row r="707" spans="1:7" x14ac:dyDescent="0.2">
      <c r="A707">
        <v>8131</v>
      </c>
      <c r="B707" s="106" t="s">
        <v>1739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8132</v>
      </c>
      <c r="B708" s="106" t="s">
        <v>841</v>
      </c>
      <c r="C708">
        <v>0.05</v>
      </c>
      <c r="D708">
        <v>0.2</v>
      </c>
      <c r="E708" s="106">
        <v>0.05</v>
      </c>
      <c r="F708" s="106">
        <v>0.05</v>
      </c>
      <c r="G708" s="106">
        <v>0.05</v>
      </c>
    </row>
    <row r="709" spans="1:7" x14ac:dyDescent="0.2">
      <c r="A709">
        <v>8136</v>
      </c>
      <c r="B709" s="106" t="s">
        <v>1355</v>
      </c>
      <c r="C709">
        <v>0.05</v>
      </c>
      <c r="D709" s="106">
        <v>0.2</v>
      </c>
      <c r="E709">
        <v>0</v>
      </c>
      <c r="F709" s="106">
        <v>0</v>
      </c>
      <c r="G709" s="106">
        <v>0</v>
      </c>
    </row>
    <row r="710" spans="1:7" x14ac:dyDescent="0.2">
      <c r="A710">
        <v>8140</v>
      </c>
      <c r="B710" s="106" t="s">
        <v>842</v>
      </c>
      <c r="C710">
        <v>0.05</v>
      </c>
      <c r="D710">
        <v>0</v>
      </c>
      <c r="E710">
        <v>0</v>
      </c>
      <c r="F710" s="106">
        <v>0.05</v>
      </c>
      <c r="G710" s="106">
        <v>0.05</v>
      </c>
    </row>
    <row r="711" spans="1:7" x14ac:dyDescent="0.2">
      <c r="A711">
        <v>8141</v>
      </c>
      <c r="B711" s="106" t="s">
        <v>843</v>
      </c>
      <c r="C711">
        <v>0</v>
      </c>
      <c r="D711">
        <v>0</v>
      </c>
      <c r="E711">
        <v>0</v>
      </c>
      <c r="F711" s="106">
        <v>0.05</v>
      </c>
      <c r="G711">
        <v>0.05</v>
      </c>
    </row>
    <row r="712" spans="1:7" x14ac:dyDescent="0.2">
      <c r="A712">
        <v>8142</v>
      </c>
      <c r="B712" s="106" t="s">
        <v>844</v>
      </c>
      <c r="C712">
        <v>0.05</v>
      </c>
      <c r="D712">
        <v>0.2</v>
      </c>
      <c r="E712">
        <v>0.05</v>
      </c>
      <c r="F712" s="106">
        <v>0.05</v>
      </c>
      <c r="G712">
        <v>0.05</v>
      </c>
    </row>
    <row r="713" spans="1:7" x14ac:dyDescent="0.2">
      <c r="A713">
        <v>8150</v>
      </c>
      <c r="B713" s="106" t="s">
        <v>845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">
      <c r="A714">
        <v>8153</v>
      </c>
      <c r="B714" s="106" t="s">
        <v>846</v>
      </c>
      <c r="C714">
        <v>0.05</v>
      </c>
      <c r="D714">
        <v>0.2</v>
      </c>
      <c r="E714">
        <v>0.05</v>
      </c>
      <c r="F714">
        <v>0.05</v>
      </c>
      <c r="G714">
        <v>0.05</v>
      </c>
    </row>
    <row r="715" spans="1:7" x14ac:dyDescent="0.2">
      <c r="A715">
        <v>8158</v>
      </c>
      <c r="B715" s="106" t="s">
        <v>847</v>
      </c>
      <c r="C715">
        <v>0</v>
      </c>
      <c r="D715">
        <v>0.2</v>
      </c>
      <c r="E715">
        <v>0</v>
      </c>
      <c r="F715">
        <v>0</v>
      </c>
      <c r="G715">
        <v>0.05</v>
      </c>
    </row>
    <row r="716" spans="1:7" x14ac:dyDescent="0.2">
      <c r="A716">
        <v>8160</v>
      </c>
      <c r="B716" s="106" t="s">
        <v>848</v>
      </c>
      <c r="C716">
        <v>0.05</v>
      </c>
      <c r="D716">
        <v>0.2</v>
      </c>
      <c r="E716">
        <v>0.05</v>
      </c>
      <c r="F716">
        <v>0.05</v>
      </c>
      <c r="G716">
        <v>0.05</v>
      </c>
    </row>
    <row r="717" spans="1:7" x14ac:dyDescent="0.2">
      <c r="A717">
        <v>8163</v>
      </c>
      <c r="B717" s="106" t="s">
        <v>849</v>
      </c>
      <c r="C717">
        <v>0.05</v>
      </c>
      <c r="D717">
        <v>0.2</v>
      </c>
      <c r="E717">
        <v>0.05</v>
      </c>
      <c r="F717">
        <v>0.05</v>
      </c>
      <c r="G717">
        <v>0.05</v>
      </c>
    </row>
    <row r="718" spans="1:7" x14ac:dyDescent="0.2">
      <c r="A718">
        <v>8165</v>
      </c>
      <c r="B718" s="106" t="s">
        <v>1973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">
      <c r="A719">
        <v>8166</v>
      </c>
      <c r="B719" s="106" t="s">
        <v>1623</v>
      </c>
      <c r="C719">
        <v>0.05</v>
      </c>
      <c r="D719" s="106">
        <v>0.2</v>
      </c>
      <c r="E719" s="106">
        <v>0</v>
      </c>
      <c r="F719" s="106">
        <v>0.05</v>
      </c>
      <c r="G719" s="106">
        <v>0</v>
      </c>
    </row>
    <row r="720" spans="1:7" x14ac:dyDescent="0.2">
      <c r="A720">
        <v>8174</v>
      </c>
      <c r="B720" s="106" t="s">
        <v>1871</v>
      </c>
      <c r="C720">
        <v>0.05</v>
      </c>
      <c r="D720">
        <v>0.2</v>
      </c>
      <c r="E720">
        <v>0.05</v>
      </c>
      <c r="F720" s="106">
        <v>0.05</v>
      </c>
      <c r="G720" s="106">
        <v>0.05</v>
      </c>
    </row>
    <row r="721" spans="1:7" x14ac:dyDescent="0.2">
      <c r="A721">
        <v>8179</v>
      </c>
      <c r="B721" s="106" t="s">
        <v>850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">
      <c r="A722">
        <v>8182</v>
      </c>
      <c r="B722" s="106" t="s">
        <v>851</v>
      </c>
      <c r="C722">
        <v>0.05</v>
      </c>
      <c r="D722">
        <v>0.2</v>
      </c>
      <c r="E722">
        <v>0.05</v>
      </c>
      <c r="F722">
        <v>0.05</v>
      </c>
      <c r="G722">
        <v>0.05</v>
      </c>
    </row>
    <row r="723" spans="1:7" x14ac:dyDescent="0.2">
      <c r="A723">
        <v>8185</v>
      </c>
      <c r="B723" s="106" t="s">
        <v>1201</v>
      </c>
      <c r="C723">
        <v>0.05</v>
      </c>
      <c r="D723">
        <v>0.2</v>
      </c>
      <c r="E723">
        <v>0.05</v>
      </c>
      <c r="F723">
        <v>0.05</v>
      </c>
      <c r="G723">
        <v>0.05</v>
      </c>
    </row>
    <row r="724" spans="1:7" x14ac:dyDescent="0.2">
      <c r="A724">
        <v>8194</v>
      </c>
      <c r="B724" s="106" t="s">
        <v>1414</v>
      </c>
      <c r="C724">
        <v>0.05</v>
      </c>
      <c r="D724">
        <v>0.2</v>
      </c>
      <c r="E724">
        <v>0.05</v>
      </c>
      <c r="F724">
        <v>0.05</v>
      </c>
      <c r="G724">
        <v>0.05</v>
      </c>
    </row>
    <row r="725" spans="1:7" x14ac:dyDescent="0.2">
      <c r="A725">
        <v>8200</v>
      </c>
      <c r="B725" s="106" t="s">
        <v>852</v>
      </c>
      <c r="C725">
        <v>0.05</v>
      </c>
      <c r="D725">
        <v>0.2</v>
      </c>
      <c r="E725">
        <v>0.05</v>
      </c>
      <c r="F725">
        <v>0.05</v>
      </c>
      <c r="G725">
        <v>0.05</v>
      </c>
    </row>
    <row r="726" spans="1:7" x14ac:dyDescent="0.2">
      <c r="A726">
        <v>8203</v>
      </c>
      <c r="B726" s="106" t="s">
        <v>1334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">
      <c r="A727">
        <v>8214</v>
      </c>
      <c r="B727" s="106" t="s">
        <v>1974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8217</v>
      </c>
      <c r="B728" s="106" t="s">
        <v>853</v>
      </c>
      <c r="C728">
        <v>0.05</v>
      </c>
      <c r="D728">
        <v>0.2</v>
      </c>
      <c r="E728">
        <v>2.0499999999999998</v>
      </c>
      <c r="F728">
        <v>0.05</v>
      </c>
      <c r="G728">
        <v>0.05</v>
      </c>
    </row>
    <row r="729" spans="1:7" x14ac:dyDescent="0.2">
      <c r="A729">
        <v>8218</v>
      </c>
      <c r="B729" s="106" t="s">
        <v>1415</v>
      </c>
      <c r="C729">
        <v>0</v>
      </c>
      <c r="D729">
        <v>0</v>
      </c>
      <c r="E729" s="106">
        <v>0</v>
      </c>
      <c r="F729" s="106">
        <v>0</v>
      </c>
      <c r="G729" s="106">
        <v>0</v>
      </c>
    </row>
    <row r="730" spans="1:7" x14ac:dyDescent="0.2">
      <c r="A730">
        <v>8227</v>
      </c>
      <c r="B730" s="106" t="s">
        <v>854</v>
      </c>
      <c r="C730">
        <v>0</v>
      </c>
      <c r="D730">
        <v>0.6</v>
      </c>
      <c r="E730">
        <v>0.3</v>
      </c>
      <c r="F730" s="106">
        <v>0</v>
      </c>
      <c r="G730" s="106">
        <v>0</v>
      </c>
    </row>
    <row r="731" spans="1:7" x14ac:dyDescent="0.2">
      <c r="A731">
        <v>8230</v>
      </c>
      <c r="B731" s="106" t="s">
        <v>855</v>
      </c>
      <c r="C731">
        <v>0.05</v>
      </c>
      <c r="D731">
        <v>0.2</v>
      </c>
      <c r="E731">
        <v>0.05</v>
      </c>
      <c r="F731" s="106">
        <v>0.05</v>
      </c>
      <c r="G731" s="106">
        <v>0.05</v>
      </c>
    </row>
    <row r="732" spans="1:7" x14ac:dyDescent="0.2">
      <c r="A732">
        <v>8233</v>
      </c>
      <c r="B732" s="106" t="s">
        <v>1291</v>
      </c>
      <c r="C732">
        <v>0.05</v>
      </c>
      <c r="D732" s="106">
        <v>0</v>
      </c>
      <c r="E732" s="106">
        <v>0.05</v>
      </c>
      <c r="F732" s="106">
        <v>0.05</v>
      </c>
      <c r="G732">
        <v>0.05</v>
      </c>
    </row>
    <row r="733" spans="1:7" x14ac:dyDescent="0.2">
      <c r="A733">
        <v>8237</v>
      </c>
      <c r="B733" s="106" t="s">
        <v>856</v>
      </c>
      <c r="C733">
        <v>0.05</v>
      </c>
      <c r="D733" s="106">
        <v>0.2</v>
      </c>
      <c r="E733" s="106">
        <v>0.05</v>
      </c>
      <c r="F733" s="106">
        <v>0.05</v>
      </c>
      <c r="G733">
        <v>0.05</v>
      </c>
    </row>
    <row r="734" spans="1:7" x14ac:dyDescent="0.2">
      <c r="A734">
        <v>8244</v>
      </c>
      <c r="B734" s="106" t="s">
        <v>858</v>
      </c>
      <c r="C734">
        <v>0.1</v>
      </c>
      <c r="D734">
        <v>0.4</v>
      </c>
      <c r="E734">
        <v>0.1</v>
      </c>
      <c r="F734">
        <v>0.1</v>
      </c>
      <c r="G734">
        <v>0.1</v>
      </c>
    </row>
    <row r="735" spans="1:7" x14ac:dyDescent="0.2">
      <c r="A735">
        <v>8251</v>
      </c>
      <c r="B735" s="106" t="s">
        <v>1292</v>
      </c>
      <c r="C735">
        <v>0.05</v>
      </c>
      <c r="D735">
        <v>0.2</v>
      </c>
      <c r="E735">
        <v>0.05</v>
      </c>
      <c r="F735">
        <v>0.05</v>
      </c>
      <c r="G735">
        <v>0.05</v>
      </c>
    </row>
    <row r="736" spans="1:7" x14ac:dyDescent="0.2">
      <c r="A736">
        <v>8252</v>
      </c>
      <c r="B736" s="106" t="s">
        <v>859</v>
      </c>
      <c r="C736">
        <v>0.05</v>
      </c>
      <c r="D736" s="106">
        <v>0.2</v>
      </c>
      <c r="E736">
        <v>0.05</v>
      </c>
      <c r="F736">
        <v>0.05</v>
      </c>
      <c r="G736" s="106">
        <v>0.05</v>
      </c>
    </row>
    <row r="737" spans="1:7" x14ac:dyDescent="0.2">
      <c r="A737">
        <v>8253</v>
      </c>
      <c r="B737" s="106" t="s">
        <v>527</v>
      </c>
      <c r="C737">
        <v>0.05</v>
      </c>
      <c r="D737">
        <v>0.2</v>
      </c>
      <c r="E737">
        <v>0.05</v>
      </c>
      <c r="F737">
        <v>0.05</v>
      </c>
      <c r="G737">
        <v>0.05</v>
      </c>
    </row>
    <row r="738" spans="1:7" x14ac:dyDescent="0.2">
      <c r="A738">
        <v>8260</v>
      </c>
      <c r="B738" s="106" t="s">
        <v>1652</v>
      </c>
      <c r="C738">
        <v>0</v>
      </c>
      <c r="D738">
        <v>0</v>
      </c>
      <c r="E738" s="106">
        <v>0</v>
      </c>
      <c r="F738" s="106">
        <v>0</v>
      </c>
      <c r="G738" s="106">
        <v>0</v>
      </c>
    </row>
    <row r="739" spans="1:7" x14ac:dyDescent="0.2">
      <c r="A739">
        <v>8267</v>
      </c>
      <c r="B739" s="106" t="s">
        <v>218</v>
      </c>
      <c r="C739">
        <v>0.05</v>
      </c>
      <c r="D739">
        <v>0.2</v>
      </c>
      <c r="E739" s="106">
        <v>0.05</v>
      </c>
      <c r="F739">
        <v>0.05</v>
      </c>
      <c r="G739" s="106">
        <v>0.05</v>
      </c>
    </row>
    <row r="740" spans="1:7" x14ac:dyDescent="0.2">
      <c r="A740">
        <v>8275</v>
      </c>
      <c r="B740" s="106" t="s">
        <v>860</v>
      </c>
      <c r="C740">
        <v>0.05</v>
      </c>
      <c r="D740">
        <v>0.2</v>
      </c>
      <c r="E740" s="106">
        <v>0.05</v>
      </c>
      <c r="F740">
        <v>0.05</v>
      </c>
      <c r="G740" s="106">
        <v>0.05</v>
      </c>
    </row>
    <row r="741" spans="1:7" x14ac:dyDescent="0.2">
      <c r="A741">
        <v>8276</v>
      </c>
      <c r="B741" s="106" t="s">
        <v>861</v>
      </c>
      <c r="C741">
        <v>0.05</v>
      </c>
      <c r="D741">
        <v>0.2</v>
      </c>
      <c r="E741">
        <v>0.55000000000000004</v>
      </c>
      <c r="F741">
        <v>0.05</v>
      </c>
      <c r="G741">
        <v>0</v>
      </c>
    </row>
    <row r="742" spans="1:7" x14ac:dyDescent="0.2">
      <c r="A742">
        <v>8278</v>
      </c>
      <c r="B742" s="106" t="s">
        <v>862</v>
      </c>
      <c r="C742">
        <v>0.05</v>
      </c>
      <c r="D742">
        <v>0.2</v>
      </c>
      <c r="E742">
        <v>0</v>
      </c>
      <c r="F742">
        <v>0</v>
      </c>
      <c r="G742">
        <v>0.05</v>
      </c>
    </row>
    <row r="743" spans="1:7" x14ac:dyDescent="0.2">
      <c r="A743">
        <v>8279</v>
      </c>
      <c r="B743" s="106" t="s">
        <v>863</v>
      </c>
      <c r="C743">
        <v>0.1</v>
      </c>
      <c r="D743">
        <v>0.4</v>
      </c>
      <c r="E743">
        <v>0.1</v>
      </c>
      <c r="F743">
        <v>0.1</v>
      </c>
      <c r="G743">
        <v>0.1</v>
      </c>
    </row>
    <row r="744" spans="1:7" x14ac:dyDescent="0.2">
      <c r="A744">
        <v>8281</v>
      </c>
      <c r="B744" s="106" t="s">
        <v>1903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">
      <c r="A745">
        <v>8282</v>
      </c>
      <c r="B745" s="106" t="s">
        <v>2079</v>
      </c>
      <c r="C745">
        <v>0</v>
      </c>
      <c r="D745" s="106">
        <v>0</v>
      </c>
      <c r="E745">
        <v>0</v>
      </c>
      <c r="F745" s="106" t="s">
        <v>155</v>
      </c>
      <c r="G745" s="106" t="s">
        <v>155</v>
      </c>
    </row>
    <row r="746" spans="1:7" x14ac:dyDescent="0.2">
      <c r="A746">
        <v>8289</v>
      </c>
      <c r="B746" s="106" t="s">
        <v>864</v>
      </c>
      <c r="C746">
        <v>0</v>
      </c>
      <c r="D746" s="106">
        <v>0</v>
      </c>
      <c r="E746">
        <v>0</v>
      </c>
      <c r="F746" s="106">
        <v>0</v>
      </c>
      <c r="G746" s="106">
        <v>0</v>
      </c>
    </row>
    <row r="747" spans="1:7" x14ac:dyDescent="0.2">
      <c r="A747">
        <v>8303</v>
      </c>
      <c r="B747" s="106" t="s">
        <v>865</v>
      </c>
      <c r="C747">
        <v>0.05</v>
      </c>
      <c r="D747">
        <v>0.2</v>
      </c>
      <c r="E747">
        <v>0.05</v>
      </c>
      <c r="F747">
        <v>0.05</v>
      </c>
      <c r="G747">
        <v>0.05</v>
      </c>
    </row>
    <row r="748" spans="1:7" x14ac:dyDescent="0.2">
      <c r="A748">
        <v>8309</v>
      </c>
      <c r="B748" s="106" t="s">
        <v>866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">
      <c r="A749">
        <v>8331</v>
      </c>
      <c r="B749" s="106" t="s">
        <v>867</v>
      </c>
      <c r="C749">
        <v>0.05</v>
      </c>
      <c r="D749" s="106">
        <v>0.2</v>
      </c>
      <c r="E749">
        <v>0.05</v>
      </c>
      <c r="F749" s="106">
        <v>0.05</v>
      </c>
      <c r="G749">
        <v>0.05</v>
      </c>
    </row>
    <row r="750" spans="1:7" x14ac:dyDescent="0.2">
      <c r="A750">
        <v>8337</v>
      </c>
      <c r="B750" s="106" t="s">
        <v>868</v>
      </c>
      <c r="C750">
        <v>0</v>
      </c>
      <c r="D750" s="106">
        <v>0</v>
      </c>
      <c r="E750">
        <v>0</v>
      </c>
      <c r="F750" s="106">
        <v>0</v>
      </c>
      <c r="G750">
        <v>0</v>
      </c>
    </row>
    <row r="751" spans="1:7" x14ac:dyDescent="0.2">
      <c r="A751">
        <v>8338</v>
      </c>
      <c r="B751" s="106" t="s">
        <v>869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8341</v>
      </c>
      <c r="B752" s="106" t="s">
        <v>870</v>
      </c>
      <c r="C752">
        <v>0.05</v>
      </c>
      <c r="D752">
        <v>0</v>
      </c>
      <c r="E752">
        <v>0.05</v>
      </c>
      <c r="F752" s="106">
        <v>0.05</v>
      </c>
      <c r="G752">
        <v>0.05</v>
      </c>
    </row>
    <row r="753" spans="1:7" x14ac:dyDescent="0.2">
      <c r="A753">
        <v>8342</v>
      </c>
      <c r="B753" s="106" t="s">
        <v>871</v>
      </c>
      <c r="C753">
        <v>0.05</v>
      </c>
      <c r="D753">
        <v>0.2</v>
      </c>
      <c r="E753">
        <v>0.05</v>
      </c>
      <c r="F753" s="106">
        <v>0.05</v>
      </c>
      <c r="G753" s="106">
        <v>0.05</v>
      </c>
    </row>
    <row r="754" spans="1:7" x14ac:dyDescent="0.2">
      <c r="A754">
        <v>8343</v>
      </c>
      <c r="B754" s="106" t="s">
        <v>2316</v>
      </c>
      <c r="C754">
        <v>0</v>
      </c>
      <c r="D754" t="s">
        <v>155</v>
      </c>
      <c r="E754">
        <v>0</v>
      </c>
      <c r="F754" s="106" t="s">
        <v>155</v>
      </c>
      <c r="G754" s="106" t="s">
        <v>155</v>
      </c>
    </row>
    <row r="755" spans="1:7" x14ac:dyDescent="0.2">
      <c r="A755">
        <v>8344</v>
      </c>
      <c r="B755" s="106" t="s">
        <v>872</v>
      </c>
      <c r="C755">
        <v>0.05</v>
      </c>
      <c r="D755">
        <v>0.2</v>
      </c>
      <c r="E755" s="106">
        <v>0.05</v>
      </c>
      <c r="F755">
        <v>0.05</v>
      </c>
      <c r="G755" s="106">
        <v>0.05</v>
      </c>
    </row>
    <row r="756" spans="1:7" x14ac:dyDescent="0.2">
      <c r="A756">
        <v>8345</v>
      </c>
      <c r="B756" s="106" t="s">
        <v>1975</v>
      </c>
      <c r="C756">
        <v>0.05</v>
      </c>
      <c r="D756">
        <v>0</v>
      </c>
      <c r="E756" s="106">
        <v>0</v>
      </c>
      <c r="F756">
        <v>0</v>
      </c>
      <c r="G756" s="106">
        <v>0</v>
      </c>
    </row>
    <row r="757" spans="1:7" x14ac:dyDescent="0.2">
      <c r="A757">
        <v>8346</v>
      </c>
      <c r="B757" s="106" t="s">
        <v>873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8349</v>
      </c>
      <c r="B758" s="106" t="s">
        <v>1579</v>
      </c>
      <c r="C758">
        <v>0</v>
      </c>
      <c r="D758">
        <v>0</v>
      </c>
      <c r="E758">
        <v>0</v>
      </c>
      <c r="F758">
        <v>0</v>
      </c>
      <c r="G758" s="106">
        <v>0</v>
      </c>
    </row>
    <row r="759" spans="1:7" x14ac:dyDescent="0.2">
      <c r="A759">
        <v>8350</v>
      </c>
      <c r="B759" s="106" t="s">
        <v>874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">
      <c r="A760">
        <v>8355</v>
      </c>
      <c r="B760" s="106" t="s">
        <v>875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">
      <c r="A761">
        <v>8359</v>
      </c>
      <c r="B761" s="106" t="s">
        <v>553</v>
      </c>
      <c r="C761">
        <v>0</v>
      </c>
      <c r="D761" s="106" t="s">
        <v>155</v>
      </c>
      <c r="E761" s="106">
        <v>0</v>
      </c>
      <c r="F761" s="106">
        <v>0</v>
      </c>
      <c r="G761">
        <v>0</v>
      </c>
    </row>
    <row r="762" spans="1:7" x14ac:dyDescent="0.2">
      <c r="A762">
        <v>8360</v>
      </c>
      <c r="B762" s="106" t="s">
        <v>2317</v>
      </c>
      <c r="C762">
        <v>0.05</v>
      </c>
      <c r="D762" t="s">
        <v>155</v>
      </c>
      <c r="E762" t="s">
        <v>155</v>
      </c>
      <c r="F762" s="106" t="s">
        <v>155</v>
      </c>
      <c r="G762" s="106" t="s">
        <v>155</v>
      </c>
    </row>
    <row r="763" spans="1:7" x14ac:dyDescent="0.2">
      <c r="A763">
        <v>8361</v>
      </c>
      <c r="B763" s="106" t="s">
        <v>1740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8362</v>
      </c>
      <c r="B764" s="106" t="s">
        <v>876</v>
      </c>
      <c r="C764">
        <v>0.05</v>
      </c>
      <c r="D764">
        <v>0.2</v>
      </c>
      <c r="E764">
        <v>0.05</v>
      </c>
      <c r="F764">
        <v>0.05</v>
      </c>
      <c r="G764" s="106">
        <v>0.05</v>
      </c>
    </row>
    <row r="765" spans="1:7" x14ac:dyDescent="0.2">
      <c r="A765">
        <v>8363</v>
      </c>
      <c r="B765" s="106" t="s">
        <v>877</v>
      </c>
      <c r="C765">
        <v>0.1</v>
      </c>
      <c r="D765">
        <v>0.4</v>
      </c>
      <c r="E765">
        <v>0.1</v>
      </c>
      <c r="F765">
        <v>0.1</v>
      </c>
      <c r="G765">
        <v>0.1</v>
      </c>
    </row>
    <row r="766" spans="1:7" x14ac:dyDescent="0.2">
      <c r="A766">
        <v>8364</v>
      </c>
      <c r="B766" s="106" t="s">
        <v>878</v>
      </c>
      <c r="C766">
        <v>0.05</v>
      </c>
      <c r="D766">
        <v>0.2</v>
      </c>
      <c r="E766">
        <v>0.05</v>
      </c>
      <c r="F766">
        <v>0.05</v>
      </c>
      <c r="G766">
        <v>0.05</v>
      </c>
    </row>
    <row r="767" spans="1:7" x14ac:dyDescent="0.2">
      <c r="A767">
        <v>8365</v>
      </c>
      <c r="B767" s="106" t="s">
        <v>879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">
      <c r="A768">
        <v>8366</v>
      </c>
      <c r="B768" s="106" t="s">
        <v>880</v>
      </c>
      <c r="C768">
        <v>0.05</v>
      </c>
      <c r="D768">
        <v>0.2</v>
      </c>
      <c r="E768">
        <v>0.05</v>
      </c>
      <c r="F768" s="106">
        <v>0.05</v>
      </c>
      <c r="G768">
        <v>0.05</v>
      </c>
    </row>
    <row r="769" spans="1:7" x14ac:dyDescent="0.2">
      <c r="A769">
        <v>8367</v>
      </c>
      <c r="B769" s="106" t="s">
        <v>881</v>
      </c>
      <c r="C769">
        <v>0.05</v>
      </c>
      <c r="D769">
        <v>0.2</v>
      </c>
      <c r="E769">
        <v>0.05</v>
      </c>
      <c r="F769" s="106">
        <v>0.05</v>
      </c>
      <c r="G769">
        <v>0.05</v>
      </c>
    </row>
    <row r="770" spans="1:7" x14ac:dyDescent="0.2">
      <c r="A770">
        <v>8368</v>
      </c>
      <c r="B770" s="106" t="s">
        <v>2318</v>
      </c>
      <c r="C770">
        <v>0</v>
      </c>
      <c r="D770" t="s">
        <v>155</v>
      </c>
      <c r="E770" s="106">
        <v>0</v>
      </c>
      <c r="F770" s="106">
        <v>0</v>
      </c>
      <c r="G770" s="106">
        <v>0</v>
      </c>
    </row>
    <row r="771" spans="1:7" x14ac:dyDescent="0.2">
      <c r="A771">
        <v>8369</v>
      </c>
      <c r="B771" s="106" t="s">
        <v>882</v>
      </c>
      <c r="C771">
        <v>0.1</v>
      </c>
      <c r="D771">
        <v>0.4</v>
      </c>
      <c r="E771" s="106">
        <v>0.1</v>
      </c>
      <c r="F771" s="106">
        <v>0.1</v>
      </c>
      <c r="G771" s="106">
        <v>0.1</v>
      </c>
    </row>
    <row r="772" spans="1:7" x14ac:dyDescent="0.2">
      <c r="A772">
        <v>8370</v>
      </c>
      <c r="B772" s="106" t="s">
        <v>883</v>
      </c>
      <c r="C772">
        <v>0.05</v>
      </c>
      <c r="D772" s="106">
        <v>0.2</v>
      </c>
      <c r="E772">
        <v>0.05</v>
      </c>
      <c r="F772" s="106">
        <v>0.05</v>
      </c>
      <c r="G772">
        <v>0.05</v>
      </c>
    </row>
    <row r="773" spans="1:7" x14ac:dyDescent="0.2">
      <c r="A773">
        <v>8379</v>
      </c>
      <c r="B773" s="106" t="s">
        <v>1416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">
      <c r="A774">
        <v>8382</v>
      </c>
      <c r="B774" s="106" t="s">
        <v>884</v>
      </c>
      <c r="C774">
        <v>0.05</v>
      </c>
      <c r="D774">
        <v>0.2</v>
      </c>
      <c r="E774">
        <v>0.05</v>
      </c>
      <c r="F774">
        <v>0.05</v>
      </c>
      <c r="G774">
        <v>0.05</v>
      </c>
    </row>
    <row r="775" spans="1:7" x14ac:dyDescent="0.2">
      <c r="A775">
        <v>8383</v>
      </c>
      <c r="B775" s="106" t="s">
        <v>885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">
      <c r="A776">
        <v>8387</v>
      </c>
      <c r="B776" s="106" t="s">
        <v>887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8388</v>
      </c>
      <c r="B777" s="106" t="s">
        <v>2319</v>
      </c>
      <c r="C777">
        <v>0.05</v>
      </c>
      <c r="D777" t="s">
        <v>155</v>
      </c>
      <c r="E777" t="s">
        <v>155</v>
      </c>
      <c r="F777" t="s">
        <v>155</v>
      </c>
      <c r="G777" t="s">
        <v>155</v>
      </c>
    </row>
    <row r="778" spans="1:7" x14ac:dyDescent="0.2">
      <c r="A778">
        <v>8392</v>
      </c>
      <c r="B778" s="106" t="s">
        <v>1976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">
      <c r="A779">
        <v>8393</v>
      </c>
      <c r="B779" s="106" t="s">
        <v>2320</v>
      </c>
      <c r="C779">
        <v>0</v>
      </c>
      <c r="D779" t="s">
        <v>155</v>
      </c>
      <c r="E779">
        <v>0</v>
      </c>
      <c r="F779" t="s">
        <v>155</v>
      </c>
      <c r="G779">
        <v>0</v>
      </c>
    </row>
    <row r="780" spans="1:7" x14ac:dyDescent="0.2">
      <c r="A780">
        <v>8397</v>
      </c>
      <c r="B780" s="106" t="s">
        <v>888</v>
      </c>
      <c r="C780">
        <v>0.05</v>
      </c>
      <c r="D780">
        <v>0.2</v>
      </c>
      <c r="E780">
        <v>0.1</v>
      </c>
      <c r="F780">
        <v>0.1</v>
      </c>
      <c r="G780">
        <v>0.1</v>
      </c>
    </row>
    <row r="781" spans="1:7" x14ac:dyDescent="0.2">
      <c r="A781">
        <v>8399</v>
      </c>
      <c r="B781" s="106" t="s">
        <v>889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">
      <c r="A782">
        <v>8410</v>
      </c>
      <c r="B782" s="106" t="s">
        <v>1461</v>
      </c>
      <c r="C782">
        <v>0</v>
      </c>
      <c r="D782" t="s">
        <v>155</v>
      </c>
      <c r="E782" t="s">
        <v>155</v>
      </c>
      <c r="F782" s="106" t="s">
        <v>155</v>
      </c>
      <c r="G782" s="106">
        <v>0</v>
      </c>
    </row>
    <row r="783" spans="1:7" x14ac:dyDescent="0.2">
      <c r="A783">
        <v>8416</v>
      </c>
      <c r="B783" s="106" t="s">
        <v>890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">
      <c r="A784">
        <v>8521</v>
      </c>
      <c r="B784" s="106" t="s">
        <v>1602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">
      <c r="A785">
        <v>8522</v>
      </c>
      <c r="B785" s="106" t="s">
        <v>891</v>
      </c>
      <c r="C785">
        <v>0.1</v>
      </c>
      <c r="D785">
        <v>0.2</v>
      </c>
      <c r="E785">
        <v>0.1</v>
      </c>
      <c r="F785">
        <v>0.1</v>
      </c>
      <c r="G785">
        <v>0.1</v>
      </c>
    </row>
    <row r="786" spans="1:7" x14ac:dyDescent="0.2">
      <c r="A786">
        <v>8530</v>
      </c>
      <c r="B786" s="106" t="s">
        <v>892</v>
      </c>
      <c r="C786">
        <v>0.05</v>
      </c>
      <c r="D786">
        <v>0.2</v>
      </c>
      <c r="E786">
        <v>0.05</v>
      </c>
      <c r="F786">
        <v>0.05</v>
      </c>
      <c r="G786">
        <v>0.05</v>
      </c>
    </row>
    <row r="787" spans="1:7" x14ac:dyDescent="0.2">
      <c r="A787">
        <v>8537</v>
      </c>
      <c r="B787" s="106" t="s">
        <v>893</v>
      </c>
      <c r="C787">
        <v>0.05</v>
      </c>
      <c r="D787">
        <v>0.2</v>
      </c>
      <c r="E787">
        <v>0.05</v>
      </c>
      <c r="F787">
        <v>0.05</v>
      </c>
      <c r="G787">
        <v>0.05</v>
      </c>
    </row>
    <row r="788" spans="1:7" x14ac:dyDescent="0.2">
      <c r="A788">
        <v>8541</v>
      </c>
      <c r="B788" s="106" t="s">
        <v>1356</v>
      </c>
      <c r="C788">
        <v>0.05</v>
      </c>
      <c r="D788">
        <v>0.2</v>
      </c>
      <c r="E788">
        <v>0.05</v>
      </c>
      <c r="F788">
        <v>0.05</v>
      </c>
      <c r="G788">
        <v>0.05</v>
      </c>
    </row>
    <row r="789" spans="1:7" x14ac:dyDescent="0.2">
      <c r="A789">
        <v>8542</v>
      </c>
      <c r="B789" s="106" t="s">
        <v>894</v>
      </c>
      <c r="C789">
        <v>0.05</v>
      </c>
      <c r="D789">
        <v>0.2</v>
      </c>
      <c r="E789">
        <v>0.05</v>
      </c>
      <c r="F789">
        <v>0.05</v>
      </c>
      <c r="G789">
        <v>0.05</v>
      </c>
    </row>
    <row r="790" spans="1:7" x14ac:dyDescent="0.2">
      <c r="A790">
        <v>8544</v>
      </c>
      <c r="B790" s="106" t="s">
        <v>895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">
      <c r="A791">
        <v>8551</v>
      </c>
      <c r="B791" s="106" t="s">
        <v>896</v>
      </c>
      <c r="C791">
        <v>0.05</v>
      </c>
      <c r="D791">
        <v>0.2</v>
      </c>
      <c r="E791">
        <v>0.05</v>
      </c>
      <c r="F791">
        <v>0.05</v>
      </c>
      <c r="G791">
        <v>0.05</v>
      </c>
    </row>
    <row r="792" spans="1:7" x14ac:dyDescent="0.2">
      <c r="A792">
        <v>8558</v>
      </c>
      <c r="B792" s="106" t="s">
        <v>897</v>
      </c>
      <c r="C792">
        <v>0</v>
      </c>
      <c r="D792">
        <v>0</v>
      </c>
      <c r="E792">
        <v>0</v>
      </c>
      <c r="F792">
        <v>0</v>
      </c>
      <c r="G792" s="106">
        <v>0</v>
      </c>
    </row>
    <row r="793" spans="1:7" x14ac:dyDescent="0.2">
      <c r="A793">
        <v>8563</v>
      </c>
      <c r="B793" s="106" t="s">
        <v>898</v>
      </c>
      <c r="C793">
        <v>0</v>
      </c>
      <c r="D793">
        <v>0</v>
      </c>
      <c r="E793">
        <v>0</v>
      </c>
      <c r="F793">
        <v>0.05</v>
      </c>
      <c r="G793">
        <v>0.05</v>
      </c>
    </row>
    <row r="794" spans="1:7" x14ac:dyDescent="0.2">
      <c r="A794">
        <v>8589</v>
      </c>
      <c r="B794" s="106" t="s">
        <v>1872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8593</v>
      </c>
      <c r="B795" s="106" t="s">
        <v>221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">
      <c r="A796">
        <v>8595</v>
      </c>
      <c r="B796" s="106" t="s">
        <v>1418</v>
      </c>
      <c r="C796">
        <v>0</v>
      </c>
      <c r="D796">
        <v>0</v>
      </c>
      <c r="E796" s="106">
        <v>0</v>
      </c>
      <c r="F796">
        <v>0</v>
      </c>
      <c r="G796">
        <v>0</v>
      </c>
    </row>
    <row r="797" spans="1:7" x14ac:dyDescent="0.2">
      <c r="A797">
        <v>8601</v>
      </c>
      <c r="B797" s="106" t="s">
        <v>23</v>
      </c>
      <c r="C797">
        <v>0</v>
      </c>
      <c r="D797" t="s">
        <v>155</v>
      </c>
      <c r="E797">
        <v>0</v>
      </c>
      <c r="F797" t="s">
        <v>155</v>
      </c>
      <c r="G797">
        <v>0</v>
      </c>
    </row>
    <row r="798" spans="1:7" x14ac:dyDescent="0.2">
      <c r="A798">
        <v>8604</v>
      </c>
      <c r="B798" s="106" t="s">
        <v>438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">
      <c r="A799">
        <v>8613</v>
      </c>
      <c r="B799" s="106" t="s">
        <v>1580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">
      <c r="A800">
        <v>8614</v>
      </c>
      <c r="B800" s="106" t="s">
        <v>2321</v>
      </c>
      <c r="C800">
        <v>0</v>
      </c>
      <c r="D800" t="s">
        <v>155</v>
      </c>
      <c r="E800">
        <v>0</v>
      </c>
      <c r="F800">
        <v>0</v>
      </c>
      <c r="G800" s="106">
        <v>0</v>
      </c>
    </row>
    <row r="801" spans="1:7" x14ac:dyDescent="0.2">
      <c r="A801">
        <v>8624</v>
      </c>
      <c r="B801" s="106" t="s">
        <v>1419</v>
      </c>
      <c r="C801">
        <v>0</v>
      </c>
      <c r="D801">
        <v>0</v>
      </c>
      <c r="E801">
        <v>0</v>
      </c>
      <c r="F801">
        <v>0</v>
      </c>
      <c r="G801" s="106">
        <v>0</v>
      </c>
    </row>
    <row r="802" spans="1:7" x14ac:dyDescent="0.2">
      <c r="A802">
        <v>8628</v>
      </c>
      <c r="B802" s="106" t="s">
        <v>899</v>
      </c>
      <c r="C802">
        <v>0.05</v>
      </c>
      <c r="D802">
        <v>0.2</v>
      </c>
      <c r="E802">
        <v>0.05</v>
      </c>
      <c r="F802">
        <v>0.05</v>
      </c>
      <c r="G802">
        <v>0.05</v>
      </c>
    </row>
    <row r="803" spans="1:7" x14ac:dyDescent="0.2">
      <c r="A803">
        <v>8630</v>
      </c>
      <c r="B803" s="106" t="s">
        <v>1977</v>
      </c>
      <c r="C803">
        <v>0.1</v>
      </c>
      <c r="D803">
        <v>0.4</v>
      </c>
      <c r="E803">
        <v>0.1</v>
      </c>
      <c r="F803">
        <v>0.1</v>
      </c>
      <c r="G803" s="106">
        <v>0</v>
      </c>
    </row>
    <row r="804" spans="1:7" x14ac:dyDescent="0.2">
      <c r="A804">
        <v>8692</v>
      </c>
      <c r="B804" s="106" t="s">
        <v>1193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">
      <c r="A805">
        <v>8697</v>
      </c>
      <c r="B805" s="106" t="s">
        <v>900</v>
      </c>
      <c r="C805">
        <v>0.05</v>
      </c>
      <c r="D805">
        <v>0.2</v>
      </c>
      <c r="E805">
        <v>0.05</v>
      </c>
      <c r="F805">
        <v>0.05</v>
      </c>
      <c r="G805">
        <v>0.05</v>
      </c>
    </row>
    <row r="806" spans="1:7" x14ac:dyDescent="0.2">
      <c r="A806">
        <v>8698</v>
      </c>
      <c r="B806" s="106" t="s">
        <v>1741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">
      <c r="A807">
        <v>8707</v>
      </c>
      <c r="B807" s="106" t="s">
        <v>1162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">
      <c r="A808">
        <v>8708</v>
      </c>
      <c r="B808" s="106" t="s">
        <v>901</v>
      </c>
      <c r="C808">
        <v>0.05</v>
      </c>
      <c r="D808">
        <v>0.2</v>
      </c>
      <c r="E808">
        <v>0.05</v>
      </c>
      <c r="F808" s="106">
        <v>0.05</v>
      </c>
      <c r="G808" s="106">
        <v>0.05</v>
      </c>
    </row>
    <row r="809" spans="1:7" x14ac:dyDescent="0.2">
      <c r="A809">
        <v>8715</v>
      </c>
      <c r="B809" s="106" t="s">
        <v>1904</v>
      </c>
      <c r="C809">
        <v>0.1</v>
      </c>
      <c r="D809">
        <v>0.4</v>
      </c>
      <c r="E809">
        <v>0</v>
      </c>
      <c r="F809">
        <v>0</v>
      </c>
      <c r="G809">
        <v>0</v>
      </c>
    </row>
    <row r="810" spans="1:7" x14ac:dyDescent="0.2">
      <c r="A810">
        <v>8725</v>
      </c>
      <c r="B810" s="106" t="s">
        <v>902</v>
      </c>
      <c r="C810">
        <v>0</v>
      </c>
      <c r="D810">
        <v>0</v>
      </c>
      <c r="E810">
        <v>0</v>
      </c>
      <c r="F810">
        <v>0.1</v>
      </c>
      <c r="G810">
        <v>0</v>
      </c>
    </row>
    <row r="811" spans="1:7" x14ac:dyDescent="0.2">
      <c r="A811">
        <v>8729</v>
      </c>
      <c r="B811" s="106" t="s">
        <v>2322</v>
      </c>
      <c r="C811">
        <v>0</v>
      </c>
      <c r="D811" t="s">
        <v>155</v>
      </c>
      <c r="E811" t="s">
        <v>155</v>
      </c>
      <c r="F811">
        <v>0</v>
      </c>
      <c r="G811">
        <v>0</v>
      </c>
    </row>
    <row r="812" spans="1:7" x14ac:dyDescent="0.2">
      <c r="A812">
        <v>8742</v>
      </c>
      <c r="B812" s="106" t="s">
        <v>2323</v>
      </c>
      <c r="C812">
        <v>0</v>
      </c>
      <c r="D812" t="s">
        <v>155</v>
      </c>
      <c r="E812" t="s">
        <v>155</v>
      </c>
      <c r="F812" t="s">
        <v>155</v>
      </c>
      <c r="G812">
        <v>0</v>
      </c>
    </row>
    <row r="813" spans="1:7" x14ac:dyDescent="0.2">
      <c r="A813">
        <v>8750</v>
      </c>
      <c r="B813" s="106" t="s">
        <v>28</v>
      </c>
      <c r="C813">
        <v>0</v>
      </c>
      <c r="D813" t="s">
        <v>155</v>
      </c>
      <c r="E813" t="s">
        <v>155</v>
      </c>
      <c r="F813">
        <v>0</v>
      </c>
      <c r="G813">
        <v>0.05</v>
      </c>
    </row>
    <row r="814" spans="1:7" x14ac:dyDescent="0.2">
      <c r="A814">
        <v>8766</v>
      </c>
      <c r="B814" s="106" t="s">
        <v>1420</v>
      </c>
      <c r="C814">
        <v>0.1</v>
      </c>
      <c r="D814">
        <v>0.4</v>
      </c>
      <c r="E814">
        <v>0.1</v>
      </c>
      <c r="F814">
        <v>0.1</v>
      </c>
      <c r="G814">
        <v>0.1</v>
      </c>
    </row>
    <row r="815" spans="1:7" x14ac:dyDescent="0.2">
      <c r="A815">
        <v>8769</v>
      </c>
      <c r="B815" s="106" t="s">
        <v>1100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">
      <c r="A816">
        <v>8793</v>
      </c>
      <c r="B816" s="106" t="s">
        <v>1978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8795</v>
      </c>
      <c r="B817" s="106" t="s">
        <v>1504</v>
      </c>
      <c r="C817">
        <v>0</v>
      </c>
      <c r="D817" t="s">
        <v>155</v>
      </c>
      <c r="E817">
        <v>0</v>
      </c>
      <c r="F817" t="s">
        <v>155</v>
      </c>
      <c r="G817">
        <v>0</v>
      </c>
    </row>
    <row r="818" spans="1:7" x14ac:dyDescent="0.2">
      <c r="A818">
        <v>8798</v>
      </c>
      <c r="B818" s="106" t="s">
        <v>903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">
      <c r="A819">
        <v>8801</v>
      </c>
      <c r="B819" s="106" t="s">
        <v>1060</v>
      </c>
      <c r="C819">
        <v>0.05</v>
      </c>
      <c r="D819">
        <v>0.2</v>
      </c>
      <c r="E819">
        <v>0.05</v>
      </c>
      <c r="F819" s="106">
        <v>0.05</v>
      </c>
      <c r="G819" s="106">
        <v>0.05</v>
      </c>
    </row>
    <row r="820" spans="1:7" x14ac:dyDescent="0.2">
      <c r="A820">
        <v>8803</v>
      </c>
      <c r="B820" s="106" t="s">
        <v>904</v>
      </c>
      <c r="C820">
        <v>0.1</v>
      </c>
      <c r="D820">
        <v>0.4</v>
      </c>
      <c r="E820">
        <v>0.05</v>
      </c>
      <c r="F820" s="106">
        <v>0.05</v>
      </c>
      <c r="G820" s="106">
        <v>0.1</v>
      </c>
    </row>
    <row r="821" spans="1:7" x14ac:dyDescent="0.2">
      <c r="A821">
        <v>8804</v>
      </c>
      <c r="B821" s="106" t="s">
        <v>905</v>
      </c>
      <c r="C821">
        <v>0.05</v>
      </c>
      <c r="D821">
        <v>0.2</v>
      </c>
      <c r="E821">
        <v>0.05</v>
      </c>
      <c r="F821">
        <v>0.05</v>
      </c>
      <c r="G821">
        <v>0.05</v>
      </c>
    </row>
    <row r="822" spans="1:7" x14ac:dyDescent="0.2">
      <c r="A822">
        <v>8830</v>
      </c>
      <c r="B822" s="106" t="s">
        <v>1357</v>
      </c>
      <c r="C822">
        <v>0.1</v>
      </c>
      <c r="D822">
        <v>0.4</v>
      </c>
      <c r="E822">
        <v>0.1</v>
      </c>
      <c r="F822">
        <v>0.1</v>
      </c>
      <c r="G822">
        <v>0.1</v>
      </c>
    </row>
    <row r="823" spans="1:7" x14ac:dyDescent="0.2">
      <c r="A823">
        <v>8841</v>
      </c>
      <c r="B823" s="106" t="s">
        <v>2324</v>
      </c>
      <c r="C823">
        <v>0</v>
      </c>
      <c r="D823" t="s">
        <v>155</v>
      </c>
      <c r="E823">
        <v>0</v>
      </c>
      <c r="F823" t="s">
        <v>155</v>
      </c>
      <c r="G823">
        <v>0</v>
      </c>
    </row>
    <row r="824" spans="1:7" x14ac:dyDescent="0.2">
      <c r="A824">
        <v>8892</v>
      </c>
      <c r="B824" s="106" t="s">
        <v>906</v>
      </c>
      <c r="C824">
        <v>0</v>
      </c>
      <c r="D824">
        <v>0</v>
      </c>
      <c r="E824">
        <v>0</v>
      </c>
      <c r="F824">
        <v>0.05</v>
      </c>
      <c r="G824">
        <v>0</v>
      </c>
    </row>
    <row r="825" spans="1:7" x14ac:dyDescent="0.2">
      <c r="A825">
        <v>8897</v>
      </c>
      <c r="B825" s="106" t="s">
        <v>2325</v>
      </c>
      <c r="C825">
        <v>0</v>
      </c>
      <c r="D825" t="s">
        <v>155</v>
      </c>
      <c r="E825">
        <v>0</v>
      </c>
      <c r="F825" t="s">
        <v>155</v>
      </c>
      <c r="G825">
        <v>0</v>
      </c>
    </row>
    <row r="826" spans="1:7" x14ac:dyDescent="0.2">
      <c r="A826">
        <v>8904</v>
      </c>
      <c r="B826" s="106" t="s">
        <v>1163</v>
      </c>
      <c r="C826">
        <v>0</v>
      </c>
      <c r="D826">
        <v>0</v>
      </c>
      <c r="E826">
        <v>0.05</v>
      </c>
      <c r="F826">
        <v>0.05</v>
      </c>
      <c r="G826">
        <v>0.05</v>
      </c>
    </row>
    <row r="827" spans="1:7" x14ac:dyDescent="0.2">
      <c r="A827">
        <v>8905</v>
      </c>
      <c r="B827" s="106" t="s">
        <v>1520</v>
      </c>
      <c r="C827">
        <v>0</v>
      </c>
      <c r="D827">
        <v>0</v>
      </c>
      <c r="E827">
        <v>0</v>
      </c>
      <c r="F827">
        <v>0</v>
      </c>
      <c r="G827" t="s">
        <v>155</v>
      </c>
    </row>
    <row r="828" spans="1:7" x14ac:dyDescent="0.2">
      <c r="A828">
        <v>8917</v>
      </c>
      <c r="B828" s="106" t="s">
        <v>907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8923</v>
      </c>
      <c r="B829" s="106" t="s">
        <v>2124</v>
      </c>
      <c r="C829">
        <v>0</v>
      </c>
      <c r="D829">
        <v>0</v>
      </c>
      <c r="E829" t="s">
        <v>155</v>
      </c>
      <c r="F829">
        <v>0</v>
      </c>
      <c r="G829" t="s">
        <v>155</v>
      </c>
    </row>
    <row r="830" spans="1:7" x14ac:dyDescent="0.2">
      <c r="A830">
        <v>8928</v>
      </c>
      <c r="B830" s="106" t="s">
        <v>908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">
      <c r="A831">
        <v>8999</v>
      </c>
      <c r="B831" s="106" t="s">
        <v>1905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9001</v>
      </c>
      <c r="B832" s="106" t="s">
        <v>909</v>
      </c>
      <c r="C832">
        <v>0.1</v>
      </c>
      <c r="D832">
        <v>0.4</v>
      </c>
      <c r="E832">
        <v>0.1</v>
      </c>
      <c r="F832">
        <v>0.1</v>
      </c>
      <c r="G832">
        <v>0.1</v>
      </c>
    </row>
    <row r="833" spans="1:7" x14ac:dyDescent="0.2">
      <c r="A833">
        <v>9007</v>
      </c>
      <c r="B833" s="106" t="s">
        <v>1979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">
      <c r="A834">
        <v>9008</v>
      </c>
      <c r="B834" s="106" t="s">
        <v>2052</v>
      </c>
      <c r="C834">
        <v>0</v>
      </c>
      <c r="D834">
        <v>0</v>
      </c>
      <c r="E834">
        <v>0</v>
      </c>
      <c r="F834">
        <v>0</v>
      </c>
      <c r="G834" t="s">
        <v>155</v>
      </c>
    </row>
    <row r="835" spans="1:7" x14ac:dyDescent="0.2">
      <c r="A835">
        <v>9009</v>
      </c>
      <c r="B835" s="106" t="s">
        <v>1980</v>
      </c>
      <c r="C835">
        <v>0.1</v>
      </c>
      <c r="D835">
        <v>0.4</v>
      </c>
      <c r="E835">
        <v>0.1</v>
      </c>
      <c r="F835">
        <v>0.1</v>
      </c>
      <c r="G835">
        <v>0.1</v>
      </c>
    </row>
    <row r="836" spans="1:7" x14ac:dyDescent="0.2">
      <c r="A836">
        <v>9010</v>
      </c>
      <c r="B836" s="106" t="s">
        <v>910</v>
      </c>
      <c r="C836">
        <v>0.1</v>
      </c>
      <c r="D836">
        <v>0.4</v>
      </c>
      <c r="E836">
        <v>0.1</v>
      </c>
      <c r="F836">
        <v>0.1</v>
      </c>
      <c r="G836">
        <v>0.1</v>
      </c>
    </row>
    <row r="837" spans="1:7" x14ac:dyDescent="0.2">
      <c r="A837">
        <v>9014</v>
      </c>
      <c r="B837" s="106" t="s">
        <v>911</v>
      </c>
      <c r="C837">
        <v>0.05</v>
      </c>
      <c r="D837">
        <v>0.2</v>
      </c>
      <c r="E837">
        <v>0.05</v>
      </c>
      <c r="F837">
        <v>0.05</v>
      </c>
      <c r="G837">
        <v>0.05</v>
      </c>
    </row>
    <row r="838" spans="1:7" x14ac:dyDescent="0.2">
      <c r="A838">
        <v>9024</v>
      </c>
      <c r="B838" s="106" t="s">
        <v>2326</v>
      </c>
      <c r="C838">
        <v>0</v>
      </c>
      <c r="D838" t="s">
        <v>155</v>
      </c>
      <c r="E838" s="106" t="s">
        <v>155</v>
      </c>
      <c r="F838" t="s">
        <v>155</v>
      </c>
      <c r="G838" t="s">
        <v>155</v>
      </c>
    </row>
    <row r="839" spans="1:7" x14ac:dyDescent="0.2">
      <c r="A839">
        <v>9025</v>
      </c>
      <c r="B839" s="106" t="s">
        <v>2125</v>
      </c>
      <c r="C839">
        <v>0</v>
      </c>
      <c r="D839">
        <v>0</v>
      </c>
      <c r="E839" t="s">
        <v>155</v>
      </c>
      <c r="F839">
        <v>0</v>
      </c>
      <c r="G839">
        <v>0</v>
      </c>
    </row>
    <row r="840" spans="1:7" x14ac:dyDescent="0.2">
      <c r="A840">
        <v>9031</v>
      </c>
      <c r="B840" s="106" t="s">
        <v>912</v>
      </c>
      <c r="C840">
        <v>0.05</v>
      </c>
      <c r="D840">
        <v>0.2</v>
      </c>
      <c r="E840">
        <v>0.05</v>
      </c>
      <c r="F840">
        <v>0.05</v>
      </c>
      <c r="G840">
        <v>0.05</v>
      </c>
    </row>
    <row r="841" spans="1:7" x14ac:dyDescent="0.2">
      <c r="A841">
        <v>9041</v>
      </c>
      <c r="B841" s="106" t="s">
        <v>913</v>
      </c>
      <c r="C841">
        <v>0</v>
      </c>
      <c r="D841">
        <v>0.2</v>
      </c>
      <c r="E841">
        <v>0</v>
      </c>
      <c r="F841">
        <v>0.05</v>
      </c>
      <c r="G841">
        <v>0.1</v>
      </c>
    </row>
    <row r="842" spans="1:7" x14ac:dyDescent="0.2">
      <c r="A842">
        <v>9042</v>
      </c>
      <c r="B842" s="106" t="s">
        <v>914</v>
      </c>
      <c r="C842">
        <v>0.05</v>
      </c>
      <c r="D842">
        <v>0.4</v>
      </c>
      <c r="E842">
        <v>0.1</v>
      </c>
      <c r="F842">
        <v>0.1</v>
      </c>
      <c r="G842">
        <v>0.1</v>
      </c>
    </row>
    <row r="843" spans="1:7" x14ac:dyDescent="0.2">
      <c r="A843">
        <v>9044</v>
      </c>
      <c r="B843" s="106" t="s">
        <v>1653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">
      <c r="A844">
        <v>9045</v>
      </c>
      <c r="B844" s="106" t="s">
        <v>1742</v>
      </c>
      <c r="C844">
        <v>0.1</v>
      </c>
      <c r="D844">
        <v>0.4</v>
      </c>
      <c r="E844">
        <v>0.1</v>
      </c>
      <c r="F844">
        <v>0.1</v>
      </c>
      <c r="G844">
        <v>0.1</v>
      </c>
    </row>
    <row r="845" spans="1:7" x14ac:dyDescent="0.2">
      <c r="A845">
        <v>9046</v>
      </c>
      <c r="B845" s="106" t="s">
        <v>2080</v>
      </c>
      <c r="C845">
        <v>0</v>
      </c>
      <c r="D845">
        <v>0</v>
      </c>
      <c r="E845">
        <v>0</v>
      </c>
      <c r="F845" t="s">
        <v>155</v>
      </c>
      <c r="G845">
        <v>0.1</v>
      </c>
    </row>
    <row r="846" spans="1:7" x14ac:dyDescent="0.2">
      <c r="A846">
        <v>9048</v>
      </c>
      <c r="B846" s="106" t="s">
        <v>915</v>
      </c>
      <c r="C846">
        <v>0</v>
      </c>
      <c r="D846">
        <v>0</v>
      </c>
      <c r="E846">
        <v>0</v>
      </c>
      <c r="F846" s="106">
        <v>0.05</v>
      </c>
      <c r="G846" s="106">
        <v>0</v>
      </c>
    </row>
    <row r="847" spans="1:7" x14ac:dyDescent="0.2">
      <c r="A847">
        <v>9052</v>
      </c>
      <c r="B847" s="106" t="s">
        <v>2327</v>
      </c>
      <c r="C847">
        <v>0</v>
      </c>
      <c r="D847" t="s">
        <v>155</v>
      </c>
      <c r="E847" t="s">
        <v>155</v>
      </c>
      <c r="F847" s="106">
        <v>0</v>
      </c>
      <c r="G847" s="106" t="s">
        <v>155</v>
      </c>
    </row>
    <row r="848" spans="1:7" x14ac:dyDescent="0.2">
      <c r="A848">
        <v>9062</v>
      </c>
      <c r="B848" s="106" t="s">
        <v>1212</v>
      </c>
      <c r="C848">
        <v>0</v>
      </c>
      <c r="D848">
        <v>0.2</v>
      </c>
      <c r="E848" t="s">
        <v>155</v>
      </c>
      <c r="F848">
        <v>0.1</v>
      </c>
      <c r="G848">
        <v>0</v>
      </c>
    </row>
    <row r="849" spans="1:7" x14ac:dyDescent="0.2">
      <c r="A849">
        <v>9064</v>
      </c>
      <c r="B849" s="106" t="s">
        <v>2166</v>
      </c>
      <c r="C849">
        <v>0</v>
      </c>
      <c r="D849" t="s">
        <v>155</v>
      </c>
      <c r="E849">
        <v>0</v>
      </c>
      <c r="F849" s="106">
        <v>0</v>
      </c>
      <c r="G849">
        <v>0</v>
      </c>
    </row>
    <row r="850" spans="1:7" x14ac:dyDescent="0.2">
      <c r="A850">
        <v>9066</v>
      </c>
      <c r="B850" s="106" t="s">
        <v>1981</v>
      </c>
      <c r="C850">
        <v>0</v>
      </c>
      <c r="D850">
        <v>0</v>
      </c>
      <c r="E850">
        <v>0</v>
      </c>
      <c r="F850" s="106">
        <v>0</v>
      </c>
      <c r="G850">
        <v>0</v>
      </c>
    </row>
    <row r="851" spans="1:7" x14ac:dyDescent="0.2">
      <c r="A851">
        <v>9070</v>
      </c>
      <c r="B851" s="106" t="s">
        <v>916</v>
      </c>
      <c r="C851">
        <v>0.1</v>
      </c>
      <c r="D851">
        <v>0.4</v>
      </c>
      <c r="E851">
        <v>0.1</v>
      </c>
      <c r="F851">
        <v>0.1</v>
      </c>
      <c r="G851">
        <v>0.1</v>
      </c>
    </row>
    <row r="852" spans="1:7" x14ac:dyDescent="0.2">
      <c r="A852">
        <v>9074</v>
      </c>
      <c r="B852" s="106" t="s">
        <v>1359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">
      <c r="A853">
        <v>9081</v>
      </c>
      <c r="B853" s="106" t="s">
        <v>1213</v>
      </c>
      <c r="C853">
        <v>0.1</v>
      </c>
      <c r="D853">
        <v>0.4</v>
      </c>
      <c r="E853">
        <v>0.1</v>
      </c>
      <c r="F853">
        <v>0.1</v>
      </c>
      <c r="G853">
        <v>0.1</v>
      </c>
    </row>
    <row r="854" spans="1:7" x14ac:dyDescent="0.2">
      <c r="A854">
        <v>9086</v>
      </c>
      <c r="B854" s="106" t="s">
        <v>1743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">
      <c r="A855">
        <v>9090</v>
      </c>
      <c r="B855" s="106" t="s">
        <v>918</v>
      </c>
      <c r="C855">
        <v>0.05</v>
      </c>
      <c r="D855">
        <v>0.2</v>
      </c>
      <c r="E855">
        <v>0.05</v>
      </c>
      <c r="F855">
        <v>0.05</v>
      </c>
      <c r="G855">
        <v>0.05</v>
      </c>
    </row>
    <row r="856" spans="1:7" x14ac:dyDescent="0.2">
      <c r="A856">
        <v>9101</v>
      </c>
      <c r="B856" s="106" t="s">
        <v>919</v>
      </c>
      <c r="C856">
        <v>0.05</v>
      </c>
      <c r="D856">
        <v>0.2</v>
      </c>
      <c r="E856">
        <v>0.05</v>
      </c>
      <c r="F856">
        <v>0.05</v>
      </c>
      <c r="G856">
        <v>0.05</v>
      </c>
    </row>
    <row r="857" spans="1:7" x14ac:dyDescent="0.2">
      <c r="A857">
        <v>9104</v>
      </c>
      <c r="B857" s="106" t="s">
        <v>920</v>
      </c>
      <c r="C857">
        <v>0.05</v>
      </c>
      <c r="D857">
        <v>0.2</v>
      </c>
      <c r="E857">
        <v>0.05</v>
      </c>
      <c r="F857" s="106">
        <v>0.05</v>
      </c>
      <c r="G857">
        <v>0.05</v>
      </c>
    </row>
    <row r="858" spans="1:7" x14ac:dyDescent="0.2">
      <c r="A858">
        <v>9130</v>
      </c>
      <c r="B858" s="106" t="s">
        <v>921</v>
      </c>
      <c r="C858">
        <v>0.05</v>
      </c>
      <c r="D858">
        <v>0.2</v>
      </c>
      <c r="E858">
        <v>0.05</v>
      </c>
      <c r="F858" s="106">
        <v>0.05</v>
      </c>
      <c r="G858">
        <v>0.05</v>
      </c>
    </row>
    <row r="859" spans="1:7" x14ac:dyDescent="0.2">
      <c r="A859">
        <v>9142</v>
      </c>
      <c r="B859" s="106" t="s">
        <v>922</v>
      </c>
      <c r="C859">
        <v>0.1</v>
      </c>
      <c r="D859">
        <v>0.4</v>
      </c>
      <c r="E859">
        <v>0.1</v>
      </c>
      <c r="F859">
        <v>0.1</v>
      </c>
      <c r="G859">
        <v>0.1</v>
      </c>
    </row>
    <row r="860" spans="1:7" x14ac:dyDescent="0.2">
      <c r="A860">
        <v>9202</v>
      </c>
      <c r="B860" s="106" t="s">
        <v>2126</v>
      </c>
      <c r="C860">
        <v>0</v>
      </c>
      <c r="D860" s="106">
        <v>0</v>
      </c>
      <c r="E860" t="s">
        <v>155</v>
      </c>
      <c r="F860" s="106" t="s">
        <v>155</v>
      </c>
      <c r="G860">
        <v>0</v>
      </c>
    </row>
    <row r="861" spans="1:7" x14ac:dyDescent="0.2">
      <c r="A861">
        <v>9232</v>
      </c>
      <c r="B861" s="106" t="s">
        <v>923</v>
      </c>
      <c r="C861">
        <v>0.05</v>
      </c>
      <c r="D861">
        <v>0.2</v>
      </c>
      <c r="E861">
        <v>0.05</v>
      </c>
      <c r="F861" s="106">
        <v>0.05</v>
      </c>
      <c r="G861">
        <v>0.05</v>
      </c>
    </row>
    <row r="862" spans="1:7" x14ac:dyDescent="0.2">
      <c r="A862">
        <v>9260</v>
      </c>
      <c r="B862" s="106" t="s">
        <v>924</v>
      </c>
      <c r="C862">
        <v>0.1</v>
      </c>
      <c r="D862">
        <v>0.2</v>
      </c>
      <c r="E862">
        <v>0.1</v>
      </c>
      <c r="F862">
        <v>0.05</v>
      </c>
      <c r="G862">
        <v>0</v>
      </c>
    </row>
    <row r="863" spans="1:7" x14ac:dyDescent="0.2">
      <c r="A863">
        <v>9267</v>
      </c>
      <c r="B863" s="106" t="s">
        <v>925</v>
      </c>
      <c r="C863">
        <v>0</v>
      </c>
      <c r="D863">
        <v>0.2</v>
      </c>
      <c r="E863">
        <v>0.05</v>
      </c>
      <c r="F863">
        <v>0.05</v>
      </c>
      <c r="G863">
        <v>0.05</v>
      </c>
    </row>
    <row r="864" spans="1:7" x14ac:dyDescent="0.2">
      <c r="A864">
        <v>9278</v>
      </c>
      <c r="B864" s="106" t="s">
        <v>1184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9301</v>
      </c>
      <c r="B865" s="106" t="s">
        <v>1421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">
      <c r="A866">
        <v>9308</v>
      </c>
      <c r="B866" s="106" t="s">
        <v>926</v>
      </c>
      <c r="C866">
        <v>0.05</v>
      </c>
      <c r="D866">
        <v>0.2</v>
      </c>
      <c r="E866">
        <v>0.05</v>
      </c>
      <c r="F866">
        <v>0.05</v>
      </c>
      <c r="G866">
        <v>0.05</v>
      </c>
    </row>
    <row r="867" spans="1:7" x14ac:dyDescent="0.2">
      <c r="A867">
        <v>9364</v>
      </c>
      <c r="B867" s="106" t="s">
        <v>2127</v>
      </c>
      <c r="C867">
        <v>0</v>
      </c>
      <c r="D867">
        <v>0</v>
      </c>
      <c r="E867" t="s">
        <v>155</v>
      </c>
      <c r="F867">
        <v>0</v>
      </c>
      <c r="G867" t="s">
        <v>155</v>
      </c>
    </row>
    <row r="868" spans="1:7" x14ac:dyDescent="0.2">
      <c r="A868">
        <v>9369</v>
      </c>
      <c r="B868" s="106" t="s">
        <v>1360</v>
      </c>
      <c r="C868">
        <v>0</v>
      </c>
      <c r="D868" s="106">
        <v>0</v>
      </c>
      <c r="E868">
        <v>0</v>
      </c>
      <c r="F868" s="106">
        <v>0</v>
      </c>
      <c r="G868">
        <v>0</v>
      </c>
    </row>
    <row r="869" spans="1:7" x14ac:dyDescent="0.2">
      <c r="A869">
        <v>9375</v>
      </c>
      <c r="B869" s="106" t="s">
        <v>1655</v>
      </c>
      <c r="C869">
        <v>0.05</v>
      </c>
      <c r="D869" s="106">
        <v>0.2</v>
      </c>
      <c r="E869">
        <v>0.05</v>
      </c>
      <c r="F869" s="106">
        <v>0.05</v>
      </c>
      <c r="G869">
        <v>0.05</v>
      </c>
    </row>
    <row r="870" spans="1:7" x14ac:dyDescent="0.2">
      <c r="A870">
        <v>9384</v>
      </c>
      <c r="B870" s="106" t="s">
        <v>927</v>
      </c>
      <c r="C870">
        <v>0</v>
      </c>
      <c r="D870" s="106">
        <v>0</v>
      </c>
      <c r="E870">
        <v>0</v>
      </c>
      <c r="F870" s="106">
        <v>0</v>
      </c>
      <c r="G870" s="106">
        <v>0</v>
      </c>
    </row>
    <row r="871" spans="1:7" x14ac:dyDescent="0.2">
      <c r="A871">
        <v>9401</v>
      </c>
      <c r="B871" s="106" t="s">
        <v>928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">
      <c r="A872">
        <v>9404</v>
      </c>
      <c r="B872" s="106" t="s">
        <v>1361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">
      <c r="A873">
        <v>9405</v>
      </c>
      <c r="B873" s="106" t="s">
        <v>1030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">
      <c r="A874">
        <v>9409</v>
      </c>
      <c r="B874" s="106" t="s">
        <v>929</v>
      </c>
      <c r="C874">
        <v>0.05</v>
      </c>
      <c r="D874">
        <v>0.2</v>
      </c>
      <c r="E874">
        <v>0.05</v>
      </c>
      <c r="F874" s="106">
        <v>0.05</v>
      </c>
      <c r="G874">
        <v>0.05</v>
      </c>
    </row>
    <row r="875" spans="1:7" x14ac:dyDescent="0.2">
      <c r="A875">
        <v>9412</v>
      </c>
      <c r="B875" s="106" t="s">
        <v>552</v>
      </c>
      <c r="C875">
        <v>0</v>
      </c>
      <c r="D875">
        <v>0</v>
      </c>
      <c r="E875">
        <v>0</v>
      </c>
      <c r="F875" s="106" t="s">
        <v>155</v>
      </c>
      <c r="G875" t="s">
        <v>155</v>
      </c>
    </row>
    <row r="876" spans="1:7" x14ac:dyDescent="0.2">
      <c r="A876">
        <v>9413</v>
      </c>
      <c r="B876" s="106" t="s">
        <v>930</v>
      </c>
      <c r="C876">
        <v>0.05</v>
      </c>
      <c r="D876">
        <v>0.2</v>
      </c>
      <c r="E876">
        <v>0.05</v>
      </c>
      <c r="F876">
        <v>0.05</v>
      </c>
      <c r="G876">
        <v>0.05</v>
      </c>
    </row>
    <row r="877" spans="1:7" x14ac:dyDescent="0.2">
      <c r="A877">
        <v>9417</v>
      </c>
      <c r="B877" s="106" t="s">
        <v>2053</v>
      </c>
      <c r="C877">
        <v>0</v>
      </c>
      <c r="D877">
        <v>0</v>
      </c>
      <c r="E877">
        <v>0</v>
      </c>
      <c r="F877">
        <v>0</v>
      </c>
      <c r="G877" t="s">
        <v>155</v>
      </c>
    </row>
    <row r="878" spans="1:7" x14ac:dyDescent="0.2">
      <c r="A878">
        <v>9419</v>
      </c>
      <c r="B878" s="106" t="s">
        <v>2054</v>
      </c>
      <c r="C878">
        <v>0</v>
      </c>
      <c r="D878">
        <v>0</v>
      </c>
      <c r="E878">
        <v>0</v>
      </c>
      <c r="F878">
        <v>0</v>
      </c>
      <c r="G878" t="s">
        <v>155</v>
      </c>
    </row>
    <row r="879" spans="1:7" x14ac:dyDescent="0.2">
      <c r="A879">
        <v>9433</v>
      </c>
      <c r="B879" s="106" t="s">
        <v>547</v>
      </c>
      <c r="C879">
        <v>0.1</v>
      </c>
      <c r="D879">
        <v>0.4</v>
      </c>
      <c r="E879">
        <v>0.1</v>
      </c>
      <c r="F879">
        <v>0.1</v>
      </c>
      <c r="G879">
        <v>0.1</v>
      </c>
    </row>
    <row r="880" spans="1:7" x14ac:dyDescent="0.2">
      <c r="A880">
        <v>9437</v>
      </c>
      <c r="B880" s="106" t="s">
        <v>469</v>
      </c>
      <c r="C880">
        <v>0.1</v>
      </c>
      <c r="D880">
        <v>0.4</v>
      </c>
      <c r="E880">
        <v>0.1</v>
      </c>
      <c r="F880" s="106">
        <v>0.1</v>
      </c>
      <c r="G880" s="106">
        <v>0.1</v>
      </c>
    </row>
    <row r="881" spans="1:7" x14ac:dyDescent="0.2">
      <c r="A881">
        <v>9438</v>
      </c>
      <c r="B881" s="106" t="s">
        <v>931</v>
      </c>
      <c r="C881">
        <v>0</v>
      </c>
      <c r="D881">
        <v>0</v>
      </c>
      <c r="E881" s="106">
        <v>0</v>
      </c>
      <c r="F881" s="106">
        <v>0</v>
      </c>
      <c r="G881" s="106">
        <v>0</v>
      </c>
    </row>
    <row r="882" spans="1:7" x14ac:dyDescent="0.2">
      <c r="A882">
        <v>9450</v>
      </c>
      <c r="B882" s="106" t="s">
        <v>932</v>
      </c>
      <c r="C882">
        <v>0</v>
      </c>
      <c r="D882">
        <v>0</v>
      </c>
      <c r="E882" s="106">
        <v>0</v>
      </c>
      <c r="F882" s="106">
        <v>0</v>
      </c>
      <c r="G882" s="106">
        <v>0</v>
      </c>
    </row>
    <row r="883" spans="1:7" x14ac:dyDescent="0.2">
      <c r="A883">
        <v>9470</v>
      </c>
      <c r="B883" s="106" t="s">
        <v>933</v>
      </c>
      <c r="C883">
        <v>0.15</v>
      </c>
      <c r="D883">
        <v>0.6</v>
      </c>
      <c r="E883">
        <v>0.15</v>
      </c>
      <c r="F883">
        <v>0.15</v>
      </c>
      <c r="G883" s="106">
        <v>0.15</v>
      </c>
    </row>
    <row r="884" spans="1:7" x14ac:dyDescent="0.2">
      <c r="A884">
        <v>9475</v>
      </c>
      <c r="B884" s="106" t="s">
        <v>1624</v>
      </c>
      <c r="C884">
        <v>0</v>
      </c>
      <c r="D884">
        <v>0</v>
      </c>
      <c r="E884">
        <v>0</v>
      </c>
      <c r="F884">
        <v>0</v>
      </c>
      <c r="G884" s="106">
        <v>0</v>
      </c>
    </row>
    <row r="885" spans="1:7" x14ac:dyDescent="0.2">
      <c r="A885">
        <v>9503</v>
      </c>
      <c r="B885" s="106" t="s">
        <v>2160</v>
      </c>
      <c r="C885">
        <v>0</v>
      </c>
      <c r="D885" t="s">
        <v>155</v>
      </c>
      <c r="E885">
        <v>0</v>
      </c>
      <c r="F885">
        <v>0</v>
      </c>
      <c r="G885" s="106">
        <v>0</v>
      </c>
    </row>
    <row r="886" spans="1:7" x14ac:dyDescent="0.2">
      <c r="A886">
        <v>9504</v>
      </c>
      <c r="B886" s="106" t="s">
        <v>934</v>
      </c>
      <c r="C886">
        <v>0.05</v>
      </c>
      <c r="D886">
        <v>0.2</v>
      </c>
      <c r="E886">
        <v>0.05</v>
      </c>
      <c r="F886">
        <v>0.05</v>
      </c>
      <c r="G886">
        <v>0.05</v>
      </c>
    </row>
    <row r="887" spans="1:7" x14ac:dyDescent="0.2">
      <c r="A887">
        <v>9517</v>
      </c>
      <c r="B887" s="106" t="s">
        <v>2128</v>
      </c>
      <c r="C887">
        <v>0</v>
      </c>
      <c r="D887" s="106">
        <v>0</v>
      </c>
      <c r="E887" t="s">
        <v>155</v>
      </c>
      <c r="F887" s="106" t="s">
        <v>155</v>
      </c>
      <c r="G887" s="106" t="s">
        <v>155</v>
      </c>
    </row>
    <row r="888" spans="1:7" x14ac:dyDescent="0.2">
      <c r="A888">
        <v>9533</v>
      </c>
      <c r="B888" s="106" t="s">
        <v>935</v>
      </c>
      <c r="C888">
        <v>0.1</v>
      </c>
      <c r="D888" s="106">
        <v>0.4</v>
      </c>
      <c r="E888">
        <v>0.1</v>
      </c>
      <c r="F888" s="106">
        <v>0.1</v>
      </c>
      <c r="G888" s="106">
        <v>0.1</v>
      </c>
    </row>
    <row r="889" spans="1:7" x14ac:dyDescent="0.2">
      <c r="A889">
        <v>9536</v>
      </c>
      <c r="B889" s="106" t="s">
        <v>936</v>
      </c>
      <c r="C889">
        <v>0.05</v>
      </c>
      <c r="D889">
        <v>0.2</v>
      </c>
      <c r="E889">
        <v>0.05</v>
      </c>
      <c r="F889">
        <v>0.05</v>
      </c>
      <c r="G889">
        <v>0.05</v>
      </c>
    </row>
    <row r="890" spans="1:7" x14ac:dyDescent="0.2">
      <c r="A890">
        <v>9543</v>
      </c>
      <c r="B890" s="106" t="s">
        <v>937</v>
      </c>
      <c r="C890">
        <v>0.05</v>
      </c>
      <c r="D890">
        <v>0.2</v>
      </c>
      <c r="E890">
        <v>0.05</v>
      </c>
      <c r="F890">
        <v>0.05</v>
      </c>
      <c r="G890">
        <v>0.05</v>
      </c>
    </row>
    <row r="891" spans="1:7" x14ac:dyDescent="0.2">
      <c r="A891">
        <v>9601</v>
      </c>
      <c r="B891" s="106" t="s">
        <v>1625</v>
      </c>
      <c r="C891">
        <v>0.25</v>
      </c>
      <c r="D891">
        <v>1</v>
      </c>
      <c r="E891">
        <v>0.25</v>
      </c>
      <c r="F891">
        <v>0.05</v>
      </c>
      <c r="G891">
        <v>0.25</v>
      </c>
    </row>
    <row r="892" spans="1:7" x14ac:dyDescent="0.2">
      <c r="A892">
        <v>9603</v>
      </c>
      <c r="B892" s="106" t="s">
        <v>1422</v>
      </c>
      <c r="C892">
        <v>0.05</v>
      </c>
      <c r="D892">
        <v>0</v>
      </c>
      <c r="E892">
        <v>0.05</v>
      </c>
      <c r="F892">
        <v>0.05</v>
      </c>
      <c r="G892">
        <v>0.05</v>
      </c>
    </row>
    <row r="893" spans="1:7" x14ac:dyDescent="0.2">
      <c r="A893">
        <v>9605</v>
      </c>
      <c r="B893" s="106" t="s">
        <v>1982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">
      <c r="A894">
        <v>9616</v>
      </c>
      <c r="B894" s="106" t="s">
        <v>1626</v>
      </c>
      <c r="C894">
        <v>0</v>
      </c>
      <c r="D894">
        <v>0</v>
      </c>
      <c r="E894">
        <v>0</v>
      </c>
      <c r="F894">
        <v>0</v>
      </c>
      <c r="G894" t="s">
        <v>155</v>
      </c>
    </row>
    <row r="895" spans="1:7" x14ac:dyDescent="0.2">
      <c r="A895">
        <v>9622</v>
      </c>
      <c r="B895" s="106" t="s">
        <v>1627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">
      <c r="A896">
        <v>9627</v>
      </c>
      <c r="B896" s="106" t="s">
        <v>1906</v>
      </c>
      <c r="C896">
        <v>0</v>
      </c>
      <c r="D896">
        <v>0.6</v>
      </c>
      <c r="E896">
        <v>0.15</v>
      </c>
      <c r="F896">
        <v>0.15</v>
      </c>
      <c r="G896">
        <v>0.15</v>
      </c>
    </row>
    <row r="897" spans="1:7" x14ac:dyDescent="0.2">
      <c r="A897">
        <v>9663</v>
      </c>
      <c r="B897" s="106" t="s">
        <v>938</v>
      </c>
      <c r="C897">
        <v>0.15</v>
      </c>
      <c r="D897">
        <v>0.6</v>
      </c>
      <c r="E897">
        <v>0.15</v>
      </c>
      <c r="F897">
        <v>0.15</v>
      </c>
      <c r="G897">
        <v>0.15</v>
      </c>
    </row>
    <row r="898" spans="1:7" x14ac:dyDescent="0.2">
      <c r="A898">
        <v>9672</v>
      </c>
      <c r="B898" s="106" t="s">
        <v>2081</v>
      </c>
      <c r="C898">
        <v>0.1</v>
      </c>
      <c r="D898">
        <v>0.4</v>
      </c>
      <c r="E898" s="106">
        <v>0.1</v>
      </c>
      <c r="F898" t="s">
        <v>155</v>
      </c>
      <c r="G898" s="106" t="s">
        <v>155</v>
      </c>
    </row>
    <row r="899" spans="1:7" x14ac:dyDescent="0.2">
      <c r="A899">
        <v>9675</v>
      </c>
      <c r="B899" s="106" t="s">
        <v>939</v>
      </c>
      <c r="C899">
        <v>0.05</v>
      </c>
      <c r="D899" s="106">
        <v>0.2</v>
      </c>
      <c r="E899">
        <v>0.05</v>
      </c>
      <c r="F899">
        <v>0.05</v>
      </c>
      <c r="G899">
        <v>0.05</v>
      </c>
    </row>
    <row r="900" spans="1:7" x14ac:dyDescent="0.2">
      <c r="A900">
        <v>9697</v>
      </c>
      <c r="B900" s="106" t="s">
        <v>1335</v>
      </c>
      <c r="C900">
        <v>0.1</v>
      </c>
      <c r="D900" s="106">
        <v>0.4</v>
      </c>
      <c r="E900">
        <v>0.1</v>
      </c>
      <c r="F900" s="106">
        <v>0.1</v>
      </c>
      <c r="G900">
        <v>0.1</v>
      </c>
    </row>
    <row r="901" spans="1:7" x14ac:dyDescent="0.2">
      <c r="A901">
        <v>9702</v>
      </c>
      <c r="B901" s="106" t="s">
        <v>2055</v>
      </c>
      <c r="C901">
        <v>0.05</v>
      </c>
      <c r="D901">
        <v>0.2</v>
      </c>
      <c r="E901">
        <v>0.05</v>
      </c>
      <c r="F901">
        <v>0</v>
      </c>
      <c r="G901" t="s">
        <v>155</v>
      </c>
    </row>
    <row r="902" spans="1:7" x14ac:dyDescent="0.2">
      <c r="A902">
        <v>9706</v>
      </c>
      <c r="B902" s="106" t="s">
        <v>1372</v>
      </c>
      <c r="C902">
        <v>0.1</v>
      </c>
      <c r="D902">
        <v>0.4</v>
      </c>
      <c r="E902" s="106">
        <v>0.1</v>
      </c>
      <c r="F902">
        <v>0.1</v>
      </c>
      <c r="G902">
        <v>0.1</v>
      </c>
    </row>
    <row r="903" spans="1:7" x14ac:dyDescent="0.2">
      <c r="A903">
        <v>9717</v>
      </c>
      <c r="B903" s="106" t="s">
        <v>1983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">
      <c r="A904">
        <v>9719</v>
      </c>
      <c r="B904" s="106" t="s">
        <v>1656</v>
      </c>
      <c r="C904">
        <v>0.1</v>
      </c>
      <c r="D904">
        <v>0.4</v>
      </c>
      <c r="E904">
        <v>0.1</v>
      </c>
      <c r="F904">
        <v>0.1</v>
      </c>
      <c r="G904" s="106">
        <v>0.1</v>
      </c>
    </row>
    <row r="905" spans="1:7" x14ac:dyDescent="0.2">
      <c r="A905">
        <v>9722</v>
      </c>
      <c r="B905" s="106" t="s">
        <v>1657</v>
      </c>
      <c r="C905">
        <v>0.05</v>
      </c>
      <c r="D905">
        <v>0.2</v>
      </c>
      <c r="E905">
        <v>0.05</v>
      </c>
      <c r="F905">
        <v>0.05</v>
      </c>
      <c r="G905" s="106">
        <v>0</v>
      </c>
    </row>
    <row r="906" spans="1:7" x14ac:dyDescent="0.2">
      <c r="A906">
        <v>9726</v>
      </c>
      <c r="B906" s="106" t="s">
        <v>1293</v>
      </c>
      <c r="C906">
        <v>0.05</v>
      </c>
      <c r="D906">
        <v>0.2</v>
      </c>
      <c r="E906">
        <v>0.05</v>
      </c>
      <c r="F906" s="106">
        <v>0.05</v>
      </c>
      <c r="G906" s="106">
        <v>0.05</v>
      </c>
    </row>
    <row r="907" spans="1:7" x14ac:dyDescent="0.2">
      <c r="A907">
        <v>9728</v>
      </c>
      <c r="B907" s="106" t="s">
        <v>1604</v>
      </c>
      <c r="C907">
        <v>0</v>
      </c>
      <c r="D907">
        <v>0</v>
      </c>
      <c r="E907">
        <v>0</v>
      </c>
      <c r="F907" s="106">
        <v>0</v>
      </c>
      <c r="G907" s="106">
        <v>0</v>
      </c>
    </row>
    <row r="908" spans="1:7" x14ac:dyDescent="0.2">
      <c r="A908">
        <v>9729</v>
      </c>
      <c r="B908" s="106" t="s">
        <v>2328</v>
      </c>
      <c r="C908">
        <v>0</v>
      </c>
      <c r="D908" t="s">
        <v>155</v>
      </c>
      <c r="E908">
        <v>0.05</v>
      </c>
      <c r="F908" t="s">
        <v>155</v>
      </c>
      <c r="G908">
        <v>0</v>
      </c>
    </row>
    <row r="909" spans="1:7" x14ac:dyDescent="0.2">
      <c r="A909">
        <v>9742</v>
      </c>
      <c r="B909" s="106" t="s">
        <v>1873</v>
      </c>
      <c r="C909">
        <v>0.05</v>
      </c>
      <c r="D909" s="106">
        <v>0.2</v>
      </c>
      <c r="E909">
        <v>0.05</v>
      </c>
      <c r="F909" s="106">
        <v>0.05</v>
      </c>
      <c r="G909" s="106">
        <v>0.05</v>
      </c>
    </row>
    <row r="910" spans="1:7" x14ac:dyDescent="0.2">
      <c r="A910">
        <v>9743</v>
      </c>
      <c r="B910" s="106" t="s">
        <v>2056</v>
      </c>
      <c r="C910">
        <v>0</v>
      </c>
      <c r="D910" s="106">
        <v>0</v>
      </c>
      <c r="E910">
        <v>0</v>
      </c>
      <c r="F910" s="106">
        <v>0</v>
      </c>
      <c r="G910" s="106" t="s">
        <v>155</v>
      </c>
    </row>
    <row r="911" spans="1:7" x14ac:dyDescent="0.2">
      <c r="A911">
        <v>9744</v>
      </c>
      <c r="B911" s="106" t="s">
        <v>940</v>
      </c>
      <c r="C911">
        <v>0</v>
      </c>
      <c r="D911" s="106">
        <v>0</v>
      </c>
      <c r="E911">
        <v>0</v>
      </c>
      <c r="F911">
        <v>0.1</v>
      </c>
      <c r="G911">
        <v>0.05</v>
      </c>
    </row>
    <row r="912" spans="1:7" x14ac:dyDescent="0.2">
      <c r="A912">
        <v>9759</v>
      </c>
      <c r="B912" s="106" t="s">
        <v>467</v>
      </c>
      <c r="C912">
        <v>0.05</v>
      </c>
      <c r="D912">
        <v>0.2</v>
      </c>
      <c r="E912">
        <v>0.05</v>
      </c>
      <c r="F912">
        <v>0.05</v>
      </c>
      <c r="G912">
        <v>0</v>
      </c>
    </row>
    <row r="913" spans="1:7" x14ac:dyDescent="0.2">
      <c r="A913">
        <v>9763</v>
      </c>
      <c r="B913" s="106" t="s">
        <v>2057</v>
      </c>
      <c r="C913">
        <v>0</v>
      </c>
      <c r="D913">
        <v>0</v>
      </c>
      <c r="E913">
        <v>0</v>
      </c>
      <c r="F913">
        <v>0</v>
      </c>
      <c r="G913" t="s">
        <v>155</v>
      </c>
    </row>
    <row r="914" spans="1:7" x14ac:dyDescent="0.2">
      <c r="A914">
        <v>9783</v>
      </c>
      <c r="B914" s="106" t="s">
        <v>2164</v>
      </c>
      <c r="C914">
        <v>0</v>
      </c>
      <c r="D914" t="s">
        <v>155</v>
      </c>
      <c r="E914" t="s">
        <v>155</v>
      </c>
      <c r="F914" t="s">
        <v>155</v>
      </c>
      <c r="G914" t="s">
        <v>155</v>
      </c>
    </row>
    <row r="915" spans="1:7" x14ac:dyDescent="0.2">
      <c r="A915">
        <v>9787</v>
      </c>
      <c r="B915" s="106" t="s">
        <v>1675</v>
      </c>
      <c r="C915">
        <v>0</v>
      </c>
      <c r="D915" t="s">
        <v>155</v>
      </c>
      <c r="E915" t="s">
        <v>155</v>
      </c>
      <c r="F915" t="s">
        <v>155</v>
      </c>
      <c r="G915" t="s">
        <v>155</v>
      </c>
    </row>
    <row r="916" spans="1:7" x14ac:dyDescent="0.2">
      <c r="A916">
        <v>9824</v>
      </c>
      <c r="B916" s="106" t="s">
        <v>941</v>
      </c>
      <c r="C916">
        <v>0</v>
      </c>
      <c r="D916">
        <v>0.2</v>
      </c>
      <c r="E916">
        <v>0</v>
      </c>
      <c r="F916">
        <v>0.05</v>
      </c>
      <c r="G916">
        <v>0</v>
      </c>
    </row>
    <row r="917" spans="1:7" x14ac:dyDescent="0.2">
      <c r="A917">
        <v>9831</v>
      </c>
      <c r="B917" s="106" t="s">
        <v>942</v>
      </c>
      <c r="C917">
        <v>0.05</v>
      </c>
      <c r="D917">
        <v>0.2</v>
      </c>
      <c r="E917">
        <v>0.05</v>
      </c>
      <c r="F917">
        <v>0.05</v>
      </c>
      <c r="G917">
        <v>0.05</v>
      </c>
    </row>
    <row r="918" spans="1:7" x14ac:dyDescent="0.2">
      <c r="A918">
        <v>9837</v>
      </c>
      <c r="B918" s="106" t="s">
        <v>943</v>
      </c>
      <c r="C918">
        <v>0</v>
      </c>
      <c r="D918">
        <v>0</v>
      </c>
      <c r="E918">
        <v>0</v>
      </c>
      <c r="F918">
        <v>0</v>
      </c>
      <c r="G918" s="106">
        <v>0</v>
      </c>
    </row>
    <row r="919" spans="1:7" x14ac:dyDescent="0.2">
      <c r="A919">
        <v>9842</v>
      </c>
      <c r="B919" s="106" t="s">
        <v>2329</v>
      </c>
      <c r="C919">
        <v>0</v>
      </c>
      <c r="D919" t="s">
        <v>155</v>
      </c>
      <c r="E919" s="106">
        <v>1.3</v>
      </c>
      <c r="F919" s="106">
        <v>0</v>
      </c>
      <c r="G919" s="106">
        <v>0</v>
      </c>
    </row>
    <row r="920" spans="1:7" x14ac:dyDescent="0.2">
      <c r="A920">
        <v>9850</v>
      </c>
      <c r="B920" s="106" t="s">
        <v>944</v>
      </c>
      <c r="C920">
        <v>0.05</v>
      </c>
      <c r="D920">
        <v>0.2</v>
      </c>
      <c r="E920" s="106">
        <v>0.05</v>
      </c>
      <c r="F920" s="106">
        <v>0.05</v>
      </c>
      <c r="G920" s="106">
        <v>0.05</v>
      </c>
    </row>
    <row r="921" spans="1:7" x14ac:dyDescent="0.2">
      <c r="A921">
        <v>9854</v>
      </c>
      <c r="B921" s="106" t="s">
        <v>1423</v>
      </c>
      <c r="C921">
        <v>0</v>
      </c>
      <c r="D921" s="106">
        <v>0</v>
      </c>
      <c r="E921">
        <v>0</v>
      </c>
      <c r="F921">
        <v>0</v>
      </c>
      <c r="G921" s="106">
        <v>0</v>
      </c>
    </row>
    <row r="922" spans="1:7" x14ac:dyDescent="0.2">
      <c r="A922">
        <v>9856</v>
      </c>
      <c r="B922" s="106" t="s">
        <v>945</v>
      </c>
      <c r="C922">
        <v>0</v>
      </c>
      <c r="D922" s="106">
        <v>0</v>
      </c>
      <c r="E922">
        <v>0</v>
      </c>
      <c r="F922">
        <v>0</v>
      </c>
      <c r="G922" s="106">
        <v>0</v>
      </c>
    </row>
    <row r="923" spans="1:7" x14ac:dyDescent="0.2">
      <c r="A923">
        <v>9869</v>
      </c>
      <c r="B923" s="106" t="s">
        <v>946</v>
      </c>
      <c r="C923">
        <v>0.05</v>
      </c>
      <c r="D923">
        <v>0.4</v>
      </c>
      <c r="E923">
        <v>0.1</v>
      </c>
      <c r="F923">
        <v>0.1</v>
      </c>
      <c r="G923">
        <v>0.1</v>
      </c>
    </row>
    <row r="924" spans="1:7" x14ac:dyDescent="0.2">
      <c r="A924">
        <v>9872</v>
      </c>
      <c r="B924" s="106" t="s">
        <v>947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">
      <c r="A925">
        <v>9882</v>
      </c>
      <c r="B925" s="106" t="s">
        <v>2058</v>
      </c>
      <c r="C925">
        <v>0</v>
      </c>
      <c r="D925">
        <v>0</v>
      </c>
      <c r="E925">
        <v>0</v>
      </c>
      <c r="F925">
        <v>0</v>
      </c>
      <c r="G925" t="s">
        <v>155</v>
      </c>
    </row>
    <row r="926" spans="1:7" x14ac:dyDescent="0.2">
      <c r="A926">
        <v>9887</v>
      </c>
      <c r="B926" s="106" t="s">
        <v>1194</v>
      </c>
      <c r="C926">
        <v>0.1</v>
      </c>
      <c r="D926" s="106">
        <v>0.4</v>
      </c>
      <c r="E926">
        <v>0.1</v>
      </c>
      <c r="F926">
        <v>0.1</v>
      </c>
      <c r="G926">
        <v>0.1</v>
      </c>
    </row>
    <row r="927" spans="1:7" x14ac:dyDescent="0.2">
      <c r="A927">
        <v>9896</v>
      </c>
      <c r="B927" s="106" t="s">
        <v>2059</v>
      </c>
      <c r="C927">
        <v>0</v>
      </c>
      <c r="D927">
        <v>0</v>
      </c>
      <c r="E927">
        <v>0</v>
      </c>
      <c r="F927">
        <v>0</v>
      </c>
      <c r="G927" t="s">
        <v>155</v>
      </c>
    </row>
    <row r="928" spans="1:7" x14ac:dyDescent="0.2">
      <c r="A928">
        <v>9900</v>
      </c>
      <c r="B928" s="106" t="s">
        <v>948</v>
      </c>
      <c r="C928">
        <v>0.05</v>
      </c>
      <c r="D928">
        <v>0.2</v>
      </c>
      <c r="E928">
        <v>0.05</v>
      </c>
      <c r="F928">
        <v>0.05</v>
      </c>
      <c r="G928">
        <v>0.05</v>
      </c>
    </row>
    <row r="929" spans="1:7" x14ac:dyDescent="0.2">
      <c r="A929">
        <v>9902</v>
      </c>
      <c r="B929" s="106" t="s">
        <v>949</v>
      </c>
      <c r="C929">
        <v>0.05</v>
      </c>
      <c r="D929">
        <v>0</v>
      </c>
      <c r="E929">
        <v>0.05</v>
      </c>
      <c r="F929">
        <v>0</v>
      </c>
      <c r="G929">
        <v>0.05</v>
      </c>
    </row>
    <row r="930" spans="1:7" x14ac:dyDescent="0.2">
      <c r="A930">
        <v>9919</v>
      </c>
      <c r="B930" s="106" t="s">
        <v>950</v>
      </c>
      <c r="C930">
        <v>0</v>
      </c>
      <c r="D930">
        <v>0</v>
      </c>
      <c r="E930">
        <v>0</v>
      </c>
      <c r="F930" s="106">
        <v>0</v>
      </c>
      <c r="G930">
        <v>0</v>
      </c>
    </row>
    <row r="931" spans="1:7" x14ac:dyDescent="0.2">
      <c r="A931">
        <v>9930</v>
      </c>
      <c r="B931" s="106" t="s">
        <v>951</v>
      </c>
      <c r="C931">
        <v>0.05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9945</v>
      </c>
      <c r="B932" s="106" t="s">
        <v>952</v>
      </c>
      <c r="C932">
        <v>0.05</v>
      </c>
      <c r="D932">
        <v>0.2</v>
      </c>
      <c r="E932">
        <v>0.05</v>
      </c>
      <c r="F932">
        <v>0.05</v>
      </c>
      <c r="G932">
        <v>0.05</v>
      </c>
    </row>
    <row r="933" spans="1:7" x14ac:dyDescent="0.2">
      <c r="A933">
        <v>9946</v>
      </c>
      <c r="B933" s="106" t="s">
        <v>953</v>
      </c>
      <c r="C933">
        <v>0.05</v>
      </c>
      <c r="D933">
        <v>0.2</v>
      </c>
      <c r="E933">
        <v>0.05</v>
      </c>
      <c r="F933">
        <v>0.05</v>
      </c>
      <c r="G933">
        <v>0.05</v>
      </c>
    </row>
    <row r="934" spans="1:7" x14ac:dyDescent="0.2">
      <c r="A934">
        <v>9948</v>
      </c>
      <c r="B934" s="106" t="s">
        <v>2330</v>
      </c>
      <c r="C934">
        <v>0</v>
      </c>
      <c r="D934" t="s">
        <v>155</v>
      </c>
      <c r="E934" s="106" t="s">
        <v>155</v>
      </c>
      <c r="F934" s="106" t="s">
        <v>155</v>
      </c>
      <c r="G934" s="106">
        <v>0</v>
      </c>
    </row>
    <row r="935" spans="1:7" x14ac:dyDescent="0.2">
      <c r="A935">
        <v>9962</v>
      </c>
      <c r="B935" s="106" t="s">
        <v>954</v>
      </c>
      <c r="C935">
        <v>0.05</v>
      </c>
      <c r="D935">
        <v>0.2</v>
      </c>
      <c r="E935">
        <v>0.05</v>
      </c>
      <c r="F935">
        <v>0.05</v>
      </c>
      <c r="G935">
        <v>0.05</v>
      </c>
    </row>
    <row r="936" spans="1:7" x14ac:dyDescent="0.2">
      <c r="A936">
        <v>9974</v>
      </c>
      <c r="B936" s="106" t="s">
        <v>1203</v>
      </c>
      <c r="C936">
        <v>0.1</v>
      </c>
      <c r="D936">
        <v>0.4</v>
      </c>
      <c r="E936">
        <v>0.1</v>
      </c>
      <c r="F936">
        <v>0.1</v>
      </c>
      <c r="G936">
        <v>0.1</v>
      </c>
    </row>
    <row r="937" spans="1:7" x14ac:dyDescent="0.2">
      <c r="A937">
        <v>9979</v>
      </c>
      <c r="B937" s="106" t="s">
        <v>1874</v>
      </c>
      <c r="C937">
        <v>0.05</v>
      </c>
      <c r="D937">
        <v>0.2</v>
      </c>
      <c r="E937">
        <v>0.05</v>
      </c>
      <c r="F937">
        <v>0.05</v>
      </c>
      <c r="G937">
        <v>0.05</v>
      </c>
    </row>
    <row r="938" spans="1:7" x14ac:dyDescent="0.2">
      <c r="A938">
        <v>9982</v>
      </c>
      <c r="B938" s="106" t="s">
        <v>955</v>
      </c>
      <c r="C938">
        <v>0.05</v>
      </c>
      <c r="D938">
        <v>0.2</v>
      </c>
      <c r="E938">
        <v>0.05</v>
      </c>
      <c r="F938">
        <v>0.05</v>
      </c>
      <c r="G938">
        <v>0.05</v>
      </c>
    </row>
    <row r="939" spans="1:7" x14ac:dyDescent="0.2">
      <c r="A939">
        <v>9983</v>
      </c>
      <c r="B939" s="106" t="s">
        <v>1628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">
      <c r="A940">
        <v>9984</v>
      </c>
      <c r="B940" s="106" t="s">
        <v>2331</v>
      </c>
      <c r="C940">
        <v>0</v>
      </c>
      <c r="D940" t="s">
        <v>155</v>
      </c>
      <c r="E940" t="s">
        <v>155</v>
      </c>
      <c r="F940">
        <v>0</v>
      </c>
      <c r="G940">
        <v>0</v>
      </c>
    </row>
    <row r="941" spans="1:7" x14ac:dyDescent="0.2">
      <c r="A941">
        <v>9994</v>
      </c>
      <c r="B941" s="106" t="s">
        <v>956</v>
      </c>
      <c r="C941">
        <v>0</v>
      </c>
      <c r="D941">
        <v>0</v>
      </c>
      <c r="E941">
        <v>0</v>
      </c>
      <c r="F941">
        <v>0</v>
      </c>
      <c r="G941" s="106">
        <v>0</v>
      </c>
    </row>
    <row r="942" spans="1:7" x14ac:dyDescent="0.2">
      <c r="B942" s="106"/>
      <c r="D942" s="106"/>
      <c r="F942" s="106"/>
    </row>
    <row r="943" spans="1:7" x14ac:dyDescent="0.2">
      <c r="B943" s="106"/>
    </row>
    <row r="944" spans="1:7" x14ac:dyDescent="0.2">
      <c r="B944" s="106"/>
      <c r="D944" s="106"/>
      <c r="E944" s="106"/>
      <c r="F944" s="106"/>
      <c r="G944" s="106"/>
    </row>
    <row r="945" spans="2:7" x14ac:dyDescent="0.2">
      <c r="B945" s="106"/>
    </row>
    <row r="946" spans="2:7" x14ac:dyDescent="0.2">
      <c r="B946" s="106"/>
    </row>
    <row r="947" spans="2:7" x14ac:dyDescent="0.2">
      <c r="B947" s="106"/>
    </row>
    <row r="948" spans="2:7" x14ac:dyDescent="0.2">
      <c r="B948" s="106"/>
      <c r="E948" s="106"/>
    </row>
    <row r="949" spans="2:7" x14ac:dyDescent="0.2">
      <c r="B949" s="106"/>
      <c r="E949" s="106"/>
      <c r="F949" s="106"/>
      <c r="G949" s="106"/>
    </row>
    <row r="950" spans="2:7" x14ac:dyDescent="0.2">
      <c r="B950" s="106"/>
    </row>
    <row r="951" spans="2:7" x14ac:dyDescent="0.2">
      <c r="B951" s="106"/>
    </row>
    <row r="952" spans="2:7" x14ac:dyDescent="0.2">
      <c r="B952" s="106"/>
      <c r="E952" s="106"/>
      <c r="F952" s="106"/>
      <c r="G952" s="106"/>
    </row>
    <row r="953" spans="2:7" x14ac:dyDescent="0.2">
      <c r="B953" s="106"/>
    </row>
    <row r="954" spans="2:7" x14ac:dyDescent="0.2">
      <c r="B954" s="106"/>
    </row>
    <row r="955" spans="2:7" x14ac:dyDescent="0.2">
      <c r="B955" s="106"/>
    </row>
    <row r="956" spans="2:7" x14ac:dyDescent="0.2">
      <c r="B956" s="106"/>
      <c r="D956" s="106"/>
      <c r="F956" s="106"/>
    </row>
    <row r="957" spans="2:7" x14ac:dyDescent="0.2">
      <c r="B957" s="106"/>
    </row>
    <row r="958" spans="2:7" x14ac:dyDescent="0.2">
      <c r="B958" s="106"/>
    </row>
    <row r="959" spans="2:7" x14ac:dyDescent="0.2">
      <c r="B959" s="106"/>
      <c r="F959" s="106"/>
    </row>
    <row r="960" spans="2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457</v>
      </c>
      <c r="D1" s="139">
        <v>0.1</v>
      </c>
    </row>
    <row r="2" spans="1:4" s="106" customFormat="1" x14ac:dyDescent="0.2">
      <c r="A2" s="13" t="s">
        <v>455</v>
      </c>
      <c r="B2" s="1" t="s">
        <v>464</v>
      </c>
      <c r="C2" s="1" t="s">
        <v>456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458</v>
      </c>
      <c r="B8" s="1" t="s">
        <v>465</v>
      </c>
    </row>
    <row r="9" spans="1:4" s="106" customFormat="1" x14ac:dyDescent="0.2">
      <c r="A9" s="140" t="s">
        <v>459</v>
      </c>
      <c r="B9" s="142">
        <v>198</v>
      </c>
    </row>
    <row r="10" spans="1:4" s="106" customFormat="1" x14ac:dyDescent="0.2">
      <c r="A10" s="140" t="s">
        <v>460</v>
      </c>
      <c r="B10" s="142">
        <v>385</v>
      </c>
    </row>
    <row r="11" spans="1:4" s="106" customFormat="1" x14ac:dyDescent="0.2">
      <c r="A11" s="1" t="s">
        <v>461</v>
      </c>
      <c r="B11" s="143">
        <v>2.8000000000000001E-2</v>
      </c>
    </row>
    <row r="12" spans="1:4" s="106" customFormat="1" x14ac:dyDescent="0.2">
      <c r="A12" s="1" t="s">
        <v>161</v>
      </c>
      <c r="B12" s="143">
        <v>1.0999999999999999E-2</v>
      </c>
    </row>
    <row r="15" spans="1:4" ht="15" x14ac:dyDescent="0.2">
      <c r="A15" s="78" t="s">
        <v>93</v>
      </c>
    </row>
    <row r="16" spans="1:4" x14ac:dyDescent="0.2">
      <c r="B16" s="1"/>
    </row>
    <row r="17" spans="1:2" ht="15.75" thickBot="1" x14ac:dyDescent="0.3">
      <c r="A17" s="69" t="s">
        <v>94</v>
      </c>
    </row>
    <row r="18" spans="1:2" ht="15.75" thickBot="1" x14ac:dyDescent="0.25">
      <c r="A18" s="71" t="s">
        <v>95</v>
      </c>
      <c r="B18" s="72" t="s">
        <v>96</v>
      </c>
    </row>
    <row r="19" spans="1:2" ht="15.75" thickBot="1" x14ac:dyDescent="0.3">
      <c r="A19" s="73" t="s">
        <v>97</v>
      </c>
      <c r="B19" s="70" t="s">
        <v>98</v>
      </c>
    </row>
    <row r="20" spans="1:2" ht="15.75" thickBot="1" x14ac:dyDescent="0.3">
      <c r="A20" s="73" t="s">
        <v>99</v>
      </c>
      <c r="B20" s="70" t="s">
        <v>100</v>
      </c>
    </row>
    <row r="21" spans="1:2" ht="15.75" thickBot="1" x14ac:dyDescent="0.3">
      <c r="A21" s="73" t="s">
        <v>101</v>
      </c>
      <c r="B21" s="70" t="s">
        <v>102</v>
      </c>
    </row>
    <row r="22" spans="1:2" ht="15.75" thickBot="1" x14ac:dyDescent="0.3">
      <c r="A22" s="73" t="s">
        <v>103</v>
      </c>
      <c r="B22" s="70" t="s">
        <v>104</v>
      </c>
    </row>
    <row r="23" spans="1:2" ht="15.75" thickBot="1" x14ac:dyDescent="0.3">
      <c r="A23" s="74" t="s">
        <v>105</v>
      </c>
      <c r="B23" s="75" t="s">
        <v>106</v>
      </c>
    </row>
    <row r="24" spans="1:2" ht="15.75" thickBot="1" x14ac:dyDescent="0.3">
      <c r="A24" s="76" t="s">
        <v>107</v>
      </c>
      <c r="B24" s="77" t="s">
        <v>108</v>
      </c>
    </row>
    <row r="25" spans="1:2" ht="15.75" thickBot="1" x14ac:dyDescent="0.3">
      <c r="A25" s="73" t="s">
        <v>109</v>
      </c>
      <c r="B25" s="70" t="s">
        <v>110</v>
      </c>
    </row>
    <row r="26" spans="1:2" ht="15.75" thickBot="1" x14ac:dyDescent="0.3">
      <c r="A26" s="73" t="s">
        <v>111</v>
      </c>
      <c r="B26" s="70" t="s">
        <v>112</v>
      </c>
    </row>
    <row r="27" spans="1:2" ht="15.75" thickBot="1" x14ac:dyDescent="0.3">
      <c r="A27" s="69" t="s">
        <v>113</v>
      </c>
    </row>
    <row r="28" spans="1:2" ht="15.75" thickBot="1" x14ac:dyDescent="0.25">
      <c r="A28" s="71" t="s">
        <v>95</v>
      </c>
      <c r="B28" s="72" t="s">
        <v>96</v>
      </c>
    </row>
    <row r="29" spans="1:2" ht="15.75" thickBot="1" x14ac:dyDescent="0.3">
      <c r="A29" s="73" t="s">
        <v>99</v>
      </c>
      <c r="B29" s="70" t="s">
        <v>100</v>
      </c>
    </row>
    <row r="30" spans="1:2" ht="15.75" thickBot="1" x14ac:dyDescent="0.3">
      <c r="A30" s="73" t="s">
        <v>101</v>
      </c>
      <c r="B30" s="70" t="s">
        <v>114</v>
      </c>
    </row>
    <row r="31" spans="1:2" ht="15.75" thickBot="1" x14ac:dyDescent="0.3">
      <c r="A31" s="73" t="s">
        <v>103</v>
      </c>
      <c r="B31" s="70" t="s">
        <v>115</v>
      </c>
    </row>
    <row r="32" spans="1:2" ht="15.75" thickBot="1" x14ac:dyDescent="0.3">
      <c r="A32" s="74" t="s">
        <v>116</v>
      </c>
      <c r="B32" s="75" t="s">
        <v>117</v>
      </c>
    </row>
    <row r="35" spans="1:8" ht="15" x14ac:dyDescent="0.2">
      <c r="A35" s="78" t="s">
        <v>118</v>
      </c>
    </row>
    <row r="36" spans="1:8" ht="15" thickBot="1" x14ac:dyDescent="0.25"/>
    <row r="37" spans="1:8" ht="15.75" thickBot="1" x14ac:dyDescent="0.25">
      <c r="A37" s="71" t="s">
        <v>119</v>
      </c>
      <c r="B37" s="72" t="s">
        <v>85</v>
      </c>
    </row>
    <row r="38" spans="1:8" ht="15.75" thickBot="1" x14ac:dyDescent="0.3">
      <c r="A38" s="73" t="s">
        <v>99</v>
      </c>
      <c r="B38" s="70" t="s">
        <v>120</v>
      </c>
    </row>
    <row r="39" spans="1:8" ht="15.75" thickBot="1" x14ac:dyDescent="0.3">
      <c r="A39" s="73" t="s">
        <v>101</v>
      </c>
      <c r="B39" s="70" t="s">
        <v>121</v>
      </c>
    </row>
    <row r="40" spans="1:8" ht="15.75" thickBot="1" x14ac:dyDescent="0.3">
      <c r="A40" s="73" t="s">
        <v>122</v>
      </c>
      <c r="B40" s="70" t="s">
        <v>123</v>
      </c>
    </row>
    <row r="41" spans="1:8" ht="15.75" thickBot="1" x14ac:dyDescent="0.3">
      <c r="A41" s="73" t="s">
        <v>103</v>
      </c>
      <c r="B41" s="70" t="s">
        <v>124</v>
      </c>
    </row>
    <row r="42" spans="1:8" ht="15.75" thickBot="1" x14ac:dyDescent="0.3">
      <c r="A42" s="73" t="s">
        <v>105</v>
      </c>
      <c r="B42" s="70" t="s">
        <v>125</v>
      </c>
    </row>
    <row r="43" spans="1:8" ht="15.75" thickBot="1" x14ac:dyDescent="0.3">
      <c r="A43" s="73" t="s">
        <v>126</v>
      </c>
      <c r="B43" s="70" t="s">
        <v>127</v>
      </c>
    </row>
    <row r="44" spans="1:8" ht="15" x14ac:dyDescent="0.25">
      <c r="A44" s="80" t="s">
        <v>128</v>
      </c>
      <c r="B44" s="434" t="s">
        <v>130</v>
      </c>
    </row>
    <row r="45" spans="1:8" ht="30.75" thickBot="1" x14ac:dyDescent="0.3">
      <c r="A45" s="73" t="s">
        <v>129</v>
      </c>
      <c r="B45" s="435"/>
    </row>
    <row r="47" spans="1:8" ht="15" thickBot="1" x14ac:dyDescent="0.25"/>
    <row r="48" spans="1:8" ht="15" thickBot="1" x14ac:dyDescent="0.25">
      <c r="A48" s="448" t="s">
        <v>79</v>
      </c>
      <c r="B48" s="449"/>
      <c r="C48" s="452" t="s">
        <v>131</v>
      </c>
      <c r="D48" s="453"/>
      <c r="E48" s="453"/>
      <c r="F48" s="453"/>
      <c r="G48" s="454"/>
      <c r="H48" s="86"/>
    </row>
    <row r="49" spans="1:8" ht="15" thickBot="1" x14ac:dyDescent="0.25">
      <c r="A49" s="450"/>
      <c r="B49" s="451"/>
      <c r="C49" s="455" t="s">
        <v>132</v>
      </c>
      <c r="D49" s="456"/>
      <c r="E49" s="81" t="s">
        <v>133</v>
      </c>
      <c r="F49" s="457" t="s">
        <v>134</v>
      </c>
      <c r="G49" s="458"/>
    </row>
    <row r="50" spans="1:8" ht="15" thickBot="1" x14ac:dyDescent="0.25">
      <c r="A50" s="87" t="s">
        <v>135</v>
      </c>
      <c r="B50" s="82" t="s">
        <v>136</v>
      </c>
      <c r="C50" s="82" t="s">
        <v>137</v>
      </c>
      <c r="D50" s="83" t="s">
        <v>136</v>
      </c>
      <c r="E50" s="83" t="s">
        <v>137</v>
      </c>
      <c r="F50" s="81" t="s">
        <v>137</v>
      </c>
      <c r="G50" s="84" t="s">
        <v>136</v>
      </c>
      <c r="H50" s="84" t="s">
        <v>137</v>
      </c>
    </row>
    <row r="51" spans="1:8" ht="28.5" customHeight="1" thickBot="1" x14ac:dyDescent="0.25">
      <c r="A51" s="88" t="s">
        <v>138</v>
      </c>
      <c r="B51" s="438" t="s">
        <v>139</v>
      </c>
      <c r="C51" s="440"/>
      <c r="D51" s="438" t="s">
        <v>140</v>
      </c>
      <c r="E51" s="439"/>
      <c r="F51" s="439"/>
      <c r="G51" s="439"/>
      <c r="H51" s="440"/>
    </row>
    <row r="52" spans="1:8" ht="43.5" thickBot="1" x14ac:dyDescent="0.25">
      <c r="A52" s="88" t="s">
        <v>141</v>
      </c>
      <c r="B52" s="438" t="s">
        <v>142</v>
      </c>
      <c r="C52" s="440"/>
      <c r="D52" s="85" t="s">
        <v>143</v>
      </c>
      <c r="E52" s="85" t="s">
        <v>144</v>
      </c>
      <c r="F52" s="85" t="s">
        <v>144</v>
      </c>
      <c r="G52" s="85" t="s">
        <v>143</v>
      </c>
      <c r="H52" s="85" t="s">
        <v>144</v>
      </c>
    </row>
    <row r="53" spans="1:8" ht="15" thickBot="1" x14ac:dyDescent="0.25">
      <c r="A53" s="88" t="s">
        <v>145</v>
      </c>
      <c r="B53" s="438" t="s">
        <v>146</v>
      </c>
      <c r="C53" s="440"/>
      <c r="D53" s="438" t="s">
        <v>132</v>
      </c>
      <c r="E53" s="440"/>
      <c r="F53" s="85" t="s">
        <v>147</v>
      </c>
      <c r="G53" s="438" t="s">
        <v>148</v>
      </c>
      <c r="H53" s="440"/>
    </row>
    <row r="54" spans="1:8" ht="15" thickBot="1" x14ac:dyDescent="0.25">
      <c r="A54" s="88" t="s">
        <v>85</v>
      </c>
      <c r="B54" s="438" t="s">
        <v>149</v>
      </c>
      <c r="C54" s="439"/>
      <c r="D54" s="439"/>
      <c r="E54" s="439"/>
      <c r="F54" s="440"/>
      <c r="G54" s="438" t="s">
        <v>150</v>
      </c>
      <c r="H54" s="440"/>
    </row>
    <row r="55" spans="1:8" ht="42.75" x14ac:dyDescent="0.2">
      <c r="A55" s="141" t="s">
        <v>461</v>
      </c>
      <c r="B55" s="79" t="s">
        <v>152</v>
      </c>
      <c r="C55" s="434" t="s">
        <v>155</v>
      </c>
      <c r="D55" s="79" t="s">
        <v>152</v>
      </c>
      <c r="E55" s="434" t="s">
        <v>155</v>
      </c>
      <c r="F55" s="434" t="s">
        <v>155</v>
      </c>
      <c r="G55" s="79" t="s">
        <v>158</v>
      </c>
      <c r="H55" s="434" t="s">
        <v>155</v>
      </c>
    </row>
    <row r="56" spans="1:8" ht="42.75" x14ac:dyDescent="0.2">
      <c r="A56" s="89" t="s">
        <v>151</v>
      </c>
      <c r="B56" s="90" t="s">
        <v>463</v>
      </c>
      <c r="C56" s="441"/>
      <c r="D56" s="79" t="s">
        <v>156</v>
      </c>
      <c r="E56" s="441"/>
      <c r="F56" s="441"/>
      <c r="G56" s="79" t="s">
        <v>159</v>
      </c>
      <c r="H56" s="441"/>
    </row>
    <row r="57" spans="1:8" ht="42.75" x14ac:dyDescent="0.2">
      <c r="A57" s="89"/>
      <c r="B57" s="79" t="s">
        <v>153</v>
      </c>
      <c r="C57" s="441"/>
      <c r="D57" s="79" t="s">
        <v>153</v>
      </c>
      <c r="E57" s="441"/>
      <c r="F57" s="441"/>
      <c r="G57" s="79" t="s">
        <v>160</v>
      </c>
      <c r="H57" s="441"/>
    </row>
    <row r="58" spans="1:8" ht="15" thickBot="1" x14ac:dyDescent="0.25">
      <c r="A58" s="88"/>
      <c r="B58" s="85" t="s">
        <v>154</v>
      </c>
      <c r="C58" s="435"/>
      <c r="D58" s="85" t="s">
        <v>157</v>
      </c>
      <c r="E58" s="435"/>
      <c r="F58" s="435"/>
      <c r="G58" s="85"/>
      <c r="H58" s="435"/>
    </row>
    <row r="59" spans="1:8" ht="42.75" x14ac:dyDescent="0.2">
      <c r="A59" s="141" t="s">
        <v>462</v>
      </c>
      <c r="B59" s="434" t="s">
        <v>155</v>
      </c>
      <c r="C59" s="442">
        <v>1.0999999999999999E-2</v>
      </c>
      <c r="D59" s="434" t="s">
        <v>155</v>
      </c>
      <c r="E59" s="445">
        <v>1.0999999999999999E-2</v>
      </c>
      <c r="F59" s="445">
        <v>3.9E-2</v>
      </c>
      <c r="G59" s="434" t="s">
        <v>155</v>
      </c>
      <c r="H59" s="79" t="s">
        <v>158</v>
      </c>
    </row>
    <row r="60" spans="1:8" ht="42.75" x14ac:dyDescent="0.2">
      <c r="A60" s="89" t="s">
        <v>151</v>
      </c>
      <c r="B60" s="441"/>
      <c r="C60" s="443"/>
      <c r="D60" s="441"/>
      <c r="E60" s="446"/>
      <c r="F60" s="446"/>
      <c r="G60" s="441"/>
      <c r="H60" s="79" t="s">
        <v>159</v>
      </c>
    </row>
    <row r="61" spans="1:8" ht="43.5" thickBot="1" x14ac:dyDescent="0.25">
      <c r="A61" s="88"/>
      <c r="B61" s="435"/>
      <c r="C61" s="444"/>
      <c r="D61" s="435"/>
      <c r="E61" s="447"/>
      <c r="F61" s="447"/>
      <c r="G61" s="435"/>
      <c r="H61" s="85" t="s">
        <v>160</v>
      </c>
    </row>
    <row r="62" spans="1:8" ht="127.5" customHeight="1" x14ac:dyDescent="0.2">
      <c r="A62" s="89" t="s">
        <v>162</v>
      </c>
      <c r="B62" s="434" t="s">
        <v>155</v>
      </c>
      <c r="C62" s="436" t="s">
        <v>164</v>
      </c>
      <c r="D62" s="434" t="s">
        <v>155</v>
      </c>
      <c r="E62" s="434" t="s">
        <v>155</v>
      </c>
      <c r="F62" s="434" t="s">
        <v>155</v>
      </c>
      <c r="G62" s="434" t="s">
        <v>155</v>
      </c>
      <c r="H62" s="434" t="s">
        <v>165</v>
      </c>
    </row>
    <row r="63" spans="1:8" ht="15" thickBot="1" x14ac:dyDescent="0.25">
      <c r="A63" s="88" t="s">
        <v>163</v>
      </c>
      <c r="B63" s="435"/>
      <c r="C63" s="437"/>
      <c r="D63" s="435"/>
      <c r="E63" s="435"/>
      <c r="F63" s="435"/>
      <c r="G63" s="435"/>
      <c r="H63" s="435"/>
    </row>
    <row r="64" spans="1:8" ht="15" thickBot="1" x14ac:dyDescent="0.25">
      <c r="A64" s="88" t="s">
        <v>166</v>
      </c>
      <c r="B64" s="438" t="s">
        <v>167</v>
      </c>
      <c r="C64" s="439"/>
      <c r="D64" s="439"/>
      <c r="E64" s="439"/>
      <c r="F64" s="439"/>
      <c r="G64" s="439"/>
      <c r="H64" s="440"/>
    </row>
    <row r="65" spans="1:8" ht="14.25" customHeight="1" x14ac:dyDescent="0.2">
      <c r="A65" s="422" t="s">
        <v>168</v>
      </c>
      <c r="B65" s="425" t="s">
        <v>169</v>
      </c>
      <c r="C65" s="426"/>
      <c r="D65" s="426"/>
      <c r="E65" s="426"/>
      <c r="F65" s="426"/>
      <c r="G65" s="426"/>
      <c r="H65" s="427"/>
    </row>
    <row r="66" spans="1:8" ht="15" thickBot="1" x14ac:dyDescent="0.25">
      <c r="A66" s="424"/>
      <c r="B66" s="431" t="s">
        <v>170</v>
      </c>
      <c r="C66" s="432"/>
      <c r="D66" s="432"/>
      <c r="E66" s="432"/>
      <c r="F66" s="432"/>
      <c r="G66" s="432"/>
      <c r="H66" s="433"/>
    </row>
    <row r="67" spans="1:8" ht="14.25" customHeight="1" x14ac:dyDescent="0.2">
      <c r="A67" s="422" t="s">
        <v>171</v>
      </c>
      <c r="B67" s="425" t="s">
        <v>172</v>
      </c>
      <c r="C67" s="426"/>
      <c r="D67" s="426"/>
      <c r="E67" s="426"/>
      <c r="F67" s="426"/>
      <c r="G67" s="426"/>
      <c r="H67" s="427"/>
    </row>
    <row r="68" spans="1:8" ht="15" thickBot="1" x14ac:dyDescent="0.25">
      <c r="A68" s="424"/>
      <c r="B68" s="431" t="s">
        <v>173</v>
      </c>
      <c r="C68" s="432"/>
      <c r="D68" s="432"/>
      <c r="E68" s="432"/>
      <c r="F68" s="432"/>
      <c r="G68" s="432"/>
      <c r="H68" s="433"/>
    </row>
    <row r="69" spans="1:8" ht="28.5" customHeight="1" x14ac:dyDescent="0.2">
      <c r="A69" s="422" t="s">
        <v>174</v>
      </c>
      <c r="B69" s="425" t="s">
        <v>175</v>
      </c>
      <c r="C69" s="426"/>
      <c r="D69" s="427"/>
      <c r="E69" s="425" t="s">
        <v>176</v>
      </c>
      <c r="F69" s="426"/>
      <c r="G69" s="426"/>
      <c r="H69" s="427"/>
    </row>
    <row r="70" spans="1:8" ht="28.5" customHeight="1" x14ac:dyDescent="0.2">
      <c r="A70" s="423"/>
      <c r="B70" s="428"/>
      <c r="C70" s="429"/>
      <c r="D70" s="430"/>
      <c r="E70" s="428" t="s">
        <v>177</v>
      </c>
      <c r="F70" s="429"/>
      <c r="G70" s="429"/>
      <c r="H70" s="430"/>
    </row>
    <row r="71" spans="1:8" ht="28.5" customHeight="1" thickBot="1" x14ac:dyDescent="0.25">
      <c r="A71" s="424"/>
      <c r="B71" s="431"/>
      <c r="C71" s="432"/>
      <c r="D71" s="433"/>
      <c r="E71" s="431" t="s">
        <v>178</v>
      </c>
      <c r="F71" s="432"/>
      <c r="G71" s="432"/>
      <c r="H71" s="433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Cover</vt:lpstr>
      <vt:lpstr>Open Position</vt:lpstr>
      <vt:lpstr>Trade History</vt:lpstr>
      <vt:lpstr>Asset</vt:lpstr>
      <vt:lpstr>Profit Analysis</vt:lpstr>
      <vt:lpstr>BACK_TEST</vt:lpstr>
      <vt:lpstr>NIKKE225</vt:lpstr>
      <vt:lpstr>Search</vt:lpstr>
      <vt:lpstr>Search Result</vt:lpstr>
      <vt:lpstr>Graph</vt:lpstr>
      <vt:lpstr>Detail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2020-02-24T10:22:36Z</dcterms:modified>
</cp:coreProperties>
</file>